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A55EF5C4-C1DA-4E9A-9726-601724840F7D}" xr6:coauthVersionLast="47" xr6:coauthVersionMax="47" xr10:uidLastSave="{00000000-0000-0000-0000-000000000000}"/>
  <bookViews>
    <workbookView xWindow="-80" yWindow="-80" windowWidth="19360" windowHeight="11440" xr2:uid="{59920278-6061-4F5D-806D-473FA5225786}"/>
  </bookViews>
  <sheets>
    <sheet name="前回調査比 ②" sheetId="1" r:id="rId1"/>
  </sheets>
  <externalReferences>
    <externalReference r:id="rId2"/>
  </externalReferences>
  <definedNames>
    <definedName name="_xlnm.Print_Area" localSheetId="0">'前回調査比 ②'!$A$1:$J$28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H27" i="1"/>
  <c r="F27" i="1"/>
  <c r="D27" i="1"/>
  <c r="L26" i="1"/>
  <c r="L25" i="1"/>
  <c r="K25" i="1"/>
  <c r="A25" i="1"/>
  <c r="I24" i="1"/>
  <c r="G24" i="1"/>
  <c r="F24" i="1"/>
  <c r="D24" i="1"/>
  <c r="C24" i="1"/>
  <c r="J23" i="1"/>
  <c r="J28" i="1" s="1"/>
  <c r="I23" i="1"/>
  <c r="I27" i="1" s="1"/>
  <c r="H23" i="1"/>
  <c r="H24" i="1" s="1"/>
  <c r="G23" i="1"/>
  <c r="G27" i="1" s="1"/>
  <c r="F23" i="1"/>
  <c r="E23" i="1"/>
  <c r="E27" i="1" s="1"/>
  <c r="D23" i="1"/>
  <c r="C23" i="1"/>
  <c r="C27" i="1" s="1"/>
  <c r="A23" i="1"/>
  <c r="G18" i="1"/>
  <c r="E18" i="1"/>
  <c r="C18" i="1"/>
  <c r="E17" i="1"/>
  <c r="C17" i="1"/>
  <c r="L16" i="1"/>
  <c r="K15" i="1"/>
  <c r="A15" i="1"/>
  <c r="F14" i="1"/>
  <c r="G13" i="1"/>
  <c r="G17" i="1" s="1"/>
  <c r="F13" i="1"/>
  <c r="F18" i="1" s="1"/>
  <c r="E13" i="1"/>
  <c r="D13" i="1"/>
  <c r="D14" i="1" s="1"/>
  <c r="C13" i="1"/>
  <c r="C14" i="1" s="1"/>
  <c r="A13" i="1"/>
  <c r="F9" i="1"/>
  <c r="D9" i="1"/>
  <c r="F8" i="1"/>
  <c r="E8" i="1"/>
  <c r="D8" i="1"/>
  <c r="E5" i="1"/>
  <c r="C5" i="1"/>
  <c r="G4" i="1"/>
  <c r="G5" i="1" s="1"/>
  <c r="F4" i="1"/>
  <c r="E4" i="1"/>
  <c r="D4" i="1"/>
  <c r="C4" i="1"/>
  <c r="C8" i="1" s="1"/>
  <c r="D17" i="1" l="1"/>
  <c r="K13" i="1"/>
  <c r="G8" i="1"/>
  <c r="F17" i="1"/>
  <c r="J24" i="1"/>
  <c r="C9" i="1"/>
  <c r="J27" i="1"/>
  <c r="L27" i="1" s="1"/>
  <c r="E14" i="1"/>
  <c r="K23" i="1"/>
  <c r="D5" i="1"/>
  <c r="G9" i="1"/>
  <c r="G14" i="1"/>
  <c r="L14" i="1" s="1"/>
  <c r="L23" i="1"/>
  <c r="M27" i="1" s="1"/>
  <c r="F5" i="1"/>
  <c r="E24" i="1"/>
  <c r="L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　えりな</author>
    <author>芳賀 奏哉</author>
  </authors>
  <commentList>
    <comment ref="E9" authorId="0" shapeId="0" xr:uid="{4B02F218-E724-4920-9C8F-D797389B0157}">
      <text>
        <r>
          <rPr>
            <sz val="11"/>
            <rFont val="ＭＳ Ｐゴシック"/>
            <family val="3"/>
            <charset val="128"/>
          </rPr>
          <t>前回０のため、自動計算不可なので、手入力</t>
        </r>
      </text>
    </comment>
    <comment ref="C28" authorId="1" shapeId="0" xr:uid="{EF598078-C5E5-4A91-94D7-A6D1CD40E386}">
      <text>
        <r>
          <rPr>
            <sz val="11"/>
            <rFont val="ＭＳ Ｐゴシック"/>
            <family val="3"/>
            <charset val="128"/>
          </rPr>
          <t xml:space="preserve">前回０のため、自動計算不可なので、手入力
</t>
        </r>
      </text>
    </comment>
  </commentList>
</comments>
</file>

<file path=xl/sharedStrings.xml><?xml version="1.0" encoding="utf-8"?>
<sst xmlns="http://schemas.openxmlformats.org/spreadsheetml/2006/main" count="71" uniqueCount="40">
  <si>
    <t>Ⅱ　前回調査比較表</t>
    <rPh sb="2" eb="4">
      <t>ゼンカイ</t>
    </rPh>
    <rPh sb="4" eb="6">
      <t>チョウサ</t>
    </rPh>
    <rPh sb="6" eb="9">
      <t>ヒカクヒョウ</t>
    </rPh>
    <phoneticPr fontId="3"/>
  </si>
  <si>
    <t>error</t>
  </si>
  <si>
    <t>５．出稼労働者就労業種別</t>
    <rPh sb="7" eb="9">
      <t>シュウロウ</t>
    </rPh>
    <rPh sb="9" eb="12">
      <t>ギョウシュベツ</t>
    </rPh>
    <phoneticPr fontId="3"/>
  </si>
  <si>
    <t>区      分</t>
  </si>
  <si>
    <t>建 設 業</t>
  </si>
  <si>
    <t>製 造 業</t>
  </si>
  <si>
    <t>農林漁業</t>
  </si>
  <si>
    <t>運 輸 業</t>
  </si>
  <si>
    <t>そ の 他</t>
  </si>
  <si>
    <t>人　員</t>
  </si>
  <si>
    <t>年度</t>
  </si>
  <si>
    <t>構成比</t>
  </si>
  <si>
    <t>５</t>
    <phoneticPr fontId="3"/>
  </si>
  <si>
    <t>比較</t>
  </si>
  <si>
    <t>増減</t>
  </si>
  <si>
    <t>比　率</t>
  </si>
  <si>
    <t>-</t>
  </si>
  <si>
    <t>６．出稼労働者就労地域別</t>
  </si>
  <si>
    <t>関    東</t>
  </si>
  <si>
    <t>近    畿</t>
  </si>
  <si>
    <t>東　　海</t>
    <rPh sb="0" eb="4">
      <t>トウカイ</t>
    </rPh>
    <phoneticPr fontId="3"/>
  </si>
  <si>
    <t>北 海 道</t>
  </si>
  <si>
    <t>-</t>
    <phoneticPr fontId="3"/>
  </si>
  <si>
    <t>７．送出地域別</t>
  </si>
  <si>
    <t>鹿    角</t>
  </si>
  <si>
    <t>大    館</t>
  </si>
  <si>
    <t>能    代</t>
  </si>
  <si>
    <t>秋田 男鹿</t>
    <rPh sb="3" eb="5">
      <t>オガ</t>
    </rPh>
    <phoneticPr fontId="3"/>
  </si>
  <si>
    <t>本    荘</t>
  </si>
  <si>
    <t>大    曲</t>
  </si>
  <si>
    <t>横    手</t>
  </si>
  <si>
    <t>湯    沢</t>
  </si>
  <si>
    <t>地    域</t>
    <rPh sb="0" eb="1">
      <t>チ</t>
    </rPh>
    <rPh sb="5" eb="6">
      <t>イキ</t>
    </rPh>
    <phoneticPr fontId="3"/>
  </si>
  <si>
    <t>北    秋</t>
    <rPh sb="0" eb="1">
      <t>キタ</t>
    </rPh>
    <rPh sb="5" eb="6">
      <t>アキ</t>
    </rPh>
    <phoneticPr fontId="3"/>
  </si>
  <si>
    <t>山    本</t>
  </si>
  <si>
    <t>南秋</t>
    <rPh sb="0" eb="2">
      <t>ナンシュウ</t>
    </rPh>
    <phoneticPr fontId="3"/>
  </si>
  <si>
    <t>由    利</t>
  </si>
  <si>
    <t>仙    北</t>
  </si>
  <si>
    <t>雄    勝</t>
  </si>
  <si>
    <t>送出地域別</t>
    <rPh sb="0" eb="2">
      <t>ソウシュツ</t>
    </rPh>
    <rPh sb="2" eb="5">
      <t>チイキベツ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</si>
</sst>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▲ &quot;0.0"/>
    <numFmt numFmtId="177" formatCode="#,##0;&quot;▲ &quot;#,##0"/>
    <numFmt numFmtId="178" formatCode="#,##0.0;&quot;▲ &quot;#,##0.0"/>
  </numFmts>
  <fonts count="6" x14ac:knownFonts="1">
    <font>
      <sz val="11"/>
      <name val="ＭＳ Ｐゴシック"/>
      <family val="3"/>
    </font>
    <font>
      <sz val="14"/>
      <name val="ＭＳ 明朝"/>
      <family val="1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明朝"/>
      <family val="1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1" fillId="0" borderId="6" xfId="0" quotePrefix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77" fontId="1" fillId="2" borderId="8" xfId="0" applyNumberFormat="1" applyFont="1" applyFill="1" applyBorder="1" applyAlignment="1">
      <alignment vertical="center"/>
    </xf>
    <xf numFmtId="177" fontId="1" fillId="2" borderId="7" xfId="0" applyNumberFormat="1" applyFont="1" applyFill="1" applyBorder="1" applyAlignment="1">
      <alignment vertical="center"/>
    </xf>
    <xf numFmtId="177" fontId="1" fillId="2" borderId="9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center"/>
    </xf>
    <xf numFmtId="176" fontId="1" fillId="2" borderId="12" xfId="0" applyNumberFormat="1" applyFont="1" applyFill="1" applyBorder="1" applyAlignment="1">
      <alignment vertical="center"/>
    </xf>
    <xf numFmtId="176" fontId="1" fillId="2" borderId="13" xfId="0" applyNumberFormat="1" applyFont="1" applyFill="1" applyBorder="1" applyAlignment="1">
      <alignment vertical="center"/>
    </xf>
    <xf numFmtId="176" fontId="1" fillId="2" borderId="14" xfId="0" applyNumberFormat="1" applyFont="1" applyFill="1" applyBorder="1" applyAlignment="1">
      <alignment vertical="center"/>
    </xf>
    <xf numFmtId="177" fontId="1" fillId="2" borderId="0" xfId="0" applyNumberFormat="1" applyFont="1" applyFill="1" applyAlignment="1">
      <alignment vertical="center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176" fontId="1" fillId="2" borderId="17" xfId="0" applyNumberFormat="1" applyFont="1" applyFill="1" applyBorder="1" applyAlignment="1">
      <alignment vertical="center"/>
    </xf>
    <xf numFmtId="176" fontId="1" fillId="2" borderId="18" xfId="0" applyNumberFormat="1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77" fontId="1" fillId="2" borderId="20" xfId="0" applyNumberFormat="1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vertical="center"/>
    </xf>
    <xf numFmtId="177" fontId="1" fillId="2" borderId="22" xfId="0" applyNumberFormat="1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176" fontId="1" fillId="2" borderId="23" xfId="0" applyNumberFormat="1" applyFont="1" applyFill="1" applyBorder="1" applyAlignment="1">
      <alignment vertical="center"/>
    </xf>
    <xf numFmtId="176" fontId="1" fillId="2" borderId="16" xfId="0" applyNumberFormat="1" applyFont="1" applyFill="1" applyBorder="1" applyAlignment="1">
      <alignment vertical="center"/>
    </xf>
    <xf numFmtId="176" fontId="1" fillId="2" borderId="16" xfId="0" applyNumberFormat="1" applyFont="1" applyFill="1" applyBorder="1" applyAlignment="1">
      <alignment horizontal="center" vertical="center"/>
    </xf>
    <xf numFmtId="176" fontId="1" fillId="2" borderId="24" xfId="0" applyNumberFormat="1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0" fontId="4" fillId="3" borderId="0" xfId="0" applyFont="1" applyFill="1" applyAlignment="1">
      <alignment vertical="center"/>
    </xf>
    <xf numFmtId="176" fontId="1" fillId="2" borderId="26" xfId="0" applyNumberFormat="1" applyFont="1" applyFill="1" applyBorder="1" applyAlignment="1">
      <alignment vertical="center"/>
    </xf>
    <xf numFmtId="178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Continuous" vertical="top"/>
    </xf>
    <xf numFmtId="0" fontId="1" fillId="0" borderId="33" xfId="0" applyFont="1" applyBorder="1" applyAlignment="1">
      <alignment horizontal="centerContinuous" vertical="top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2" borderId="37" xfId="0" applyNumberFormat="1" applyFont="1" applyFill="1" applyBorder="1" applyAlignment="1">
      <alignment vertical="center"/>
    </xf>
    <xf numFmtId="176" fontId="1" fillId="2" borderId="38" xfId="0" applyNumberFormat="1" applyFont="1" applyFill="1" applyBorder="1" applyAlignment="1">
      <alignment vertical="center"/>
    </xf>
    <xf numFmtId="176" fontId="1" fillId="2" borderId="39" xfId="0" applyNumberFormat="1" applyFont="1" applyFill="1" applyBorder="1" applyAlignment="1">
      <alignment vertical="center"/>
    </xf>
    <xf numFmtId="176" fontId="1" fillId="2" borderId="40" xfId="0" applyNumberFormat="1" applyFont="1" applyFill="1" applyBorder="1" applyAlignment="1">
      <alignment vertical="center"/>
    </xf>
    <xf numFmtId="176" fontId="1" fillId="2" borderId="41" xfId="0" applyNumberFormat="1" applyFont="1" applyFill="1" applyBorder="1" applyAlignment="1">
      <alignment vertical="center"/>
    </xf>
    <xf numFmtId="176" fontId="1" fillId="2" borderId="42" xfId="0" applyNumberFormat="1" applyFont="1" applyFill="1" applyBorder="1" applyAlignment="1">
      <alignment vertical="center"/>
    </xf>
    <xf numFmtId="176" fontId="1" fillId="2" borderId="2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00640XSV9\share\&#9679;&#9734;&#9733;&#12304;&#23601;&#26989;&#25903;&#25588;&#12481;&#12540;&#12512;&#12305;R5&#24180;&#24230;&#65374;&#9733;&#9734;&#9679;\B%20&#23601;&#26989;&#25903;&#25588;\B-07%20&#20986;&#31292;&#21172;&#20685;&#32773;&#25588;&#35703;\B-07-2%20&#35519;&#26619;&#32113;&#35336;\R7\07_&#12458;&#12540;&#12503;&#12531;&#12487;&#12540;&#12479;\01_&#12304;&#38598;&#35336;&#34920;&#12305;R7&#24180;&#24230;&#20986;&#31292;&#21172;&#20685;&#32773;&#25968;&#35519;&#26619;&#32080;&#26524;&#12288;&#12304;p1&#65374;21&#12305;&#65288;&#65360;4&#12392;&#65360;20&#38500;&#12367;&#65289;.xlsx" TargetMode="External"/><Relationship Id="rId1" Type="http://schemas.openxmlformats.org/officeDocument/2006/relationships/externalLinkPath" Target="file:///\\G00640XSV9\share\&#9679;&#9734;&#9733;&#12304;&#23601;&#26989;&#25903;&#25588;&#12481;&#12540;&#12512;&#12305;R5&#24180;&#24230;&#65374;&#9733;&#9734;&#9679;\B%20&#23601;&#26989;&#25903;&#25588;\B-07%20&#20986;&#31292;&#21172;&#20685;&#32773;&#25588;&#35703;\B-07-2%20&#35519;&#26619;&#32113;&#35336;\R7\07_&#12458;&#12540;&#12503;&#12531;&#12487;&#12540;&#12479;\01_&#12304;&#38598;&#35336;&#34920;&#12305;R7&#24180;&#24230;&#20986;&#31292;&#21172;&#20685;&#32773;&#25968;&#35519;&#26619;&#32080;&#26524;&#12288;&#12304;p1&#65374;21&#12305;&#65288;&#65360;4&#12392;&#65360;20&#38500;&#1236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調査表　集計"/>
      <sheetName val="前回調査比①"/>
      <sheetName val="前回調査比 ②"/>
      <sheetName val="市町村別出稼者数（前回調査比）"/>
      <sheetName val="１．農家・非農家別、男女別"/>
      <sheetName val="１．増減原因理由"/>
      <sheetName val="２．季節別（農家）"/>
      <sheetName val="２．季節別（非農家）"/>
      <sheetName val="３．就労期間別"/>
      <sheetName val="４．年齢別"/>
      <sheetName val="５．（建設業）"/>
      <sheetName val="５．（製造業）"/>
      <sheetName val="５．（農林漁業）"/>
      <sheetName val="５．（運輸業）"/>
      <sheetName val="５．（その他）"/>
      <sheetName val="５．集計"/>
      <sheetName val="６．非農家の職業別"/>
      <sheetName val="７．新規出稼者"/>
      <sheetName val="８．長期出稼者"/>
    </sheetNames>
    <sheetDataSet>
      <sheetData sheetId="0"/>
      <sheetData sheetId="1">
        <row r="5">
          <cell r="C5">
            <v>76</v>
          </cell>
        </row>
        <row r="7">
          <cell r="C7">
            <v>120</v>
          </cell>
        </row>
      </sheetData>
      <sheetData sheetId="2"/>
      <sheetData sheetId="3">
        <row r="38">
          <cell r="E38">
            <v>0</v>
          </cell>
        </row>
        <row r="39">
          <cell r="E39">
            <v>2</v>
          </cell>
        </row>
        <row r="40">
          <cell r="E40">
            <v>0</v>
          </cell>
        </row>
        <row r="41">
          <cell r="E41">
            <v>3</v>
          </cell>
        </row>
        <row r="42">
          <cell r="E42">
            <v>5</v>
          </cell>
        </row>
        <row r="43">
          <cell r="E43">
            <v>47</v>
          </cell>
        </row>
        <row r="44">
          <cell r="E44">
            <v>8</v>
          </cell>
        </row>
        <row r="45">
          <cell r="E45">
            <v>11</v>
          </cell>
        </row>
      </sheetData>
      <sheetData sheetId="4">
        <row r="7">
          <cell r="C7">
            <v>1</v>
          </cell>
        </row>
      </sheetData>
      <sheetData sheetId="5" refreshError="1"/>
      <sheetData sheetId="6">
        <row r="45">
          <cell r="C45">
            <v>0</v>
          </cell>
        </row>
      </sheetData>
      <sheetData sheetId="7">
        <row r="45">
          <cell r="C45">
            <v>0</v>
          </cell>
        </row>
      </sheetData>
      <sheetData sheetId="8">
        <row r="45">
          <cell r="C45">
            <v>0</v>
          </cell>
        </row>
      </sheetData>
      <sheetData sheetId="9">
        <row r="45">
          <cell r="C45">
            <v>0</v>
          </cell>
        </row>
      </sheetData>
      <sheetData sheetId="10">
        <row r="6">
          <cell r="C6">
            <v>1</v>
          </cell>
        </row>
        <row r="45">
          <cell r="I45">
            <v>21</v>
          </cell>
        </row>
      </sheetData>
      <sheetData sheetId="11">
        <row r="6">
          <cell r="C6">
            <v>2</v>
          </cell>
        </row>
        <row r="45">
          <cell r="I45">
            <v>8</v>
          </cell>
        </row>
      </sheetData>
      <sheetData sheetId="12">
        <row r="6">
          <cell r="C6">
            <v>0</v>
          </cell>
        </row>
        <row r="45">
          <cell r="I45">
            <v>0</v>
          </cell>
        </row>
      </sheetData>
      <sheetData sheetId="13">
        <row r="6">
          <cell r="C6">
            <v>0</v>
          </cell>
        </row>
        <row r="45">
          <cell r="I45">
            <v>40</v>
          </cell>
        </row>
      </sheetData>
      <sheetData sheetId="14">
        <row r="6">
          <cell r="C6">
            <v>0</v>
          </cell>
        </row>
        <row r="45">
          <cell r="I45">
            <v>7</v>
          </cell>
        </row>
      </sheetData>
      <sheetData sheetId="15">
        <row r="45">
          <cell r="C45">
            <v>57</v>
          </cell>
          <cell r="D45">
            <v>1</v>
          </cell>
          <cell r="E45">
            <v>16</v>
          </cell>
          <cell r="F45">
            <v>0</v>
          </cell>
          <cell r="G45">
            <v>0</v>
          </cell>
          <cell r="H45">
            <v>2</v>
          </cell>
        </row>
      </sheetData>
      <sheetData sheetId="16">
        <row r="45">
          <cell r="C45">
            <v>6</v>
          </cell>
        </row>
      </sheetData>
      <sheetData sheetId="17">
        <row r="33">
          <cell r="C33">
            <v>1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16205-2071-43D0-88B7-7483CAA4496B}">
  <sheetPr>
    <tabColor theme="5" tint="0.39997558519241921"/>
  </sheetPr>
  <dimension ref="A1:M30"/>
  <sheetViews>
    <sheetView tabSelected="1" workbookViewId="0">
      <selection activeCell="D18" sqref="D18"/>
    </sheetView>
  </sheetViews>
  <sheetFormatPr defaultColWidth="9" defaultRowHeight="27.75" customHeight="1" x14ac:dyDescent="0.2"/>
  <cols>
    <col min="1" max="5" width="11.26953125" style="1" customWidth="1"/>
    <col min="6" max="6" width="12.26953125" style="1" customWidth="1"/>
    <col min="7" max="11" width="11.26953125" style="1" customWidth="1"/>
    <col min="12" max="12" width="9.453125" style="1" bestFit="1" customWidth="1"/>
    <col min="13" max="13" width="9.08984375" style="1" bestFit="1" customWidth="1"/>
    <col min="14" max="16384" width="9" style="1"/>
  </cols>
  <sheetData>
    <row r="1" spans="1:12" ht="27.75" customHeight="1" x14ac:dyDescent="0.2">
      <c r="A1" s="1" t="s">
        <v>0</v>
      </c>
      <c r="K1" s="1" t="s">
        <v>1</v>
      </c>
    </row>
    <row r="2" spans="1:12" ht="27.75" customHeight="1" thickBot="1" x14ac:dyDescent="0.25">
      <c r="A2" s="1" t="s">
        <v>2</v>
      </c>
      <c r="B2" s="2"/>
      <c r="C2" s="3"/>
      <c r="D2" s="3"/>
      <c r="E2" s="3"/>
      <c r="F2" s="3"/>
      <c r="G2" s="3"/>
      <c r="H2" s="4"/>
    </row>
    <row r="3" spans="1:12" ht="27.75" customHeight="1" thickBot="1" x14ac:dyDescent="0.25">
      <c r="A3" s="5" t="s">
        <v>3</v>
      </c>
      <c r="B3" s="6"/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4"/>
      <c r="K3" s="10"/>
    </row>
    <row r="4" spans="1:12" ht="27.75" customHeight="1" thickTop="1" x14ac:dyDescent="0.25">
      <c r="A4" s="11">
        <v>7</v>
      </c>
      <c r="B4" s="12" t="s">
        <v>9</v>
      </c>
      <c r="C4" s="13">
        <f>'[1]５．（建設業）'!I45</f>
        <v>21</v>
      </c>
      <c r="D4" s="14">
        <f>'[1]５．（製造業）'!I45</f>
        <v>8</v>
      </c>
      <c r="E4" s="14">
        <f>'[1]５．（農林漁業）'!I45</f>
        <v>0</v>
      </c>
      <c r="F4" s="14">
        <f>'[1]５．（運輸業）'!I45</f>
        <v>40</v>
      </c>
      <c r="G4" s="15">
        <f>'[1]５．（その他）'!I45</f>
        <v>7</v>
      </c>
      <c r="H4" s="4"/>
      <c r="K4" s="2"/>
    </row>
    <row r="5" spans="1:12" ht="27.75" customHeight="1" x14ac:dyDescent="0.2">
      <c r="A5" s="16" t="s">
        <v>10</v>
      </c>
      <c r="B5" s="17" t="s">
        <v>11</v>
      </c>
      <c r="C5" s="18">
        <f>C4/(C4+D4+E4+F4+G4)*100</f>
        <v>27.631578947368425</v>
      </c>
      <c r="D5" s="19">
        <f>D4/(D4+C4+E4+F4+G4)*100</f>
        <v>10.526315789473683</v>
      </c>
      <c r="E5" s="19">
        <f>E4/(E4+F4+G4+C4+D4)*100</f>
        <v>0</v>
      </c>
      <c r="F5" s="19">
        <f>F4/(G4+F4+E4+D4+C4)*100</f>
        <v>52.631578947368418</v>
      </c>
      <c r="G5" s="20">
        <f>G4/(G4+F4+E4+D4+C4)*100</f>
        <v>9.2105263157894726</v>
      </c>
      <c r="H5" s="4"/>
      <c r="K5" s="21"/>
    </row>
    <row r="6" spans="1:12" ht="27.75" customHeight="1" x14ac:dyDescent="0.25">
      <c r="A6" s="11" t="s">
        <v>12</v>
      </c>
      <c r="B6" s="12" t="s">
        <v>9</v>
      </c>
      <c r="C6" s="13">
        <v>29</v>
      </c>
      <c r="D6" s="14">
        <v>12</v>
      </c>
      <c r="E6" s="14">
        <v>3</v>
      </c>
      <c r="F6" s="14">
        <v>64</v>
      </c>
      <c r="G6" s="15">
        <v>12</v>
      </c>
      <c r="H6" s="4"/>
      <c r="K6" s="3"/>
    </row>
    <row r="7" spans="1:12" ht="27.75" customHeight="1" thickBot="1" x14ac:dyDescent="0.25">
      <c r="A7" s="22" t="s">
        <v>10</v>
      </c>
      <c r="B7" s="23" t="s">
        <v>11</v>
      </c>
      <c r="C7" s="24">
        <v>24.166666666666668</v>
      </c>
      <c r="D7" s="25">
        <v>10</v>
      </c>
      <c r="E7" s="25">
        <v>2.5</v>
      </c>
      <c r="F7" s="25">
        <v>53.333333333333336</v>
      </c>
      <c r="G7" s="26">
        <v>10</v>
      </c>
      <c r="H7" s="4"/>
      <c r="K7" s="21"/>
    </row>
    <row r="8" spans="1:12" ht="27.75" customHeight="1" x14ac:dyDescent="0.2">
      <c r="A8" s="27" t="s">
        <v>13</v>
      </c>
      <c r="B8" s="12" t="s">
        <v>9</v>
      </c>
      <c r="C8" s="28">
        <f>C4-C6</f>
        <v>-8</v>
      </c>
      <c r="D8" s="29">
        <f>D4-D6</f>
        <v>-4</v>
      </c>
      <c r="E8" s="29">
        <f>E4-E6</f>
        <v>-3</v>
      </c>
      <c r="F8" s="29">
        <f>F4-F6</f>
        <v>-24</v>
      </c>
      <c r="G8" s="30">
        <f>G4-G6</f>
        <v>-5</v>
      </c>
      <c r="H8" s="4"/>
      <c r="K8" s="3"/>
    </row>
    <row r="9" spans="1:12" ht="27.75" customHeight="1" thickBot="1" x14ac:dyDescent="0.25">
      <c r="A9" s="31" t="s">
        <v>14</v>
      </c>
      <c r="B9" s="23" t="s">
        <v>15</v>
      </c>
      <c r="C9" s="32">
        <f>C4/C6*100-100</f>
        <v>-27.58620689655173</v>
      </c>
      <c r="D9" s="33">
        <f>D4/D6*100-100</f>
        <v>-33.333333333333343</v>
      </c>
      <c r="E9" s="34" t="s">
        <v>16</v>
      </c>
      <c r="F9" s="33">
        <f>F4/F6*100-100</f>
        <v>-37.5</v>
      </c>
      <c r="G9" s="35">
        <f>G4/G6*100-100</f>
        <v>-41.666666666666664</v>
      </c>
      <c r="H9" s="4"/>
      <c r="K9" s="21"/>
    </row>
    <row r="10" spans="1:12" ht="27.75" customHeight="1" x14ac:dyDescent="0.2">
      <c r="A10" s="2"/>
      <c r="B10" s="2"/>
      <c r="C10" s="3"/>
      <c r="D10" s="3"/>
      <c r="E10" s="3"/>
      <c r="F10" s="3"/>
      <c r="G10" s="3"/>
      <c r="H10" s="4"/>
      <c r="K10" s="3"/>
    </row>
    <row r="11" spans="1:12" ht="27.75" customHeight="1" thickBot="1" x14ac:dyDescent="0.25">
      <c r="A11" s="36" t="s">
        <v>17</v>
      </c>
      <c r="B11" s="36"/>
      <c r="C11" s="37"/>
      <c r="D11" s="37"/>
      <c r="E11" s="37"/>
      <c r="F11" s="37"/>
      <c r="G11" s="37"/>
      <c r="H11" s="4"/>
      <c r="I11" s="4"/>
      <c r="J11" s="4"/>
      <c r="K11" s="3"/>
    </row>
    <row r="12" spans="1:12" ht="27.75" customHeight="1" thickBot="1" x14ac:dyDescent="0.25">
      <c r="A12" s="5" t="s">
        <v>3</v>
      </c>
      <c r="B12" s="6"/>
      <c r="C12" s="7" t="s">
        <v>18</v>
      </c>
      <c r="D12" s="8" t="s">
        <v>19</v>
      </c>
      <c r="E12" s="8" t="s">
        <v>20</v>
      </c>
      <c r="F12" s="8" t="s">
        <v>21</v>
      </c>
      <c r="G12" s="9" t="s">
        <v>8</v>
      </c>
      <c r="H12" s="38"/>
      <c r="K12" s="3"/>
    </row>
    <row r="13" spans="1:12" ht="27.75" customHeight="1" thickTop="1" x14ac:dyDescent="0.25">
      <c r="A13" s="11">
        <f>A4</f>
        <v>7</v>
      </c>
      <c r="B13" s="12" t="s">
        <v>9</v>
      </c>
      <c r="C13" s="13">
        <f>'[1]５．集計'!C45</f>
        <v>57</v>
      </c>
      <c r="D13" s="14">
        <f>'[1]５．集計'!D45</f>
        <v>1</v>
      </c>
      <c r="E13" s="14">
        <f>'[1]５．集計'!E45</f>
        <v>16</v>
      </c>
      <c r="F13" s="14">
        <f>'[1]５．集計'!F45</f>
        <v>0</v>
      </c>
      <c r="G13" s="15">
        <f>SUM('[1]５．集計'!G45,'[1]５．集計'!H45)</f>
        <v>2</v>
      </c>
      <c r="H13" s="38"/>
      <c r="I13" s="39"/>
      <c r="J13" s="39"/>
      <c r="K13" s="40" t="str">
        <f>IF([1]前回調査比①!C5=SUM(C13:G13),"","ng")</f>
        <v/>
      </c>
    </row>
    <row r="14" spans="1:12" ht="27.75" customHeight="1" x14ac:dyDescent="0.2">
      <c r="A14" s="16" t="s">
        <v>10</v>
      </c>
      <c r="B14" s="17" t="s">
        <v>11</v>
      </c>
      <c r="C14" s="41">
        <f>C13/(C13+D13+E13+F13+G13)*100</f>
        <v>75</v>
      </c>
      <c r="D14" s="19">
        <f>D13/(D13+C13+E13+F13+G13)*100</f>
        <v>1.3157894736842104</v>
      </c>
      <c r="E14" s="19">
        <f>E13/(E13+F13+G13+C13+D13)*100</f>
        <v>21.052631578947366</v>
      </c>
      <c r="F14" s="19">
        <f>F13/(G13+F13+E13+D13+C13)*100</f>
        <v>0</v>
      </c>
      <c r="G14" s="20">
        <f>G13/(G13+F13+E13+D13+C13)*100</f>
        <v>2.6315789473684208</v>
      </c>
      <c r="H14" s="38"/>
      <c r="I14" s="42"/>
      <c r="J14" s="42"/>
      <c r="L14" s="43">
        <f>SUM(C14:G14)</f>
        <v>100</v>
      </c>
    </row>
    <row r="15" spans="1:12" ht="27.75" customHeight="1" x14ac:dyDescent="0.25">
      <c r="A15" s="11" t="str">
        <f>A6</f>
        <v>５</v>
      </c>
      <c r="B15" s="12" t="s">
        <v>9</v>
      </c>
      <c r="C15" s="13">
        <v>90</v>
      </c>
      <c r="D15" s="14">
        <v>0</v>
      </c>
      <c r="E15" s="14">
        <v>24</v>
      </c>
      <c r="F15" s="14">
        <v>1</v>
      </c>
      <c r="G15" s="15">
        <v>5</v>
      </c>
      <c r="H15" s="38"/>
      <c r="I15" s="39"/>
      <c r="J15" s="39"/>
      <c r="K15" s="40" t="str">
        <f>IF([1]前回調査比①!C7=SUM(C15:G15),"","ng")</f>
        <v/>
      </c>
    </row>
    <row r="16" spans="1:12" ht="27.75" customHeight="1" thickBot="1" x14ac:dyDescent="0.25">
      <c r="A16" s="22" t="s">
        <v>10</v>
      </c>
      <c r="B16" s="23" t="s">
        <v>11</v>
      </c>
      <c r="C16" s="24">
        <v>75</v>
      </c>
      <c r="D16" s="25">
        <v>0</v>
      </c>
      <c r="E16" s="25">
        <v>20</v>
      </c>
      <c r="F16" s="25">
        <v>0.83333333333333337</v>
      </c>
      <c r="G16" s="26">
        <v>4.1666666666666661</v>
      </c>
      <c r="H16" s="38"/>
      <c r="I16" s="42"/>
      <c r="J16" s="42"/>
      <c r="L16" s="42">
        <f>SUM(C16:G16)</f>
        <v>100</v>
      </c>
    </row>
    <row r="17" spans="1:13" ht="27.75" customHeight="1" x14ac:dyDescent="0.2">
      <c r="A17" s="27" t="s">
        <v>13</v>
      </c>
      <c r="B17" s="12" t="s">
        <v>9</v>
      </c>
      <c r="C17" s="28">
        <f>C13-C15</f>
        <v>-33</v>
      </c>
      <c r="D17" s="29">
        <f>D13-D15</f>
        <v>1</v>
      </c>
      <c r="E17" s="29">
        <f>E13-E15</f>
        <v>-8</v>
      </c>
      <c r="F17" s="29">
        <f>F13-F15</f>
        <v>-1</v>
      </c>
      <c r="G17" s="30">
        <f>G13-G15</f>
        <v>-3</v>
      </c>
      <c r="H17" s="38"/>
      <c r="K17" s="4"/>
    </row>
    <row r="18" spans="1:13" ht="27.75" customHeight="1" thickBot="1" x14ac:dyDescent="0.25">
      <c r="A18" s="31" t="s">
        <v>14</v>
      </c>
      <c r="B18" s="23" t="s">
        <v>15</v>
      </c>
      <c r="C18" s="32">
        <f>C13/C15*100-100</f>
        <v>-36.666666666666671</v>
      </c>
      <c r="D18" s="34" t="s">
        <v>22</v>
      </c>
      <c r="E18" s="33">
        <f>E13/E15*100-100</f>
        <v>-33.333333333333343</v>
      </c>
      <c r="F18" s="33">
        <f>F13/F15*100-100</f>
        <v>-100</v>
      </c>
      <c r="G18" s="35">
        <f>G13/G15*100-100</f>
        <v>-60</v>
      </c>
      <c r="H18" s="38"/>
      <c r="I18" s="43"/>
      <c r="K18" s="4"/>
    </row>
    <row r="19" spans="1:13" ht="27.75" customHeight="1" x14ac:dyDescent="0.2">
      <c r="A19" s="2"/>
      <c r="B19" s="2"/>
      <c r="C19" s="3"/>
      <c r="D19" s="3"/>
      <c r="E19" s="3"/>
      <c r="F19" s="3"/>
      <c r="G19" s="3"/>
      <c r="I19" s="43"/>
      <c r="K19" s="4"/>
    </row>
    <row r="20" spans="1:13" ht="27.75" customHeight="1" thickBot="1" x14ac:dyDescent="0.25">
      <c r="A20" s="36" t="s">
        <v>23</v>
      </c>
      <c r="B20" s="36"/>
      <c r="C20" s="37"/>
      <c r="D20" s="37"/>
      <c r="E20" s="37"/>
      <c r="F20" s="37"/>
      <c r="G20" s="37"/>
      <c r="H20" s="37"/>
      <c r="I20" s="37"/>
      <c r="J20" s="37"/>
      <c r="K20" s="4"/>
    </row>
    <row r="21" spans="1:13" ht="27.75" customHeight="1" x14ac:dyDescent="0.2">
      <c r="A21" s="44"/>
      <c r="B21" s="45"/>
      <c r="C21" s="46" t="s">
        <v>24</v>
      </c>
      <c r="D21" s="47" t="s">
        <v>25</v>
      </c>
      <c r="E21" s="47" t="s">
        <v>26</v>
      </c>
      <c r="F21" s="48" t="s">
        <v>27</v>
      </c>
      <c r="G21" s="47" t="s">
        <v>28</v>
      </c>
      <c r="H21" s="47" t="s">
        <v>29</v>
      </c>
      <c r="I21" s="47" t="s">
        <v>30</v>
      </c>
      <c r="J21" s="49" t="s">
        <v>31</v>
      </c>
      <c r="K21" s="4"/>
    </row>
    <row r="22" spans="1:13" ht="27.75" customHeight="1" thickBot="1" x14ac:dyDescent="0.25">
      <c r="A22" s="50" t="s">
        <v>3</v>
      </c>
      <c r="B22" s="51"/>
      <c r="C22" s="52" t="s">
        <v>32</v>
      </c>
      <c r="D22" s="53" t="s">
        <v>33</v>
      </c>
      <c r="E22" s="53" t="s">
        <v>34</v>
      </c>
      <c r="F22" s="54" t="s">
        <v>35</v>
      </c>
      <c r="G22" s="53" t="s">
        <v>36</v>
      </c>
      <c r="H22" s="53" t="s">
        <v>37</v>
      </c>
      <c r="I22" s="53" t="s">
        <v>32</v>
      </c>
      <c r="J22" s="55" t="s">
        <v>38</v>
      </c>
      <c r="L22" s="1" t="s">
        <v>39</v>
      </c>
    </row>
    <row r="23" spans="1:13" ht="27.75" customHeight="1" thickTop="1" x14ac:dyDescent="0.25">
      <c r="A23" s="11">
        <f>A4</f>
        <v>7</v>
      </c>
      <c r="B23" s="12" t="s">
        <v>9</v>
      </c>
      <c r="C23" s="13">
        <f>'[1]市町村別出稼者数（前回調査比）'!E38</f>
        <v>0</v>
      </c>
      <c r="D23" s="14">
        <f>'[1]市町村別出稼者数（前回調査比）'!E39</f>
        <v>2</v>
      </c>
      <c r="E23" s="14">
        <f>'[1]市町村別出稼者数（前回調査比）'!E40</f>
        <v>0</v>
      </c>
      <c r="F23" s="14">
        <f>'[1]市町村別出稼者数（前回調査比）'!E41</f>
        <v>3</v>
      </c>
      <c r="G23" s="14">
        <f>'[1]市町村別出稼者数（前回調査比）'!E42</f>
        <v>5</v>
      </c>
      <c r="H23" s="14">
        <f>'[1]市町村別出稼者数（前回調査比）'!E43</f>
        <v>47</v>
      </c>
      <c r="I23" s="14">
        <f>'[1]市町村別出稼者数（前回調査比）'!E44</f>
        <v>8</v>
      </c>
      <c r="J23" s="15">
        <f>'[1]市町村別出稼者数（前回調査比）'!E45</f>
        <v>11</v>
      </c>
      <c r="K23" s="40" t="str">
        <f>IF([1]前回調査比①!C5=SUM(C23:J23),"","ng")</f>
        <v/>
      </c>
      <c r="L23" s="39">
        <f>SUM(C23:J23)</f>
        <v>76</v>
      </c>
      <c r="M23" s="39"/>
    </row>
    <row r="24" spans="1:13" ht="27.75" customHeight="1" x14ac:dyDescent="0.2">
      <c r="A24" s="16" t="s">
        <v>10</v>
      </c>
      <c r="B24" s="56" t="s">
        <v>11</v>
      </c>
      <c r="C24" s="57">
        <f>C23/[1]前回調査比①!$C$5*100</f>
        <v>0</v>
      </c>
      <c r="D24" s="58">
        <f>D23/[1]前回調査比①!$C$5*100</f>
        <v>2.6315789473684208</v>
      </c>
      <c r="E24" s="58">
        <f>E23/[1]前回調査比①!$C$5*100</f>
        <v>0</v>
      </c>
      <c r="F24" s="58">
        <f>F23/[1]前回調査比①!$C$5*100</f>
        <v>3.9473684210526314</v>
      </c>
      <c r="G24" s="58">
        <f>G23/[1]前回調査比①!$C$5*100</f>
        <v>6.5789473684210522</v>
      </c>
      <c r="H24" s="58">
        <f>H23/[1]前回調査比①!$C$5*100</f>
        <v>61.842105263157897</v>
      </c>
      <c r="I24" s="58">
        <f>I23/[1]前回調査比①!$C$5*100</f>
        <v>10.526315789473683</v>
      </c>
      <c r="J24" s="59">
        <f>J23/[1]前回調査比①!$C$5*100</f>
        <v>14.473684210526317</v>
      </c>
      <c r="L24" s="42">
        <f>SUM(C24:J24)</f>
        <v>100</v>
      </c>
      <c r="M24" s="39"/>
    </row>
    <row r="25" spans="1:13" ht="27.75" customHeight="1" x14ac:dyDescent="0.25">
      <c r="A25" s="11" t="str">
        <f>A6</f>
        <v>５</v>
      </c>
      <c r="B25" s="12" t="s">
        <v>9</v>
      </c>
      <c r="C25" s="13">
        <v>0</v>
      </c>
      <c r="D25" s="14">
        <v>0</v>
      </c>
      <c r="E25" s="14">
        <v>0</v>
      </c>
      <c r="F25" s="14">
        <v>3</v>
      </c>
      <c r="G25" s="14">
        <v>5</v>
      </c>
      <c r="H25" s="14">
        <v>79</v>
      </c>
      <c r="I25" s="14">
        <v>13</v>
      </c>
      <c r="J25" s="15">
        <v>20</v>
      </c>
      <c r="K25" s="40" t="str">
        <f>IF([1]前回調査比①!C7=SUM(C25:J25),"","ng")</f>
        <v/>
      </c>
      <c r="L25" s="39">
        <f>SUM(C25:J25)</f>
        <v>120</v>
      </c>
      <c r="M25" s="39"/>
    </row>
    <row r="26" spans="1:13" ht="27.75" customHeight="1" thickBot="1" x14ac:dyDescent="0.25">
      <c r="A26" s="22" t="s">
        <v>10</v>
      </c>
      <c r="B26" s="23" t="s">
        <v>11</v>
      </c>
      <c r="C26" s="60">
        <v>0</v>
      </c>
      <c r="D26" s="61">
        <v>0</v>
      </c>
      <c r="E26" s="61">
        <v>0</v>
      </c>
      <c r="F26" s="61">
        <v>2.5</v>
      </c>
      <c r="G26" s="61">
        <v>4.1666666666666661</v>
      </c>
      <c r="H26" s="61">
        <v>65.833333333333329</v>
      </c>
      <c r="I26" s="61">
        <v>10.833333333333334</v>
      </c>
      <c r="J26" s="62">
        <v>16.666666666666664</v>
      </c>
      <c r="L26" s="42">
        <f>SUM(C26:J26)</f>
        <v>100</v>
      </c>
    </row>
    <row r="27" spans="1:13" ht="27.75" customHeight="1" x14ac:dyDescent="0.2">
      <c r="A27" s="27" t="s">
        <v>13</v>
      </c>
      <c r="B27" s="12" t="s">
        <v>9</v>
      </c>
      <c r="C27" s="13">
        <f t="shared" ref="C27:J27" si="0">C23-C25</f>
        <v>0</v>
      </c>
      <c r="D27" s="14">
        <f t="shared" si="0"/>
        <v>2</v>
      </c>
      <c r="E27" s="14">
        <f t="shared" si="0"/>
        <v>0</v>
      </c>
      <c r="F27" s="14">
        <f t="shared" si="0"/>
        <v>0</v>
      </c>
      <c r="G27" s="14">
        <f t="shared" si="0"/>
        <v>0</v>
      </c>
      <c r="H27" s="14">
        <f t="shared" si="0"/>
        <v>-32</v>
      </c>
      <c r="I27" s="14">
        <f t="shared" si="0"/>
        <v>-5</v>
      </c>
      <c r="J27" s="15">
        <f t="shared" si="0"/>
        <v>-9</v>
      </c>
      <c r="L27" s="39">
        <f>SUM(C27:J27)</f>
        <v>-44</v>
      </c>
      <c r="M27" s="39">
        <f>L23-L25</f>
        <v>-44</v>
      </c>
    </row>
    <row r="28" spans="1:13" ht="27.75" customHeight="1" thickBot="1" x14ac:dyDescent="0.25">
      <c r="A28" s="31" t="s">
        <v>14</v>
      </c>
      <c r="B28" s="23" t="s">
        <v>15</v>
      </c>
      <c r="C28" s="63" t="s">
        <v>16</v>
      </c>
      <c r="D28" s="34" t="s">
        <v>22</v>
      </c>
      <c r="E28" s="34" t="s">
        <v>22</v>
      </c>
      <c r="F28" s="33">
        <f t="shared" ref="F28:J28" si="1">F23/F25*100-100</f>
        <v>0</v>
      </c>
      <c r="G28" s="33">
        <f t="shared" si="1"/>
        <v>0</v>
      </c>
      <c r="H28" s="33">
        <f t="shared" si="1"/>
        <v>-40.506329113924053</v>
      </c>
      <c r="I28" s="33">
        <f t="shared" si="1"/>
        <v>-38.46153846153846</v>
      </c>
      <c r="J28" s="35">
        <f t="shared" si="1"/>
        <v>-44.999999999999993</v>
      </c>
    </row>
    <row r="30" spans="1:13" ht="27.75" customHeight="1" x14ac:dyDescent="0.2">
      <c r="K30" s="3"/>
    </row>
  </sheetData>
  <phoneticPr fontId="2"/>
  <pageMargins left="0.78740157480314965" right="0" top="0.59055118110236227" bottom="0.39370078740157483" header="0.51181102362204722" footer="0.11811023622047244"/>
  <pageSetup paperSize="9" scale="80" orientation="portrait" blackAndWhite="1" r:id="rId1"/>
  <headerFooter alignWithMargins="0">
    <oddFooter xml:space="preserve">&amp;C&amp;14 ３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前回調査比 ②</vt:lpstr>
      <vt:lpstr>'前回調査比 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2026-01-27T08:36:56Z</dcterms:created>
  <dcterms:modified xsi:type="dcterms:W3CDTF">2026-01-27T08:46:20Z</dcterms:modified>
</cp:coreProperties>
</file>