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13449\Desktop\H29 鹿角市\01 人口\"/>
    </mc:Choice>
  </mc:AlternateContent>
  <xr:revisionPtr revIDLastSave="0" documentId="13_ncr:1_{24429786-29D8-458E-8217-E9916A5F176A}" xr6:coauthVersionLast="47" xr6:coauthVersionMax="47" xr10:uidLastSave="{00000000-0000-0000-0000-000000000000}"/>
  <bookViews>
    <workbookView xWindow="-120" yWindow="-120" windowWidth="29040" windowHeight="15840" xr2:uid="{00000000-000D-0000-FFFF-FFFF00000000}"/>
  </bookViews>
  <sheets>
    <sheet name="算出方法" sheetId="1" r:id="rId1"/>
  </sheets>
  <definedNames>
    <definedName name="_xlnm.Print_Area" localSheetId="0">算出方法!$B$2:$H$270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5" i="1" l="1"/>
  <c r="F174" i="1"/>
  <c r="F173" i="1"/>
  <c r="F172" i="1"/>
  <c r="F171" i="1"/>
  <c r="F170" i="1"/>
  <c r="F169" i="1" l="1"/>
  <c r="F168" i="1"/>
  <c r="F167" i="1"/>
  <c r="F166" i="1"/>
  <c r="F165" i="1"/>
  <c r="F133" i="1"/>
  <c r="F90" i="1" s="1"/>
  <c r="F233" i="1" s="1"/>
  <c r="F132" i="1"/>
  <c r="F89" i="1" s="1"/>
  <c r="F232" i="1" s="1"/>
  <c r="F131" i="1"/>
  <c r="F88" i="1" s="1"/>
  <c r="F231" i="1" s="1"/>
  <c r="F130" i="1"/>
  <c r="F87" i="1" s="1"/>
  <c r="F129" i="1"/>
  <c r="F86" i="1" s="1"/>
  <c r="F229" i="1" s="1"/>
  <c r="F128" i="1"/>
  <c r="F85" i="1" s="1"/>
  <c r="F127" i="1"/>
  <c r="F84" i="1" s="1"/>
  <c r="F126" i="1"/>
  <c r="F83" i="1" s="1"/>
  <c r="F125" i="1"/>
  <c r="F82" i="1" s="1"/>
  <c r="F124" i="1"/>
  <c r="F81" i="1" s="1"/>
  <c r="F123" i="1"/>
  <c r="F80" i="1" s="1"/>
  <c r="H26" i="1"/>
  <c r="H27" i="1"/>
  <c r="H28" i="1"/>
  <c r="H29" i="1"/>
  <c r="H30" i="1"/>
  <c r="H31" i="1"/>
  <c r="H32" i="1"/>
  <c r="H33" i="1"/>
  <c r="H34" i="1"/>
  <c r="H35" i="1"/>
  <c r="H36" i="1"/>
  <c r="H57" i="1"/>
  <c r="F57" i="1" s="1"/>
  <c r="H58" i="1"/>
  <c r="F58" i="1" s="1"/>
  <c r="H59" i="1"/>
  <c r="F59" i="1" s="1"/>
  <c r="H60" i="1"/>
  <c r="F60" i="1" s="1"/>
  <c r="H61" i="1"/>
  <c r="F61" i="1" s="1"/>
  <c r="H62" i="1"/>
  <c r="F62" i="1" s="1"/>
  <c r="H63" i="1"/>
  <c r="F63" i="1" s="1"/>
  <c r="H64" i="1"/>
  <c r="F64" i="1" s="1"/>
  <c r="H65" i="1"/>
  <c r="F65" i="1" s="1"/>
  <c r="H66" i="1"/>
  <c r="F66" i="1" s="1"/>
  <c r="H67" i="1"/>
  <c r="F67" i="1" s="1"/>
  <c r="F25" i="1"/>
  <c r="F225" i="1" l="1"/>
  <c r="F26" i="1"/>
  <c r="F226" i="1"/>
  <c r="F223" i="1"/>
  <c r="F230" i="1"/>
  <c r="F228" i="1"/>
  <c r="F227" i="1"/>
  <c r="F224" i="1"/>
  <c r="F27" i="1"/>
  <c r="F34" i="1"/>
  <c r="F249" i="1" s="1"/>
  <c r="F267" i="1" s="1"/>
  <c r="F33" i="1"/>
  <c r="F35" i="1"/>
  <c r="F250" i="1" s="1"/>
  <c r="F268" i="1" s="1"/>
  <c r="F31" i="1"/>
  <c r="F30" i="1"/>
  <c r="F36" i="1"/>
  <c r="F251" i="1" s="1"/>
  <c r="F269" i="1" s="1"/>
  <c r="F32" i="1"/>
  <c r="F247" i="1" s="1"/>
  <c r="F265" i="1" s="1"/>
  <c r="F29" i="1"/>
  <c r="F28" i="1"/>
  <c r="F241" i="1" l="1"/>
  <c r="F259" i="1" s="1"/>
  <c r="H265" i="1"/>
  <c r="H267" i="1"/>
  <c r="H268" i="1"/>
  <c r="H269" i="1"/>
  <c r="F243" i="1"/>
  <c r="F261" i="1" s="1"/>
  <c r="F248" i="1"/>
  <c r="F266" i="1" s="1"/>
  <c r="F244" i="1"/>
  <c r="F262" i="1" s="1"/>
  <c r="F246" i="1"/>
  <c r="F264" i="1" s="1"/>
  <c r="F245" i="1"/>
  <c r="F263" i="1" s="1"/>
  <c r="F242" i="1"/>
  <c r="F260" i="1" s="1"/>
  <c r="H261" i="1" l="1"/>
  <c r="H266" i="1"/>
  <c r="H262" i="1"/>
  <c r="H264" i="1"/>
  <c r="H263" i="1"/>
  <c r="H259" i="1"/>
  <c r="H260" i="1"/>
</calcChain>
</file>

<file path=xl/sharedStrings.xml><?xml version="1.0" encoding="utf-8"?>
<sst xmlns="http://schemas.openxmlformats.org/spreadsheetml/2006/main" count="357" uniqueCount="147">
  <si>
    <t>１．小地域別昼間従業者</t>
    <rPh sb="2" eb="5">
      <t>ショウチイキ</t>
    </rPh>
    <rPh sb="5" eb="6">
      <t>ベツ</t>
    </rPh>
    <rPh sb="6" eb="8">
      <t>ヒルマ</t>
    </rPh>
    <rPh sb="8" eb="11">
      <t>ジュウギョウシャ</t>
    </rPh>
    <phoneticPr fontId="1"/>
  </si>
  <si>
    <t>花輪</t>
  </si>
  <si>
    <t>尾去沢</t>
  </si>
  <si>
    <t>八幡平</t>
  </si>
  <si>
    <t>十和田錦木</t>
  </si>
  <si>
    <t>十和田末広</t>
  </si>
  <si>
    <t>十和田毛馬内</t>
  </si>
  <si>
    <t>十和田瀬田石</t>
  </si>
  <si>
    <t>十和田岡田</t>
  </si>
  <si>
    <t>十和田山根</t>
  </si>
  <si>
    <t>十和田大湯</t>
  </si>
  <si>
    <t>十和田草木</t>
  </si>
  <si>
    <t>従業者数総数</t>
    <rPh sb="0" eb="1">
      <t>ジュウ</t>
    </rPh>
    <rPh sb="1" eb="4">
      <t>ギョウシャスウ</t>
    </rPh>
    <rPh sb="4" eb="6">
      <t>ソウスウ</t>
    </rPh>
    <phoneticPr fontId="1"/>
  </si>
  <si>
    <t>A農業,林業+B漁業</t>
    <rPh sb="1" eb="3">
      <t>ノウギョウ</t>
    </rPh>
    <rPh sb="4" eb="6">
      <t>リンギョウ</t>
    </rPh>
    <rPh sb="8" eb="10">
      <t>ギョギョウ</t>
    </rPh>
    <phoneticPr fontId="1"/>
  </si>
  <si>
    <t>非農林漁業</t>
    <rPh sb="0" eb="1">
      <t>ヒ</t>
    </rPh>
    <rPh sb="1" eb="3">
      <t>ノウリン</t>
    </rPh>
    <rPh sb="3" eb="5">
      <t>ギョギョウ</t>
    </rPh>
    <phoneticPr fontId="1"/>
  </si>
  <si>
    <t>(a)</t>
    <phoneticPr fontId="1"/>
  </si>
  <si>
    <t>(b)</t>
    <phoneticPr fontId="1"/>
  </si>
  <si>
    <t>(c)=(a)-(b)</t>
    <phoneticPr fontId="1"/>
  </si>
  <si>
    <t>小地域別従業者数</t>
    <rPh sb="0" eb="3">
      <t>ショウチイキ</t>
    </rPh>
    <rPh sb="3" eb="4">
      <t>ベツ</t>
    </rPh>
    <rPh sb="4" eb="5">
      <t>ジュウ</t>
    </rPh>
    <rPh sb="5" eb="8">
      <t>ギョウシャスウ</t>
    </rPh>
    <phoneticPr fontId="1"/>
  </si>
  <si>
    <t>(d)=(c)×経済センサスの</t>
    <rPh sb="8" eb="10">
      <t>ケイザイ</t>
    </rPh>
    <phoneticPr fontId="1"/>
  </si>
  <si>
    <t>割合</t>
    <rPh sb="0" eb="2">
      <t>ワリアイ</t>
    </rPh>
    <phoneticPr fontId="1"/>
  </si>
  <si>
    <t>-</t>
    <phoneticPr fontId="1"/>
  </si>
  <si>
    <t>２．小地域別昼間通学者</t>
    <rPh sb="2" eb="5">
      <t>ショウチイキ</t>
    </rPh>
    <rPh sb="5" eb="6">
      <t>ベツ</t>
    </rPh>
    <rPh sb="6" eb="8">
      <t>ヒルマ</t>
    </rPh>
    <rPh sb="8" eb="11">
      <t>ツウガクシャ</t>
    </rPh>
    <phoneticPr fontId="1"/>
  </si>
  <si>
    <t>(e)</t>
    <phoneticPr fontId="1"/>
  </si>
  <si>
    <t>鹿角市昼間通学者数</t>
    <rPh sb="0" eb="3">
      <t>カヅノシ</t>
    </rPh>
    <rPh sb="3" eb="5">
      <t>ヒルマ</t>
    </rPh>
    <rPh sb="5" eb="8">
      <t>ツウガクシャ</t>
    </rPh>
    <rPh sb="8" eb="9">
      <t>スウ</t>
    </rPh>
    <phoneticPr fontId="1"/>
  </si>
  <si>
    <t>小地域別通学者数</t>
    <rPh sb="0" eb="3">
      <t>ショウチイキ</t>
    </rPh>
    <rPh sb="3" eb="4">
      <t>ベツ</t>
    </rPh>
    <rPh sb="4" eb="7">
      <t>ツウガクシャ</t>
    </rPh>
    <rPh sb="7" eb="8">
      <t>スウ</t>
    </rPh>
    <phoneticPr fontId="1"/>
  </si>
  <si>
    <t>　　　　　小地域ごとの従業者数構成比</t>
    <rPh sb="5" eb="8">
      <t>ショウチイキ</t>
    </rPh>
    <rPh sb="11" eb="13">
      <t>ジュウギョウ</t>
    </rPh>
    <rPh sb="13" eb="14">
      <t>シャ</t>
    </rPh>
    <rPh sb="14" eb="15">
      <t>スウ</t>
    </rPh>
    <rPh sb="15" eb="18">
      <t>コウセイヒ</t>
    </rPh>
    <phoneticPr fontId="1"/>
  </si>
  <si>
    <t>　　　　　小地域ごとの通学者数構成比</t>
    <rPh sb="5" eb="8">
      <t>ショウチイキ</t>
    </rPh>
    <rPh sb="11" eb="13">
      <t>ツウガク</t>
    </rPh>
    <rPh sb="13" eb="14">
      <t>シャ</t>
    </rPh>
    <rPh sb="14" eb="15">
      <t>スウ</t>
    </rPh>
    <rPh sb="15" eb="18">
      <t>コウセイヒ</t>
    </rPh>
    <phoneticPr fontId="1"/>
  </si>
  <si>
    <t>項目</t>
    <rPh sb="0" eb="2">
      <t>コウモク</t>
    </rPh>
    <phoneticPr fontId="1"/>
  </si>
  <si>
    <t>(g)15歳以上非労働力人口</t>
    <rPh sb="5" eb="8">
      <t>サイイジョウ</t>
    </rPh>
    <rPh sb="8" eb="9">
      <t>ヒ</t>
    </rPh>
    <rPh sb="9" eb="12">
      <t>ロウドウリョク</t>
    </rPh>
    <rPh sb="12" eb="14">
      <t>ジンコウ</t>
    </rPh>
    <phoneticPr fontId="1"/>
  </si>
  <si>
    <t>(h)15歳以上通学者</t>
    <rPh sb="5" eb="8">
      <t>サイイジョウ</t>
    </rPh>
    <rPh sb="8" eb="11">
      <t>ツウガクシャ</t>
    </rPh>
    <phoneticPr fontId="1"/>
  </si>
  <si>
    <t>完全失業者</t>
    <rPh sb="0" eb="2">
      <t>カンゼン</t>
    </rPh>
    <rPh sb="2" eb="4">
      <t>シツギョウ</t>
    </rPh>
    <rPh sb="4" eb="5">
      <t>シャ</t>
    </rPh>
    <phoneticPr fontId="1"/>
  </si>
  <si>
    <t>(i)労働力人口</t>
    <rPh sb="3" eb="6">
      <t>ロウドウリョク</t>
    </rPh>
    <rPh sb="6" eb="8">
      <t>ジンコウ</t>
    </rPh>
    <phoneticPr fontId="1"/>
  </si>
  <si>
    <t>(j)常住地による15歳以上就業者数</t>
    <rPh sb="3" eb="5">
      <t>ジョウジュウ</t>
    </rPh>
    <rPh sb="5" eb="6">
      <t>チ</t>
    </rPh>
    <rPh sb="11" eb="14">
      <t>サイイジョウ</t>
    </rPh>
    <rPh sb="14" eb="17">
      <t>シュウギョウシャ</t>
    </rPh>
    <rPh sb="17" eb="18">
      <t>スウ</t>
    </rPh>
    <phoneticPr fontId="1"/>
  </si>
  <si>
    <t>(k)完全失業者=(i)-(j)</t>
    <rPh sb="3" eb="5">
      <t>カンゼン</t>
    </rPh>
    <rPh sb="5" eb="7">
      <t>シツギョウ</t>
    </rPh>
    <rPh sb="7" eb="8">
      <t>シャ</t>
    </rPh>
    <phoneticPr fontId="1"/>
  </si>
  <si>
    <t>（l)15歳以上就業も通学もしない者</t>
    <rPh sb="5" eb="8">
      <t>サイイジョウ</t>
    </rPh>
    <rPh sb="8" eb="10">
      <t>シュウギョウ</t>
    </rPh>
    <rPh sb="11" eb="13">
      <t>ツウガク</t>
    </rPh>
    <rPh sb="17" eb="18">
      <t>モノ</t>
    </rPh>
    <phoneticPr fontId="1"/>
  </si>
  <si>
    <t>15歳未満就業も通学もしない者</t>
    <rPh sb="2" eb="5">
      <t>サイミマン</t>
    </rPh>
    <rPh sb="5" eb="7">
      <t>シュウギョウ</t>
    </rPh>
    <rPh sb="8" eb="10">
      <t>ツウガク</t>
    </rPh>
    <rPh sb="14" eb="15">
      <t>モノ</t>
    </rPh>
    <phoneticPr fontId="1"/>
  </si>
  <si>
    <t>(m)未就学者数</t>
    <rPh sb="3" eb="4">
      <t>ミ</t>
    </rPh>
    <rPh sb="4" eb="6">
      <t>シュウガク</t>
    </rPh>
    <rPh sb="6" eb="7">
      <t>シャ</t>
    </rPh>
    <rPh sb="7" eb="8">
      <t>スウ</t>
    </rPh>
    <phoneticPr fontId="1"/>
  </si>
  <si>
    <t>(n)15歳以上未就学者数</t>
    <rPh sb="5" eb="8">
      <t>サイイジョウ</t>
    </rPh>
    <rPh sb="8" eb="11">
      <t>ミシュウガク</t>
    </rPh>
    <rPh sb="11" eb="12">
      <t>シャ</t>
    </rPh>
    <rPh sb="12" eb="13">
      <t>スウ</t>
    </rPh>
    <phoneticPr fontId="1"/>
  </si>
  <si>
    <t>農林漁業就業者</t>
    <rPh sb="0" eb="2">
      <t>ノウリン</t>
    </rPh>
    <rPh sb="2" eb="4">
      <t>ギョギョウ</t>
    </rPh>
    <rPh sb="4" eb="7">
      <t>シュウギョウシャ</t>
    </rPh>
    <phoneticPr fontId="1"/>
  </si>
  <si>
    <t>合計 (l)=(g)-(h)+(k)</t>
    <phoneticPr fontId="1"/>
  </si>
  <si>
    <t>合計 (o)=(m)-(n)</t>
    <rPh sb="0" eb="2">
      <t>ゴウケイ</t>
    </rPh>
    <phoneticPr fontId="1"/>
  </si>
  <si>
    <t>(o)</t>
    <phoneticPr fontId="1"/>
  </si>
  <si>
    <t>(p)</t>
    <phoneticPr fontId="1"/>
  </si>
  <si>
    <t>地区</t>
    <rPh sb="0" eb="2">
      <t>チク</t>
    </rPh>
    <phoneticPr fontId="1"/>
  </si>
  <si>
    <t>(q)</t>
    <phoneticPr fontId="1"/>
  </si>
  <si>
    <t>昼間に従業も通学もしない者</t>
    <rPh sb="0" eb="2">
      <t>ヒルマ</t>
    </rPh>
    <rPh sb="3" eb="4">
      <t>ジュウ</t>
    </rPh>
    <rPh sb="4" eb="5">
      <t>ギョウ</t>
    </rPh>
    <rPh sb="6" eb="8">
      <t>ツウガク</t>
    </rPh>
    <rPh sb="12" eb="13">
      <t>モノ</t>
    </rPh>
    <phoneticPr fontId="1"/>
  </si>
  <si>
    <t>４．小地域昼間人口</t>
    <rPh sb="2" eb="5">
      <t>ショウチイキ</t>
    </rPh>
    <rPh sb="5" eb="7">
      <t>ヒルマ</t>
    </rPh>
    <rPh sb="7" eb="9">
      <t>ジンコウ</t>
    </rPh>
    <phoneticPr fontId="1"/>
  </si>
  <si>
    <t>(r)</t>
    <phoneticPr fontId="1"/>
  </si>
  <si>
    <t>(r)=(d)+(f)+(q)</t>
    <phoneticPr fontId="1"/>
  </si>
  <si>
    <t>５．人口密度</t>
    <rPh sb="2" eb="4">
      <t>ジンコウ</t>
    </rPh>
    <rPh sb="4" eb="6">
      <t>ミツド</t>
    </rPh>
    <phoneticPr fontId="1"/>
  </si>
  <si>
    <t>面積（m2）</t>
    <rPh sb="0" eb="2">
      <t>メンセキ</t>
    </rPh>
    <phoneticPr fontId="1"/>
  </si>
  <si>
    <t>【参考】C0106　昼間人口の算出方法</t>
    <rPh sb="1" eb="3">
      <t>サンコウ</t>
    </rPh>
    <rPh sb="10" eb="12">
      <t>ヒルマ</t>
    </rPh>
    <rPh sb="12" eb="14">
      <t>ジンコウ</t>
    </rPh>
    <rPh sb="15" eb="17">
      <t>サンシュツ</t>
    </rPh>
    <rPh sb="17" eb="19">
      <t>ホウホウ</t>
    </rPh>
    <phoneticPr fontId="1"/>
  </si>
  <si>
    <t>注：黄色のセルは推計値</t>
    <rPh sb="0" eb="1">
      <t>チュウ</t>
    </rPh>
    <rPh sb="2" eb="4">
      <t>キイロ</t>
    </rPh>
    <rPh sb="8" eb="11">
      <t>スイケイチ</t>
    </rPh>
    <phoneticPr fontId="1"/>
  </si>
  <si>
    <t>経営組織（２区分），産業（大分類）・</t>
    <phoneticPr fontId="1"/>
  </si>
  <si>
    <t>従業者規模（６区分）別全事業所数</t>
    <phoneticPr fontId="1"/>
  </si>
  <si>
    <t>及び男女別従業者数</t>
    <phoneticPr fontId="1"/>
  </si>
  <si>
    <t>常住地又は従業地による</t>
    <phoneticPr fontId="1"/>
  </si>
  <si>
    <t>産業(大分類)，</t>
    <phoneticPr fontId="1"/>
  </si>
  <si>
    <t>男女別15歳以上就業者数</t>
    <phoneticPr fontId="1"/>
  </si>
  <si>
    <t xml:space="preserve">(雇用者－特掲) </t>
    <phoneticPr fontId="1"/>
  </si>
  <si>
    <t>従業地・通学地による</t>
    <phoneticPr fontId="1"/>
  </si>
  <si>
    <t>常住市区町村，</t>
    <phoneticPr fontId="1"/>
  </si>
  <si>
    <t>男女別15歳以上</t>
    <phoneticPr fontId="1"/>
  </si>
  <si>
    <t>就業者数及び15歳以上</t>
    <phoneticPr fontId="1"/>
  </si>
  <si>
    <t>通学者数(15歳未満</t>
    <phoneticPr fontId="1"/>
  </si>
  <si>
    <t>通学者を含む通学者</t>
    <phoneticPr fontId="1"/>
  </si>
  <si>
    <t>‐特掲)</t>
    <phoneticPr fontId="1"/>
  </si>
  <si>
    <t>在学学校･未就学の種類（7区分），</t>
    <phoneticPr fontId="1"/>
  </si>
  <si>
    <t>男女別在学者数及び未就学者数</t>
    <phoneticPr fontId="1"/>
  </si>
  <si>
    <t xml:space="preserve"> －町丁・字等</t>
    <phoneticPr fontId="1"/>
  </si>
  <si>
    <t>小地域別の昼間の通学者数を推計する。</t>
    <rPh sb="0" eb="3">
      <t>ショウチイキ</t>
    </rPh>
    <rPh sb="3" eb="4">
      <t>ベツ</t>
    </rPh>
    <rPh sb="5" eb="7">
      <t>ヒルマ</t>
    </rPh>
    <rPh sb="8" eb="11">
      <t>ツウガクシャ</t>
    </rPh>
    <rPh sb="11" eb="12">
      <t>スウ</t>
    </rPh>
    <rPh sb="13" eb="15">
      <t>スイケイ</t>
    </rPh>
    <phoneticPr fontId="1"/>
  </si>
  <si>
    <t>常住地による従業地・通学地</t>
    <phoneticPr fontId="1"/>
  </si>
  <si>
    <t>（5区分），男女別15歳以上</t>
    <phoneticPr fontId="1"/>
  </si>
  <si>
    <t>就業者数及び15歳以上</t>
    <phoneticPr fontId="1"/>
  </si>
  <si>
    <t>通学者数 －町丁・字等</t>
    <phoneticPr fontId="1"/>
  </si>
  <si>
    <t>労働力状態（2区分），</t>
    <phoneticPr fontId="1"/>
  </si>
  <si>
    <t>男女別15歳以上人口</t>
    <phoneticPr fontId="1"/>
  </si>
  <si>
    <t>データ出典</t>
    <rPh sb="3" eb="5">
      <t>シュッテン</t>
    </rPh>
    <phoneticPr fontId="1"/>
  </si>
  <si>
    <t>推計値</t>
    <rPh sb="0" eb="3">
      <t>スイケイチ</t>
    </rPh>
    <phoneticPr fontId="1"/>
  </si>
  <si>
    <t>①15歳以上就業も通学もしない者</t>
    <phoneticPr fontId="1"/>
  </si>
  <si>
    <t>「非労働力人口から通学者数を引いたもの値」の合計によって表す。</t>
    <rPh sb="1" eb="2">
      <t>ヒ</t>
    </rPh>
    <rPh sb="2" eb="5">
      <t>ロウドウリョク</t>
    </rPh>
    <rPh sb="5" eb="7">
      <t>ジンコウ</t>
    </rPh>
    <rPh sb="9" eb="12">
      <t>ツウガクシャ</t>
    </rPh>
    <rPh sb="12" eb="13">
      <t>スウ</t>
    </rPh>
    <rPh sb="14" eb="15">
      <t>ヒ</t>
    </rPh>
    <rPh sb="19" eb="20">
      <t>アタイ</t>
    </rPh>
    <rPh sb="22" eb="24">
      <t>ゴウケイ</t>
    </rPh>
    <rPh sb="28" eb="29">
      <t>アラワ</t>
    </rPh>
    <phoneticPr fontId="1"/>
  </si>
  <si>
    <t>15歳以上就業も通学もしない者は、「完全失業者（労働力人口から就業者数を引いたもの）」と、</t>
    <rPh sb="18" eb="20">
      <t>カンゼン</t>
    </rPh>
    <rPh sb="20" eb="22">
      <t>シツギョウ</t>
    </rPh>
    <rPh sb="22" eb="23">
      <t>シャ</t>
    </rPh>
    <rPh sb="24" eb="27">
      <t>ロウドウリョク</t>
    </rPh>
    <rPh sb="27" eb="29">
      <t>ジンコウ</t>
    </rPh>
    <rPh sb="31" eb="34">
      <t>シュウギョウシャ</t>
    </rPh>
    <rPh sb="34" eb="35">
      <t>スウ</t>
    </rPh>
    <rPh sb="36" eb="37">
      <t>ヒ</t>
    </rPh>
    <phoneticPr fontId="1"/>
  </si>
  <si>
    <t>注：空欄はデータ無し</t>
    <rPh sb="0" eb="1">
      <t>チュウ</t>
    </rPh>
    <rPh sb="2" eb="4">
      <t>クウラン</t>
    </rPh>
    <rPh sb="8" eb="9">
      <t>ナ</t>
    </rPh>
    <phoneticPr fontId="1"/>
  </si>
  <si>
    <t xml:space="preserve"> － 都道府県，市町村</t>
    <phoneticPr fontId="1"/>
  </si>
  <si>
    <t>高校の在学者数を合計]</t>
    <phoneticPr fontId="1"/>
  </si>
  <si>
    <t>通学者数を抽出]</t>
    <phoneticPr fontId="1"/>
  </si>
  <si>
    <t>在学学校･未就学の種類（7区分），</t>
    <phoneticPr fontId="1"/>
  </si>
  <si>
    <t>男女別在学者数及び未就学者数</t>
    <phoneticPr fontId="1"/>
  </si>
  <si>
    <t xml:space="preserve"> －町丁・字等</t>
    <phoneticPr fontId="1"/>
  </si>
  <si>
    <t>[鹿角市の従業地</t>
    <rPh sb="1" eb="3">
      <t>カヅノ</t>
    </rPh>
    <rPh sb="3" eb="4">
      <t>シ</t>
    </rPh>
    <phoneticPr fontId="1"/>
  </si>
  <si>
    <t>就業者数を抽出]</t>
    <phoneticPr fontId="1"/>
  </si>
  <si>
    <t>による15歳以上</t>
    <phoneticPr fontId="1"/>
  </si>
  <si>
    <t>[鹿角市の産業別従業者数を抽出]</t>
    <rPh sb="1" eb="3">
      <t>カヅノ</t>
    </rPh>
    <phoneticPr fontId="1"/>
  </si>
  <si>
    <t>[鹿角市の15歳未満</t>
    <rPh sb="1" eb="3">
      <t>カヅノ</t>
    </rPh>
    <phoneticPr fontId="1"/>
  </si>
  <si>
    <t>通学者を抽出]</t>
    <phoneticPr fontId="1"/>
  </si>
  <si>
    <t>通学者を含む</t>
    <phoneticPr fontId="1"/>
  </si>
  <si>
    <t>[鹿角市の小学校、中学校、</t>
    <rPh sb="1" eb="3">
      <t>カヅノ</t>
    </rPh>
    <phoneticPr fontId="1"/>
  </si>
  <si>
    <t>[鹿角市の非労働力人口を抽出]</t>
    <rPh sb="1" eb="3">
      <t>カヅノ</t>
    </rPh>
    <rPh sb="5" eb="6">
      <t>ヒ</t>
    </rPh>
    <rPh sb="6" eb="9">
      <t>ロウドウリョク</t>
    </rPh>
    <rPh sb="9" eb="11">
      <t>ジンコウ</t>
    </rPh>
    <rPh sb="12" eb="14">
      <t>チュウシュツ</t>
    </rPh>
    <phoneticPr fontId="1"/>
  </si>
  <si>
    <t>[鹿角市の常住地による15歳以上</t>
    <phoneticPr fontId="1"/>
  </si>
  <si>
    <t>[鹿角市の労働力人口を抽出]</t>
    <rPh sb="1" eb="4">
      <t>カヅノシ</t>
    </rPh>
    <rPh sb="5" eb="8">
      <t>ロウドウリョク</t>
    </rPh>
    <rPh sb="8" eb="10">
      <t>ジンコウ</t>
    </rPh>
    <rPh sb="11" eb="13">
      <t>チュウシュツ</t>
    </rPh>
    <phoneticPr fontId="1"/>
  </si>
  <si>
    <t>就業者数を抽出]</t>
    <phoneticPr fontId="1"/>
  </si>
  <si>
    <t>[鹿角市の常住地による15歳以上</t>
    <rPh sb="1" eb="3">
      <t>カヅノ</t>
    </rPh>
    <rPh sb="3" eb="4">
      <t>シ</t>
    </rPh>
    <phoneticPr fontId="1"/>
  </si>
  <si>
    <t xml:space="preserve"> － 市区町村,町丁・大字</t>
    <phoneticPr fontId="1"/>
  </si>
  <si>
    <t>[鹿角市の</t>
    <rPh sb="1" eb="4">
      <t>カヅノシ</t>
    </rPh>
    <phoneticPr fontId="1"/>
  </si>
  <si>
    <t>在学か否かの別・最終卒業学校の</t>
    <phoneticPr fontId="1"/>
  </si>
  <si>
    <t>種類（6区分），男女別15歳以上人口</t>
    <phoneticPr fontId="1"/>
  </si>
  <si>
    <t>未就学者を抽出]</t>
    <phoneticPr fontId="1"/>
  </si>
  <si>
    <t>総数（未就学者）を抽出]</t>
    <phoneticPr fontId="1"/>
  </si>
  <si>
    <t>②15歳未満就業も通学もしない者</t>
    <phoneticPr fontId="1"/>
  </si>
  <si>
    <t>③農林漁業就業者</t>
    <rPh sb="1" eb="3">
      <t>ノウリン</t>
    </rPh>
    <rPh sb="3" eb="5">
      <t>ギョギョウ</t>
    </rPh>
    <rPh sb="5" eb="8">
      <t>シュウギョウシャ</t>
    </rPh>
    <phoneticPr fontId="1"/>
  </si>
  <si>
    <t>農林漁業就業者は、鹿角市外で就業しないと想定し、</t>
    <rPh sb="0" eb="2">
      <t>ノウリン</t>
    </rPh>
    <rPh sb="2" eb="4">
      <t>ギョギョウ</t>
    </rPh>
    <rPh sb="4" eb="7">
      <t>シュウギョウシャ</t>
    </rPh>
    <rPh sb="9" eb="13">
      <t>カヅノシガイ</t>
    </rPh>
    <rPh sb="14" eb="16">
      <t>シュウギョウ</t>
    </rPh>
    <rPh sb="20" eb="22">
      <t>ソウテイ</t>
    </rPh>
    <phoneticPr fontId="1"/>
  </si>
  <si>
    <t>産業(大分類），男女別15歳以上</t>
    <phoneticPr fontId="1"/>
  </si>
  <si>
    <t>就業者数 －町丁・字等</t>
    <phoneticPr fontId="1"/>
  </si>
  <si>
    <t>[鹿角市の「Ａ農業，林業」「Ｂ漁業」の</t>
    <rPh sb="1" eb="4">
      <t>カヅノシ</t>
    </rPh>
    <phoneticPr fontId="1"/>
  </si>
  <si>
    <t>就業者総数を抽出し合算する]</t>
    <rPh sb="0" eb="3">
      <t>シュウギョウシャ</t>
    </rPh>
    <rPh sb="3" eb="5">
      <t>ソウスウ</t>
    </rPh>
    <rPh sb="6" eb="8">
      <t>チュウシュツ</t>
    </rPh>
    <rPh sb="9" eb="11">
      <t>ガッサン</t>
    </rPh>
    <phoneticPr fontId="1"/>
  </si>
  <si>
    <t>(q)=(l)+(o)+(p)</t>
    <phoneticPr fontId="1"/>
  </si>
  <si>
    <t>及び農林漁業従業者数</t>
    <rPh sb="0" eb="1">
      <t>オヨ</t>
    </rPh>
    <rPh sb="2" eb="4">
      <t>ノウリン</t>
    </rPh>
    <rPh sb="4" eb="6">
      <t>ギョギョウ</t>
    </rPh>
    <rPh sb="6" eb="7">
      <t>ジュウ</t>
    </rPh>
    <rPh sb="7" eb="10">
      <t>ギョウシャスウ</t>
    </rPh>
    <phoneticPr fontId="1"/>
  </si>
  <si>
    <t>推計値</t>
    <rPh sb="0" eb="3">
      <t>スイケイチ</t>
    </rPh>
    <phoneticPr fontId="1"/>
  </si>
  <si>
    <t>３．昼間に従業も通学もしない者、及び農林漁業従業者数</t>
    <rPh sb="2" eb="4">
      <t>ヒルマ</t>
    </rPh>
    <rPh sb="5" eb="7">
      <t>ジュウギョウ</t>
    </rPh>
    <rPh sb="8" eb="10">
      <t>ツウガク</t>
    </rPh>
    <rPh sb="14" eb="15">
      <t>モノ</t>
    </rPh>
    <rPh sb="16" eb="17">
      <t>オヨ</t>
    </rPh>
    <rPh sb="18" eb="20">
      <t>ノウリン</t>
    </rPh>
    <rPh sb="20" eb="22">
      <t>ギョギョウ</t>
    </rPh>
    <rPh sb="22" eb="23">
      <t>ジュウ</t>
    </rPh>
    <rPh sb="23" eb="26">
      <t>ギョウシャスウ</t>
    </rPh>
    <phoneticPr fontId="1"/>
  </si>
  <si>
    <t>全従業者に占める各小地域の従業者数の割合を算出する。</t>
    <phoneticPr fontId="1"/>
  </si>
  <si>
    <t>通勤・通学以外で、昼間に鹿角市にいる者は、「市に在住する就業・就学しない者」「市に在住する農林漁業従業者」であると想定される。</t>
    <rPh sb="0" eb="2">
      <t>ツウキン</t>
    </rPh>
    <rPh sb="3" eb="5">
      <t>ツウガク</t>
    </rPh>
    <rPh sb="5" eb="7">
      <t>イガイ</t>
    </rPh>
    <rPh sb="9" eb="11">
      <t>ヒルマ</t>
    </rPh>
    <rPh sb="12" eb="15">
      <t>カヅノシ</t>
    </rPh>
    <rPh sb="18" eb="19">
      <t>モノ</t>
    </rPh>
    <rPh sb="22" eb="23">
      <t>シ</t>
    </rPh>
    <rPh sb="24" eb="26">
      <t>ザイジュウ</t>
    </rPh>
    <rPh sb="28" eb="30">
      <t>シュウギョウ</t>
    </rPh>
    <rPh sb="31" eb="33">
      <t>シュウガク</t>
    </rPh>
    <rPh sb="36" eb="37">
      <t>モノ</t>
    </rPh>
    <rPh sb="45" eb="47">
      <t>ノウリン</t>
    </rPh>
    <rPh sb="47" eb="49">
      <t>ギョギョウ</t>
    </rPh>
    <rPh sb="49" eb="52">
      <t>ジュウギョウシャ</t>
    </rPh>
    <rPh sb="57" eb="59">
      <t>ソウテイ</t>
    </rPh>
    <phoneticPr fontId="1"/>
  </si>
  <si>
    <t>上記について推計を行う。</t>
    <rPh sb="0" eb="2">
      <t>ジョウキ</t>
    </rPh>
    <rPh sb="6" eb="8">
      <t>スイケイ</t>
    </rPh>
    <rPh sb="9" eb="10">
      <t>オコナ</t>
    </rPh>
    <phoneticPr fontId="1"/>
  </si>
  <si>
    <t>④従業も通学もしない者、及び農林漁業従業者数</t>
    <phoneticPr fontId="1"/>
  </si>
  <si>
    <t>以上の①～③で算出された値を合算することで、従業も通学もしない者、及び農林漁業従業者数の値を算出する。</t>
    <rPh sb="0" eb="2">
      <t>イジョウ</t>
    </rPh>
    <rPh sb="7" eb="9">
      <t>サンシュツ</t>
    </rPh>
    <rPh sb="12" eb="13">
      <t>アタイ</t>
    </rPh>
    <rPh sb="14" eb="16">
      <t>ガッサン</t>
    </rPh>
    <rPh sb="44" eb="45">
      <t>アタイ</t>
    </rPh>
    <rPh sb="46" eb="48">
      <t>サンシュツ</t>
    </rPh>
    <phoneticPr fontId="1"/>
  </si>
  <si>
    <t>「１．市内外の通勤者数」「２．市内外の通学者数」「３．市在住者のうち、昼間に市に留まっていると想定される数」の合算によって</t>
    <phoneticPr fontId="1"/>
  </si>
  <si>
    <t>昼間人口の推計を行う。</t>
    <rPh sb="0" eb="2">
      <t>ヒルマ</t>
    </rPh>
    <rPh sb="2" eb="4">
      <t>ジンコウ</t>
    </rPh>
    <rPh sb="5" eb="7">
      <t>スイケイ</t>
    </rPh>
    <rPh sb="8" eb="9">
      <t>オコナ</t>
    </rPh>
    <phoneticPr fontId="1"/>
  </si>
  <si>
    <t>人口密度（人/km2）</t>
    <rPh sb="0" eb="2">
      <t>ジンコウ</t>
    </rPh>
    <rPh sb="2" eb="4">
      <t>ミツド</t>
    </rPh>
    <rPh sb="5" eb="6">
      <t>ニン</t>
    </rPh>
    <phoneticPr fontId="1"/>
  </si>
  <si>
    <t>小地域別の昼間人口推計値に面積を除することで人口密度を算出する。</t>
    <rPh sb="0" eb="3">
      <t>ショウチイキ</t>
    </rPh>
    <rPh sb="3" eb="4">
      <t>ベツ</t>
    </rPh>
    <rPh sb="5" eb="7">
      <t>ヒルマ</t>
    </rPh>
    <rPh sb="7" eb="9">
      <t>ジンコウ</t>
    </rPh>
    <rPh sb="9" eb="12">
      <t>スイケイチ</t>
    </rPh>
    <rPh sb="13" eb="15">
      <t>メンセキ</t>
    </rPh>
    <rPh sb="16" eb="17">
      <t>ジョ</t>
    </rPh>
    <rPh sb="22" eb="24">
      <t>ジンコウ</t>
    </rPh>
    <rPh sb="24" eb="26">
      <t>ミツド</t>
    </rPh>
    <rPh sb="27" eb="29">
      <t>サンシュツ</t>
    </rPh>
    <phoneticPr fontId="1"/>
  </si>
  <si>
    <t>【市に在住する就学しない者】</t>
    <rPh sb="1" eb="2">
      <t>シ</t>
    </rPh>
    <rPh sb="3" eb="5">
      <t>ザイジュウ</t>
    </rPh>
    <rPh sb="7" eb="9">
      <t>シュウガク</t>
    </rPh>
    <rPh sb="12" eb="13">
      <t>モノ</t>
    </rPh>
    <phoneticPr fontId="1"/>
  </si>
  <si>
    <t>【市に在住する完全失業者】</t>
    <rPh sb="7" eb="9">
      <t>カンゼン</t>
    </rPh>
    <rPh sb="9" eb="11">
      <t>シツギョウ</t>
    </rPh>
    <rPh sb="11" eb="12">
      <t>シャ</t>
    </rPh>
    <phoneticPr fontId="1"/>
  </si>
  <si>
    <t>昼間人口推計値は、「１．市への通勤者数」「２．市への通学者数」「３．市在住者のうち、昼間に市に留まっていると想定される数」の合算によって求める。</t>
    <rPh sb="12" eb="13">
      <t>シ</t>
    </rPh>
    <rPh sb="15" eb="18">
      <t>ツウキンシャ</t>
    </rPh>
    <rPh sb="18" eb="19">
      <t>スウ</t>
    </rPh>
    <rPh sb="23" eb="24">
      <t>シ</t>
    </rPh>
    <rPh sb="26" eb="29">
      <t>ツウガクシャ</t>
    </rPh>
    <rPh sb="29" eb="30">
      <t>スウ</t>
    </rPh>
    <rPh sb="34" eb="35">
      <t>シ</t>
    </rPh>
    <rPh sb="35" eb="38">
      <t>ザイジュウシャ</t>
    </rPh>
    <rPh sb="42" eb="44">
      <t>ヒルマ</t>
    </rPh>
    <rPh sb="45" eb="46">
      <t>シ</t>
    </rPh>
    <rPh sb="47" eb="48">
      <t>トド</t>
    </rPh>
    <rPh sb="54" eb="56">
      <t>ソウテイ</t>
    </rPh>
    <rPh sb="59" eb="60">
      <t>カズ</t>
    </rPh>
    <rPh sb="62" eb="64">
      <t>ガッサン</t>
    </rPh>
    <rPh sb="68" eb="69">
      <t>モト</t>
    </rPh>
    <phoneticPr fontId="1"/>
  </si>
  <si>
    <t>昼間人口推計値</t>
    <rPh sb="0" eb="2">
      <t>ヒルマ</t>
    </rPh>
    <rPh sb="2" eb="4">
      <t>ジンコウ</t>
    </rPh>
    <rPh sb="4" eb="7">
      <t>スイケイチ</t>
    </rPh>
    <phoneticPr fontId="1"/>
  </si>
  <si>
    <t>注：黄色のセルは推計値</t>
    <phoneticPr fontId="1"/>
  </si>
  <si>
    <t>平成22年の昼間人口推計値を要綱に基づき算出する。</t>
    <rPh sb="6" eb="8">
      <t>ヒルマ</t>
    </rPh>
    <rPh sb="8" eb="10">
      <t>ジンコウ</t>
    </rPh>
    <rPh sb="10" eb="13">
      <t>スイケイチ</t>
    </rPh>
    <rPh sb="20" eb="22">
      <t>サンシュツ</t>
    </rPh>
    <phoneticPr fontId="1"/>
  </si>
  <si>
    <t>平成22年の国勢調査から、非農林漁業の全従業者に、各小地域の割合をかけることによって、</t>
    <rPh sb="6" eb="8">
      <t>コクセイ</t>
    </rPh>
    <rPh sb="8" eb="10">
      <t>チョウサ</t>
    </rPh>
    <rPh sb="13" eb="14">
      <t>ヒ</t>
    </rPh>
    <rPh sb="14" eb="16">
      <t>ノウリン</t>
    </rPh>
    <rPh sb="16" eb="18">
      <t>ギョギョウ</t>
    </rPh>
    <rPh sb="19" eb="20">
      <t>ゼン</t>
    </rPh>
    <rPh sb="20" eb="23">
      <t>ジュウギョウシャ</t>
    </rPh>
    <rPh sb="25" eb="26">
      <t>カク</t>
    </rPh>
    <rPh sb="26" eb="29">
      <t>ショウチイキ</t>
    </rPh>
    <rPh sb="30" eb="32">
      <t>ワリアイ</t>
    </rPh>
    <phoneticPr fontId="1"/>
  </si>
  <si>
    <t>平成22年の小地域別非農林漁業の従業者数を推計する。</t>
  </si>
  <si>
    <t>平成22年国勢調査</t>
    <rPh sb="5" eb="7">
      <t>コクセイ</t>
    </rPh>
    <rPh sb="7" eb="9">
      <t>チョウサ</t>
    </rPh>
    <phoneticPr fontId="1"/>
  </si>
  <si>
    <t>平成22年の国勢調査より、鹿角市の昼間における、小地域別の小学校・中学校・高校の在学者数を算出する。</t>
    <rPh sb="6" eb="8">
      <t>コクセイ</t>
    </rPh>
    <rPh sb="8" eb="10">
      <t>チョウサ</t>
    </rPh>
    <rPh sb="13" eb="16">
      <t>カヅノシ</t>
    </rPh>
    <rPh sb="17" eb="19">
      <t>ヒルマ</t>
    </rPh>
    <rPh sb="24" eb="27">
      <t>ショウチイキ</t>
    </rPh>
    <rPh sb="27" eb="28">
      <t>ベツ</t>
    </rPh>
    <rPh sb="29" eb="32">
      <t>ショウガッコウ</t>
    </rPh>
    <rPh sb="33" eb="36">
      <t>チュウガッコウ</t>
    </rPh>
    <rPh sb="37" eb="39">
      <t>コウコウ</t>
    </rPh>
    <rPh sb="40" eb="42">
      <t>ザイガク</t>
    </rPh>
    <rPh sb="42" eb="43">
      <t>シャ</t>
    </rPh>
    <rPh sb="43" eb="44">
      <t>スウ</t>
    </rPh>
    <rPh sb="45" eb="47">
      <t>サンシュツ</t>
    </rPh>
    <phoneticPr fontId="1"/>
  </si>
  <si>
    <t>平成22年の国勢調査から、鹿角市に通学する人数を抽出し、小地域別の割合をかけることで</t>
    <rPh sb="6" eb="8">
      <t>コクセイ</t>
    </rPh>
    <rPh sb="8" eb="10">
      <t>チョウサ</t>
    </rPh>
    <rPh sb="13" eb="16">
      <t>カヅノシ</t>
    </rPh>
    <rPh sb="17" eb="19">
      <t>ツウガク</t>
    </rPh>
    <rPh sb="21" eb="23">
      <t>ニンズウ</t>
    </rPh>
    <rPh sb="24" eb="26">
      <t>チュウシュツ</t>
    </rPh>
    <rPh sb="28" eb="31">
      <t>ショウチイキ</t>
    </rPh>
    <rPh sb="31" eb="32">
      <t>ベツ</t>
    </rPh>
    <rPh sb="33" eb="35">
      <t>ワリアイ</t>
    </rPh>
    <phoneticPr fontId="1"/>
  </si>
  <si>
    <t>(f)=(e)×平成22年国勢調査による</t>
    <rPh sb="13" eb="15">
      <t>コクセイ</t>
    </rPh>
    <rPh sb="15" eb="17">
      <t>チョウサ</t>
    </rPh>
    <phoneticPr fontId="1"/>
  </si>
  <si>
    <t>人数（平成22年国勢調査）</t>
    <rPh sb="0" eb="2">
      <t>ニンズウ</t>
    </rPh>
    <rPh sb="8" eb="10">
      <t>コクセイ</t>
    </rPh>
    <rPh sb="10" eb="12">
      <t>チョウサ</t>
    </rPh>
    <phoneticPr fontId="1"/>
  </si>
  <si>
    <t>「15歳未満就業も通学もしない者」は、平成22年国勢調査の「未就学者の総数」から「15歳以上の未就学者」を引くことで推計する。</t>
    <rPh sb="24" eb="26">
      <t>コクセイ</t>
    </rPh>
    <rPh sb="26" eb="28">
      <t>チョウサ</t>
    </rPh>
    <rPh sb="35" eb="37">
      <t>ソウスウ</t>
    </rPh>
    <rPh sb="43" eb="46">
      <t>サイイジョウ</t>
    </rPh>
    <rPh sb="53" eb="54">
      <t>ヒ</t>
    </rPh>
    <rPh sb="58" eb="60">
      <t>スイケイ</t>
    </rPh>
    <phoneticPr fontId="1"/>
  </si>
  <si>
    <t>平成22年国勢調査による、「Ａ農業，林業」「Ｂ漁業」の就業者数を利用する。</t>
    <rPh sb="5" eb="7">
      <t>コクセイ</t>
    </rPh>
    <rPh sb="7" eb="9">
      <t>チョウサ</t>
    </rPh>
    <rPh sb="27" eb="30">
      <t>シュウギョウシャ</t>
    </rPh>
    <rPh sb="30" eb="31">
      <t>スウ</t>
    </rPh>
    <rPh sb="32" eb="34">
      <t>リヨウ</t>
    </rPh>
    <phoneticPr fontId="1"/>
  </si>
  <si>
    <t>平成21年の経済センサスから、鹿角市の昼間における、非農林漁業（市内外へ通勤すると想定される産業）の</t>
    <rPh sb="6" eb="8">
      <t>ケイザイ</t>
    </rPh>
    <rPh sb="26" eb="27">
      <t>ヒ</t>
    </rPh>
    <rPh sb="27" eb="29">
      <t>ノウリン</t>
    </rPh>
    <rPh sb="29" eb="31">
      <t>ギョギョウ</t>
    </rPh>
    <rPh sb="32" eb="34">
      <t>シナイ</t>
    </rPh>
    <rPh sb="34" eb="35">
      <t>ガイ</t>
    </rPh>
    <rPh sb="36" eb="38">
      <t>ツウキン</t>
    </rPh>
    <rPh sb="41" eb="43">
      <t>ソウテイ</t>
    </rPh>
    <rPh sb="46" eb="48">
      <t>サンギョウ</t>
    </rPh>
    <phoneticPr fontId="1"/>
  </si>
  <si>
    <t>平成21年経済センサス</t>
    <rPh sb="5" eb="7">
      <t>ケイザイ</t>
    </rPh>
    <phoneticPr fontId="1"/>
  </si>
  <si>
    <t>小地域の区分は、経済センサスが最も大きいため、小地域区分は経済センサスにあわせる。</t>
    <rPh sb="0" eb="3">
      <t>ショウチイキ</t>
    </rPh>
    <rPh sb="4" eb="6">
      <t>クブン</t>
    </rPh>
    <rPh sb="8" eb="10">
      <t>ケイザイ</t>
    </rPh>
    <rPh sb="15" eb="16">
      <t>モット</t>
    </rPh>
    <rPh sb="17" eb="18">
      <t>オオ</t>
    </rPh>
    <rPh sb="23" eb="26">
      <t>ショウチイキ</t>
    </rPh>
    <rPh sb="26" eb="28">
      <t>クブン</t>
    </rPh>
    <rPh sb="29" eb="31">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</si>
</sst>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
    <numFmt numFmtId="179" formatCode="#,##0.0_ "/>
  </numFmts>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4"/>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57">
    <xf numFmtId="0" fontId="0" fillId="0" borderId="0" xfId="0">
      <alignment vertical="center"/>
    </xf>
    <xf numFmtId="176"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lignment vertical="center"/>
    </xf>
    <xf numFmtId="176" fontId="0" fillId="0" borderId="1" xfId="0" quotePrefix="1" applyNumberFormat="1" applyFont="1" applyFill="1" applyBorder="1" applyAlignment="1">
      <alignment horizontal="right"/>
    </xf>
    <xf numFmtId="10" fontId="0" fillId="0" borderId="1" xfId="1" quotePrefix="1" applyNumberFormat="1" applyFont="1" applyFill="1" applyBorder="1" applyAlignment="1">
      <alignment horizontal="right"/>
    </xf>
    <xf numFmtId="176" fontId="0" fillId="0" borderId="1" xfId="0" applyNumberFormat="1" applyFill="1" applyBorder="1" applyAlignment="1">
      <alignment horizontal="right"/>
    </xf>
    <xf numFmtId="177" fontId="0" fillId="0" borderId="1" xfId="0" quotePrefix="1" applyNumberFormat="1" applyFont="1" applyFill="1" applyBorder="1" applyAlignment="1">
      <alignment horizontal="right"/>
    </xf>
    <xf numFmtId="177" fontId="0" fillId="0" borderId="1" xfId="0" applyNumberFormat="1" applyFill="1" applyBorder="1" applyAlignment="1">
      <alignment horizontal="right"/>
    </xf>
    <xf numFmtId="0" fontId="0" fillId="0" borderId="1"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Border="1">
      <alignment vertical="center"/>
    </xf>
    <xf numFmtId="10" fontId="0" fillId="0" borderId="1" xfId="1" applyNumberFormat="1" applyFont="1" applyBorder="1">
      <alignment vertical="center"/>
    </xf>
    <xf numFmtId="9" fontId="0" fillId="0" borderId="1" xfId="1" applyFont="1" applyBorder="1">
      <alignment vertical="center"/>
    </xf>
    <xf numFmtId="0" fontId="0" fillId="0" borderId="15" xfId="0" applyBorder="1">
      <alignment vertical="center"/>
    </xf>
    <xf numFmtId="0" fontId="3"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6" xfId="0" applyFill="1" applyBorder="1" applyAlignment="1">
      <alignment horizontal="right" vertical="center"/>
    </xf>
    <xf numFmtId="0" fontId="0" fillId="3" borderId="11"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0" xfId="0" applyFill="1" applyBorder="1">
      <alignment vertical="center"/>
    </xf>
    <xf numFmtId="0" fontId="0" fillId="3" borderId="8" xfId="0" applyFill="1" applyBorder="1" applyAlignment="1">
      <alignment horizontal="right" vertical="center"/>
    </xf>
    <xf numFmtId="0" fontId="0" fillId="3" borderId="15"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14" xfId="0" applyFill="1" applyBorder="1">
      <alignment vertical="center"/>
    </xf>
    <xf numFmtId="0" fontId="0" fillId="3" borderId="10" xfId="0" applyFill="1" applyBorder="1" applyAlignment="1">
      <alignment horizontal="right" vertical="center"/>
    </xf>
    <xf numFmtId="0" fontId="0" fillId="3" borderId="12" xfId="0" applyFill="1" applyBorder="1">
      <alignment vertical="center"/>
    </xf>
    <xf numFmtId="0" fontId="0" fillId="3" borderId="10" xfId="0" applyFill="1" applyBorder="1">
      <alignment vertical="center"/>
    </xf>
    <xf numFmtId="176" fontId="0" fillId="3" borderId="5" xfId="0" applyNumberFormat="1" applyFill="1" applyBorder="1">
      <alignment vertical="center"/>
    </xf>
    <xf numFmtId="176" fontId="0" fillId="3" borderId="7" xfId="0" applyNumberFormat="1" applyFill="1" applyBorder="1">
      <alignment vertical="center"/>
    </xf>
    <xf numFmtId="0" fontId="0" fillId="3" borderId="2" xfId="0" applyFill="1" applyBorder="1">
      <alignment vertical="center"/>
    </xf>
    <xf numFmtId="0" fontId="0" fillId="3" borderId="4" xfId="0" applyFill="1" applyBorder="1">
      <alignment vertical="center"/>
    </xf>
    <xf numFmtId="0" fontId="0" fillId="0" borderId="0" xfId="0" applyFill="1">
      <alignment vertical="center"/>
    </xf>
    <xf numFmtId="0" fontId="0" fillId="0" borderId="0" xfId="0" applyFill="1" applyBorder="1">
      <alignment vertical="center"/>
    </xf>
    <xf numFmtId="0" fontId="0" fillId="0" borderId="13" xfId="0" applyFill="1" applyBorder="1">
      <alignment vertical="center"/>
    </xf>
    <xf numFmtId="0" fontId="4" fillId="0" borderId="0" xfId="0" applyFont="1">
      <alignment vertical="center"/>
    </xf>
    <xf numFmtId="178" fontId="0" fillId="2" borderId="1" xfId="0" applyNumberFormat="1" applyFill="1" applyBorder="1">
      <alignment vertical="center"/>
    </xf>
    <xf numFmtId="178" fontId="0" fillId="0" borderId="1" xfId="0" applyNumberFormat="1" applyBorder="1">
      <alignment vertical="center"/>
    </xf>
    <xf numFmtId="178" fontId="0" fillId="0" borderId="1" xfId="0" applyNumberFormat="1" applyFill="1" applyBorder="1">
      <alignment vertical="center"/>
    </xf>
    <xf numFmtId="179" fontId="0" fillId="2" borderId="1" xfId="0" applyNumberFormat="1" applyFill="1" applyBorder="1">
      <alignment vertical="center"/>
    </xf>
    <xf numFmtId="178" fontId="0" fillId="0" borderId="0" xfId="0" applyNumberFormat="1" applyBorder="1">
      <alignment vertical="center"/>
    </xf>
    <xf numFmtId="10" fontId="0" fillId="0" borderId="0" xfId="1" applyNumberFormat="1" applyFont="1" applyBorder="1">
      <alignment vertical="center"/>
    </xf>
    <xf numFmtId="178" fontId="0" fillId="0" borderId="0" xfId="0" applyNumberFormat="1" applyFill="1" applyBorder="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71"/>
  <sheetViews>
    <sheetView tabSelected="1" view="pageBreakPreview" topLeftCell="A244" zoomScale="85" zoomScaleNormal="85" zoomScaleSheetLayoutView="85" workbookViewId="0">
      <selection activeCell="L22" sqref="L22"/>
    </sheetView>
  </sheetViews>
  <sheetFormatPr defaultRowHeight="13.5" x14ac:dyDescent="0.15"/>
  <cols>
    <col min="3" max="3" width="14" customWidth="1"/>
    <col min="4" max="4" width="32.375" customWidth="1"/>
    <col min="5" max="5" width="13" bestFit="1" customWidth="1"/>
    <col min="6" max="7" width="23.625" customWidth="1"/>
    <col min="8" max="8" width="17.625" customWidth="1"/>
  </cols>
  <sheetData>
    <row r="2" spans="2:8" x14ac:dyDescent="0.15">
      <c r="B2" t="s">
        <v>52</v>
      </c>
    </row>
    <row r="4" spans="2:8" x14ac:dyDescent="0.15">
      <c r="B4" t="s">
        <v>134</v>
      </c>
    </row>
    <row r="5" spans="2:8" x14ac:dyDescent="0.15">
      <c r="B5" t="s">
        <v>131</v>
      </c>
    </row>
    <row r="6" spans="2:8" x14ac:dyDescent="0.15">
      <c r="B6" t="s">
        <v>146</v>
      </c>
    </row>
    <row r="8" spans="2:8" x14ac:dyDescent="0.15">
      <c r="B8" s="26" t="s">
        <v>0</v>
      </c>
    </row>
    <row r="9" spans="2:8" x14ac:dyDescent="0.15">
      <c r="B9" t="s">
        <v>144</v>
      </c>
    </row>
    <row r="10" spans="2:8" x14ac:dyDescent="0.15">
      <c r="B10" t="s">
        <v>120</v>
      </c>
    </row>
    <row r="11" spans="2:8" x14ac:dyDescent="0.15">
      <c r="B11" t="s">
        <v>135</v>
      </c>
    </row>
    <row r="12" spans="2:8" x14ac:dyDescent="0.15">
      <c r="B12" t="s">
        <v>136</v>
      </c>
    </row>
    <row r="13" spans="2:8" x14ac:dyDescent="0.15">
      <c r="B13" s="27"/>
      <c r="C13" s="28"/>
      <c r="D13" s="28"/>
      <c r="E13" s="29" t="s">
        <v>78</v>
      </c>
      <c r="F13" s="30" t="s">
        <v>57</v>
      </c>
      <c r="G13" s="27" t="s">
        <v>54</v>
      </c>
      <c r="H13" s="31"/>
    </row>
    <row r="14" spans="2:8" x14ac:dyDescent="0.15">
      <c r="B14" s="32"/>
      <c r="C14" s="33"/>
      <c r="D14" s="33"/>
      <c r="E14" s="34"/>
      <c r="F14" s="35" t="s">
        <v>58</v>
      </c>
      <c r="G14" s="32" t="s">
        <v>55</v>
      </c>
      <c r="H14" s="36"/>
    </row>
    <row r="15" spans="2:8" x14ac:dyDescent="0.15">
      <c r="B15" s="32"/>
      <c r="C15" s="33"/>
      <c r="D15" s="33"/>
      <c r="E15" s="34"/>
      <c r="F15" s="35" t="s">
        <v>59</v>
      </c>
      <c r="G15" s="32" t="s">
        <v>56</v>
      </c>
      <c r="H15" s="36"/>
    </row>
    <row r="16" spans="2:8" x14ac:dyDescent="0.15">
      <c r="B16" s="32"/>
      <c r="C16" s="33"/>
      <c r="D16" s="33"/>
      <c r="E16" s="34"/>
      <c r="F16" s="35" t="s">
        <v>60</v>
      </c>
      <c r="G16" s="32" t="s">
        <v>103</v>
      </c>
      <c r="H16" s="36"/>
    </row>
    <row r="17" spans="2:10" x14ac:dyDescent="0.15">
      <c r="B17" s="32"/>
      <c r="C17" s="33"/>
      <c r="D17" s="33"/>
      <c r="E17" s="34"/>
      <c r="F17" s="35" t="s">
        <v>84</v>
      </c>
      <c r="G17" s="32" t="s">
        <v>93</v>
      </c>
      <c r="H17" s="36"/>
    </row>
    <row r="18" spans="2:10" x14ac:dyDescent="0.15">
      <c r="B18" s="32"/>
      <c r="C18" s="33"/>
      <c r="D18" s="33"/>
      <c r="E18" s="34"/>
      <c r="F18" s="35" t="s">
        <v>90</v>
      </c>
      <c r="G18" s="32"/>
      <c r="H18" s="36"/>
    </row>
    <row r="19" spans="2:10" x14ac:dyDescent="0.15">
      <c r="B19" s="32"/>
      <c r="C19" s="33"/>
      <c r="D19" s="33"/>
      <c r="E19" s="34"/>
      <c r="F19" s="35" t="s">
        <v>92</v>
      </c>
      <c r="G19" s="32"/>
      <c r="H19" s="36"/>
    </row>
    <row r="20" spans="2:10" x14ac:dyDescent="0.15">
      <c r="B20" s="37"/>
      <c r="C20" s="38"/>
      <c r="D20" s="38"/>
      <c r="E20" s="39"/>
      <c r="F20" s="40" t="s">
        <v>91</v>
      </c>
      <c r="G20" s="37"/>
      <c r="H20" s="41"/>
    </row>
    <row r="21" spans="2:10" x14ac:dyDescent="0.15">
      <c r="B21" s="5"/>
      <c r="C21" s="20"/>
      <c r="D21" s="20"/>
      <c r="E21" s="6"/>
      <c r="F21" s="18" t="s">
        <v>137</v>
      </c>
      <c r="G21" s="5" t="s">
        <v>145</v>
      </c>
      <c r="H21" s="6"/>
    </row>
    <row r="22" spans="2:10" x14ac:dyDescent="0.15">
      <c r="B22" s="9"/>
      <c r="C22" s="21"/>
      <c r="D22" s="21"/>
      <c r="E22" s="10"/>
      <c r="F22" s="19"/>
      <c r="G22" s="9"/>
      <c r="H22" s="11" t="s">
        <v>20</v>
      </c>
    </row>
    <row r="23" spans="2:10" x14ac:dyDescent="0.15">
      <c r="B23" s="2" t="s">
        <v>15</v>
      </c>
      <c r="C23" s="3" t="s">
        <v>12</v>
      </c>
      <c r="D23" s="3"/>
      <c r="E23" s="4"/>
      <c r="F23" s="51">
        <v>15541</v>
      </c>
      <c r="G23" s="12">
        <v>14548</v>
      </c>
      <c r="H23" s="14" t="s">
        <v>21</v>
      </c>
    </row>
    <row r="24" spans="2:10" x14ac:dyDescent="0.15">
      <c r="B24" s="2" t="s">
        <v>16</v>
      </c>
      <c r="C24" s="3" t="s">
        <v>13</v>
      </c>
      <c r="D24" s="3"/>
      <c r="E24" s="4"/>
      <c r="F24" s="51">
        <v>2157</v>
      </c>
      <c r="G24" s="15">
        <v>476</v>
      </c>
      <c r="H24" s="16" t="s">
        <v>21</v>
      </c>
    </row>
    <row r="25" spans="2:10" x14ac:dyDescent="0.15">
      <c r="B25" s="2" t="s">
        <v>17</v>
      </c>
      <c r="C25" s="3" t="s">
        <v>14</v>
      </c>
      <c r="D25" s="20"/>
      <c r="E25" s="6"/>
      <c r="F25" s="52">
        <f>F23-F24</f>
        <v>13384</v>
      </c>
      <c r="G25" s="12">
        <v>14072</v>
      </c>
      <c r="H25" s="13">
        <v>1</v>
      </c>
      <c r="J25" s="1"/>
    </row>
    <row r="26" spans="2:10" x14ac:dyDescent="0.15">
      <c r="B26" s="5" t="s">
        <v>18</v>
      </c>
      <c r="C26" s="20"/>
      <c r="D26" s="6"/>
      <c r="E26" s="11" t="s">
        <v>1</v>
      </c>
      <c r="F26" s="50">
        <f t="shared" ref="F26:F36" si="0">ROUND($F$25*H26,0)</f>
        <v>7394</v>
      </c>
      <c r="G26" s="12">
        <v>7774</v>
      </c>
      <c r="H26" s="13">
        <f>G26/$G$25</f>
        <v>0.55244457077885167</v>
      </c>
    </row>
    <row r="27" spans="2:10" x14ac:dyDescent="0.15">
      <c r="B27" s="7" t="s">
        <v>19</v>
      </c>
      <c r="C27" s="22"/>
      <c r="D27" s="8"/>
      <c r="E27" s="11" t="s">
        <v>2</v>
      </c>
      <c r="F27" s="50">
        <f t="shared" si="0"/>
        <v>627</v>
      </c>
      <c r="G27" s="12">
        <v>659</v>
      </c>
      <c r="H27" s="13">
        <f t="shared" ref="H27:H36" si="1">G27/$G$25</f>
        <v>4.683058555997726E-2</v>
      </c>
    </row>
    <row r="28" spans="2:10" x14ac:dyDescent="0.15">
      <c r="B28" s="7" t="s">
        <v>26</v>
      </c>
      <c r="C28" s="22"/>
      <c r="D28" s="8"/>
      <c r="E28" s="11" t="s">
        <v>3</v>
      </c>
      <c r="F28" s="50">
        <f t="shared" si="0"/>
        <v>1543</v>
      </c>
      <c r="G28" s="12">
        <v>1622</v>
      </c>
      <c r="H28" s="13">
        <f t="shared" si="1"/>
        <v>0.11526435474701535</v>
      </c>
    </row>
    <row r="29" spans="2:10" x14ac:dyDescent="0.15">
      <c r="B29" s="7"/>
      <c r="C29" s="22"/>
      <c r="D29" s="8"/>
      <c r="E29" s="11" t="s">
        <v>4</v>
      </c>
      <c r="F29" s="50">
        <f t="shared" si="0"/>
        <v>379</v>
      </c>
      <c r="G29" s="12">
        <v>398</v>
      </c>
      <c r="H29" s="13">
        <f t="shared" si="1"/>
        <v>2.8283115406480954E-2</v>
      </c>
    </row>
    <row r="30" spans="2:10" x14ac:dyDescent="0.15">
      <c r="B30" s="7"/>
      <c r="C30" s="22"/>
      <c r="D30" s="8"/>
      <c r="E30" s="11" t="s">
        <v>5</v>
      </c>
      <c r="F30" s="50">
        <f t="shared" si="0"/>
        <v>460</v>
      </c>
      <c r="G30" s="12">
        <v>484</v>
      </c>
      <c r="H30" s="13">
        <f t="shared" si="1"/>
        <v>3.4394542353610003E-2</v>
      </c>
    </row>
    <row r="31" spans="2:10" x14ac:dyDescent="0.15">
      <c r="B31" s="7"/>
      <c r="C31" s="22"/>
      <c r="D31" s="8"/>
      <c r="E31" s="11" t="s">
        <v>6</v>
      </c>
      <c r="F31" s="50">
        <f t="shared" si="0"/>
        <v>1421</v>
      </c>
      <c r="G31" s="12">
        <v>1494</v>
      </c>
      <c r="H31" s="13">
        <f t="shared" si="1"/>
        <v>0.10616827743035816</v>
      </c>
    </row>
    <row r="32" spans="2:10" x14ac:dyDescent="0.15">
      <c r="B32" s="7"/>
      <c r="C32" s="22"/>
      <c r="D32" s="8"/>
      <c r="E32" s="11" t="s">
        <v>7</v>
      </c>
      <c r="F32" s="50">
        <f t="shared" si="0"/>
        <v>12</v>
      </c>
      <c r="G32" s="12">
        <v>13</v>
      </c>
      <c r="H32" s="13">
        <f t="shared" si="1"/>
        <v>9.23820352472996E-4</v>
      </c>
    </row>
    <row r="33" spans="2:8" x14ac:dyDescent="0.15">
      <c r="B33" s="7"/>
      <c r="C33" s="22"/>
      <c r="D33" s="8"/>
      <c r="E33" s="11" t="s">
        <v>8</v>
      </c>
      <c r="F33" s="50">
        <f t="shared" si="0"/>
        <v>43</v>
      </c>
      <c r="G33" s="12">
        <v>45</v>
      </c>
      <c r="H33" s="13">
        <f t="shared" si="1"/>
        <v>3.197839681637294E-3</v>
      </c>
    </row>
    <row r="34" spans="2:8" x14ac:dyDescent="0.15">
      <c r="B34" s="7"/>
      <c r="C34" s="22"/>
      <c r="D34" s="8"/>
      <c r="E34" s="11" t="s">
        <v>9</v>
      </c>
      <c r="F34" s="50">
        <f t="shared" si="0"/>
        <v>153</v>
      </c>
      <c r="G34" s="12">
        <v>161</v>
      </c>
      <c r="H34" s="13">
        <f t="shared" si="1"/>
        <v>1.1441159749857873E-2</v>
      </c>
    </row>
    <row r="35" spans="2:8" x14ac:dyDescent="0.15">
      <c r="B35" s="7"/>
      <c r="C35" s="22"/>
      <c r="D35" s="8"/>
      <c r="E35" s="11" t="s">
        <v>10</v>
      </c>
      <c r="F35" s="50">
        <f t="shared" si="0"/>
        <v>1313</v>
      </c>
      <c r="G35" s="12">
        <v>1381</v>
      </c>
      <c r="H35" s="13">
        <f t="shared" si="1"/>
        <v>9.8138146674246737E-2</v>
      </c>
    </row>
    <row r="36" spans="2:8" x14ac:dyDescent="0.15">
      <c r="B36" s="9"/>
      <c r="C36" s="21"/>
      <c r="D36" s="10"/>
      <c r="E36" s="11" t="s">
        <v>11</v>
      </c>
      <c r="F36" s="50">
        <f t="shared" si="0"/>
        <v>39</v>
      </c>
      <c r="G36" s="12">
        <v>41</v>
      </c>
      <c r="H36" s="13">
        <f t="shared" si="1"/>
        <v>2.9135872654917567E-3</v>
      </c>
    </row>
    <row r="37" spans="2:8" x14ac:dyDescent="0.15">
      <c r="B37" t="s">
        <v>53</v>
      </c>
      <c r="C37" s="22"/>
    </row>
    <row r="38" spans="2:8" x14ac:dyDescent="0.15">
      <c r="C38" s="22"/>
    </row>
    <row r="39" spans="2:8" x14ac:dyDescent="0.15">
      <c r="B39" s="26" t="s">
        <v>22</v>
      </c>
      <c r="C39" s="22"/>
      <c r="G39" s="1"/>
    </row>
    <row r="40" spans="2:8" x14ac:dyDescent="0.15">
      <c r="B40" t="s">
        <v>138</v>
      </c>
      <c r="C40" s="22"/>
      <c r="G40" s="1"/>
    </row>
    <row r="41" spans="2:8" x14ac:dyDescent="0.15">
      <c r="B41" t="s">
        <v>139</v>
      </c>
      <c r="C41" s="22"/>
      <c r="G41" s="1"/>
    </row>
    <row r="42" spans="2:8" x14ac:dyDescent="0.15">
      <c r="B42" t="s">
        <v>71</v>
      </c>
      <c r="C42" s="22"/>
      <c r="G42" s="1"/>
    </row>
    <row r="43" spans="2:8" x14ac:dyDescent="0.15">
      <c r="B43" s="27"/>
      <c r="C43" s="28"/>
      <c r="D43" s="28"/>
      <c r="E43" s="29" t="s">
        <v>78</v>
      </c>
      <c r="F43" s="30" t="s">
        <v>61</v>
      </c>
      <c r="G43" s="42" t="s">
        <v>68</v>
      </c>
      <c r="H43" s="31"/>
    </row>
    <row r="44" spans="2:8" x14ac:dyDescent="0.15">
      <c r="B44" s="32"/>
      <c r="C44" s="33"/>
      <c r="D44" s="33"/>
      <c r="E44" s="36"/>
      <c r="F44" s="35" t="s">
        <v>62</v>
      </c>
      <c r="G44" s="43" t="s">
        <v>69</v>
      </c>
      <c r="H44" s="36"/>
    </row>
    <row r="45" spans="2:8" x14ac:dyDescent="0.15">
      <c r="B45" s="32"/>
      <c r="C45" s="33"/>
      <c r="D45" s="33"/>
      <c r="E45" s="36"/>
      <c r="F45" s="35" t="s">
        <v>63</v>
      </c>
      <c r="G45" s="43" t="s">
        <v>70</v>
      </c>
      <c r="H45" s="36"/>
    </row>
    <row r="46" spans="2:8" x14ac:dyDescent="0.15">
      <c r="B46" s="32"/>
      <c r="C46" s="33"/>
      <c r="D46" s="33"/>
      <c r="E46" s="36"/>
      <c r="F46" s="35" t="s">
        <v>64</v>
      </c>
      <c r="G46" s="43" t="s">
        <v>97</v>
      </c>
      <c r="H46" s="36"/>
    </row>
    <row r="47" spans="2:8" x14ac:dyDescent="0.15">
      <c r="B47" s="32"/>
      <c r="C47" s="33"/>
      <c r="D47" s="33"/>
      <c r="E47" s="36"/>
      <c r="F47" s="35" t="s">
        <v>65</v>
      </c>
      <c r="G47" s="43" t="s">
        <v>85</v>
      </c>
      <c r="H47" s="36"/>
    </row>
    <row r="48" spans="2:8" x14ac:dyDescent="0.15">
      <c r="B48" s="32"/>
      <c r="C48" s="33"/>
      <c r="D48" s="33"/>
      <c r="E48" s="36"/>
      <c r="F48" s="35" t="s">
        <v>66</v>
      </c>
      <c r="G48" s="43"/>
      <c r="H48" s="36"/>
    </row>
    <row r="49" spans="2:8" x14ac:dyDescent="0.15">
      <c r="B49" s="32"/>
      <c r="C49" s="33"/>
      <c r="D49" s="33"/>
      <c r="E49" s="36"/>
      <c r="F49" s="35" t="s">
        <v>67</v>
      </c>
      <c r="G49" s="43"/>
      <c r="H49" s="36"/>
    </row>
    <row r="50" spans="2:8" x14ac:dyDescent="0.15">
      <c r="B50" s="32"/>
      <c r="C50" s="33"/>
      <c r="D50" s="33"/>
      <c r="E50" s="36"/>
      <c r="F50" s="35" t="s">
        <v>84</v>
      </c>
      <c r="G50" s="43"/>
      <c r="H50" s="36"/>
    </row>
    <row r="51" spans="2:8" x14ac:dyDescent="0.15">
      <c r="B51" s="32"/>
      <c r="C51" s="33"/>
      <c r="D51" s="33"/>
      <c r="E51" s="36"/>
      <c r="F51" s="35" t="s">
        <v>94</v>
      </c>
      <c r="G51" s="43"/>
      <c r="H51" s="36"/>
    </row>
    <row r="52" spans="2:8" x14ac:dyDescent="0.15">
      <c r="B52" s="32"/>
      <c r="C52" s="33"/>
      <c r="D52" s="33"/>
      <c r="E52" s="36"/>
      <c r="F52" s="35" t="s">
        <v>96</v>
      </c>
      <c r="G52" s="43"/>
      <c r="H52" s="36"/>
    </row>
    <row r="53" spans="2:8" x14ac:dyDescent="0.15">
      <c r="B53" s="32"/>
      <c r="C53" s="33"/>
      <c r="D53" s="33"/>
      <c r="E53" s="36"/>
      <c r="F53" s="35" t="s">
        <v>95</v>
      </c>
      <c r="G53" s="43"/>
      <c r="H53" s="36"/>
    </row>
    <row r="54" spans="2:8" x14ac:dyDescent="0.15">
      <c r="B54" s="5"/>
      <c r="C54" s="20"/>
      <c r="D54" s="20"/>
      <c r="E54" s="6"/>
      <c r="F54" s="18" t="s">
        <v>137</v>
      </c>
      <c r="G54" s="5" t="s">
        <v>137</v>
      </c>
      <c r="H54" s="6"/>
    </row>
    <row r="55" spans="2:8" x14ac:dyDescent="0.15">
      <c r="B55" s="9"/>
      <c r="C55" s="21"/>
      <c r="D55" s="21"/>
      <c r="E55" s="10"/>
      <c r="F55" s="19"/>
      <c r="G55" s="9"/>
      <c r="H55" s="11" t="s">
        <v>20</v>
      </c>
    </row>
    <row r="56" spans="2:8" x14ac:dyDescent="0.15">
      <c r="B56" s="2" t="s">
        <v>23</v>
      </c>
      <c r="C56" s="3" t="s">
        <v>24</v>
      </c>
      <c r="D56" s="3"/>
      <c r="E56" s="4"/>
      <c r="F56" s="51">
        <v>3499</v>
      </c>
      <c r="G56" s="51">
        <v>3682</v>
      </c>
      <c r="H56" s="24">
        <v>1</v>
      </c>
    </row>
    <row r="57" spans="2:8" x14ac:dyDescent="0.15">
      <c r="B57" s="5" t="s">
        <v>25</v>
      </c>
      <c r="C57" s="20"/>
      <c r="D57" s="8"/>
      <c r="E57" s="19" t="s">
        <v>1</v>
      </c>
      <c r="F57" s="50">
        <f t="shared" ref="F57:F67" si="2">ROUND($F$56*H57,0)</f>
        <v>1535</v>
      </c>
      <c r="G57" s="51">
        <v>1615</v>
      </c>
      <c r="H57" s="23">
        <f>G57/$G$56</f>
        <v>0.43862031504617055</v>
      </c>
    </row>
    <row r="58" spans="2:8" x14ac:dyDescent="0.15">
      <c r="B58" s="7" t="s">
        <v>140</v>
      </c>
      <c r="C58" s="22"/>
      <c r="D58" s="8"/>
      <c r="E58" s="11" t="s">
        <v>2</v>
      </c>
      <c r="F58" s="50">
        <f t="shared" si="2"/>
        <v>331</v>
      </c>
      <c r="G58" s="51">
        <v>348</v>
      </c>
      <c r="H58" s="23">
        <f t="shared" ref="H58:H67" si="3">G58/$G$56</f>
        <v>9.4513851167843568E-2</v>
      </c>
    </row>
    <row r="59" spans="2:8" x14ac:dyDescent="0.15">
      <c r="B59" s="7" t="s">
        <v>27</v>
      </c>
      <c r="C59" s="22"/>
      <c r="D59" s="8"/>
      <c r="E59" s="11" t="s">
        <v>3</v>
      </c>
      <c r="F59" s="50">
        <f t="shared" si="2"/>
        <v>495</v>
      </c>
      <c r="G59" s="51">
        <v>521</v>
      </c>
      <c r="H59" s="23">
        <f t="shared" si="3"/>
        <v>0.14149918522542096</v>
      </c>
    </row>
    <row r="60" spans="2:8" x14ac:dyDescent="0.15">
      <c r="B60" s="7"/>
      <c r="C60" s="22"/>
      <c r="D60" s="8"/>
      <c r="E60" s="11" t="s">
        <v>4</v>
      </c>
      <c r="F60" s="50">
        <f t="shared" si="2"/>
        <v>164</v>
      </c>
      <c r="G60" s="51">
        <v>173</v>
      </c>
      <c r="H60" s="23">
        <f t="shared" si="3"/>
        <v>4.6985334057577405E-2</v>
      </c>
    </row>
    <row r="61" spans="2:8" x14ac:dyDescent="0.15">
      <c r="B61" s="7"/>
      <c r="C61" s="22"/>
      <c r="D61" s="8"/>
      <c r="E61" s="11" t="s">
        <v>5</v>
      </c>
      <c r="F61" s="50">
        <f t="shared" si="2"/>
        <v>87</v>
      </c>
      <c r="G61" s="51">
        <v>92</v>
      </c>
      <c r="H61" s="23">
        <f t="shared" si="3"/>
        <v>2.4986420423682782E-2</v>
      </c>
    </row>
    <row r="62" spans="2:8" x14ac:dyDescent="0.15">
      <c r="B62" s="7"/>
      <c r="C62" s="22"/>
      <c r="D62" s="8"/>
      <c r="E62" s="11" t="s">
        <v>6</v>
      </c>
      <c r="F62" s="50">
        <f t="shared" si="2"/>
        <v>345</v>
      </c>
      <c r="G62" s="51">
        <v>363</v>
      </c>
      <c r="H62" s="23">
        <f t="shared" si="3"/>
        <v>9.8587724063009238E-2</v>
      </c>
    </row>
    <row r="63" spans="2:8" x14ac:dyDescent="0.15">
      <c r="B63" s="7"/>
      <c r="C63" s="22"/>
      <c r="D63" s="8"/>
      <c r="E63" s="11" t="s">
        <v>7</v>
      </c>
      <c r="F63" s="50">
        <f t="shared" si="2"/>
        <v>29</v>
      </c>
      <c r="G63" s="51">
        <v>30</v>
      </c>
      <c r="H63" s="23">
        <f t="shared" si="3"/>
        <v>8.1477457903313417E-3</v>
      </c>
    </row>
    <row r="64" spans="2:8" x14ac:dyDescent="0.15">
      <c r="B64" s="7"/>
      <c r="C64" s="22"/>
      <c r="D64" s="8"/>
      <c r="E64" s="11" t="s">
        <v>8</v>
      </c>
      <c r="F64" s="50">
        <f t="shared" si="2"/>
        <v>59</v>
      </c>
      <c r="G64" s="51">
        <v>62</v>
      </c>
      <c r="H64" s="23">
        <f t="shared" si="3"/>
        <v>1.6838674633351439E-2</v>
      </c>
    </row>
    <row r="65" spans="2:8" x14ac:dyDescent="0.15">
      <c r="B65" s="7"/>
      <c r="C65" s="22"/>
      <c r="D65" s="8"/>
      <c r="E65" s="11" t="s">
        <v>9</v>
      </c>
      <c r="F65" s="50">
        <f t="shared" si="2"/>
        <v>52</v>
      </c>
      <c r="G65" s="51">
        <v>55</v>
      </c>
      <c r="H65" s="23">
        <f t="shared" si="3"/>
        <v>1.4937533948940793E-2</v>
      </c>
    </row>
    <row r="66" spans="2:8" x14ac:dyDescent="0.15">
      <c r="B66" s="7"/>
      <c r="C66" s="22"/>
      <c r="D66" s="8"/>
      <c r="E66" s="11" t="s">
        <v>10</v>
      </c>
      <c r="F66" s="50">
        <f t="shared" si="2"/>
        <v>316</v>
      </c>
      <c r="G66" s="51">
        <v>333</v>
      </c>
      <c r="H66" s="23">
        <f t="shared" si="3"/>
        <v>9.0439978272677898E-2</v>
      </c>
    </row>
    <row r="67" spans="2:8" x14ac:dyDescent="0.15">
      <c r="B67" s="9"/>
      <c r="C67" s="21"/>
      <c r="D67" s="10"/>
      <c r="E67" s="11" t="s">
        <v>11</v>
      </c>
      <c r="F67" s="50">
        <f t="shared" si="2"/>
        <v>86</v>
      </c>
      <c r="G67" s="51">
        <v>90</v>
      </c>
      <c r="H67" s="23">
        <f t="shared" si="3"/>
        <v>2.4443237370994023E-2</v>
      </c>
    </row>
    <row r="68" spans="2:8" x14ac:dyDescent="0.15">
      <c r="B68" s="22" t="s">
        <v>133</v>
      </c>
      <c r="C68" s="22"/>
      <c r="D68" s="22"/>
      <c r="E68" s="22"/>
      <c r="F68" s="56"/>
      <c r="G68" s="54"/>
      <c r="H68" s="55"/>
    </row>
    <row r="69" spans="2:8" x14ac:dyDescent="0.15">
      <c r="B69" s="22"/>
      <c r="C69" s="22"/>
      <c r="D69" s="22"/>
      <c r="E69" s="22"/>
      <c r="F69" s="56"/>
      <c r="G69" s="54"/>
      <c r="H69" s="55"/>
    </row>
    <row r="70" spans="2:8" x14ac:dyDescent="0.15">
      <c r="B70" s="26" t="s">
        <v>119</v>
      </c>
    </row>
    <row r="71" spans="2:8" x14ac:dyDescent="0.15">
      <c r="B71" s="49" t="s">
        <v>121</v>
      </c>
    </row>
    <row r="72" spans="2:8" x14ac:dyDescent="0.15">
      <c r="B72" s="49" t="s">
        <v>122</v>
      </c>
    </row>
    <row r="73" spans="2:8" x14ac:dyDescent="0.15">
      <c r="B73" s="26"/>
    </row>
    <row r="74" spans="2:8" x14ac:dyDescent="0.15">
      <c r="B74" t="s">
        <v>80</v>
      </c>
    </row>
    <row r="75" spans="2:8" x14ac:dyDescent="0.15">
      <c r="B75" t="s">
        <v>82</v>
      </c>
    </row>
    <row r="76" spans="2:8" x14ac:dyDescent="0.15">
      <c r="B76" t="s">
        <v>81</v>
      </c>
    </row>
    <row r="77" spans="2:8" x14ac:dyDescent="0.15">
      <c r="B77" s="2" t="s">
        <v>28</v>
      </c>
      <c r="C77" s="3"/>
      <c r="D77" s="4"/>
      <c r="E77" s="11" t="s">
        <v>44</v>
      </c>
      <c r="F77" s="11" t="s">
        <v>141</v>
      </c>
      <c r="G77" s="44" t="s">
        <v>78</v>
      </c>
      <c r="H77" s="45"/>
    </row>
    <row r="78" spans="2:8" x14ac:dyDescent="0.15">
      <c r="B78" s="5" t="s">
        <v>35</v>
      </c>
      <c r="C78" s="20"/>
      <c r="D78" s="20"/>
      <c r="E78" s="20"/>
      <c r="F78" s="6"/>
      <c r="G78" s="33" t="s">
        <v>79</v>
      </c>
      <c r="H78" s="36"/>
    </row>
    <row r="79" spans="2:8" x14ac:dyDescent="0.15">
      <c r="B79" s="7" t="s">
        <v>40</v>
      </c>
      <c r="C79" s="22"/>
      <c r="D79" s="22"/>
      <c r="E79" s="22"/>
      <c r="F79" s="8"/>
      <c r="G79" s="33"/>
      <c r="H79" s="36"/>
    </row>
    <row r="80" spans="2:8" x14ac:dyDescent="0.15">
      <c r="B80" s="7"/>
      <c r="C80" s="22"/>
      <c r="D80" s="8"/>
      <c r="E80" s="11" t="s">
        <v>1</v>
      </c>
      <c r="F80" s="50">
        <f t="shared" ref="F80:F90" si="4">F96-F108+F123</f>
        <v>5334</v>
      </c>
      <c r="G80" s="33"/>
      <c r="H80" s="36"/>
    </row>
    <row r="81" spans="1:8" x14ac:dyDescent="0.15">
      <c r="B81" s="7"/>
      <c r="C81" s="22"/>
      <c r="D81" s="8"/>
      <c r="E81" s="11" t="s">
        <v>2</v>
      </c>
      <c r="F81" s="50">
        <f t="shared" si="4"/>
        <v>1280</v>
      </c>
      <c r="G81" s="33"/>
      <c r="H81" s="36"/>
    </row>
    <row r="82" spans="1:8" x14ac:dyDescent="0.15">
      <c r="B82" s="7"/>
      <c r="C82" s="22"/>
      <c r="D82" s="8"/>
      <c r="E82" s="11" t="s">
        <v>3</v>
      </c>
      <c r="F82" s="50">
        <f t="shared" si="4"/>
        <v>1731</v>
      </c>
      <c r="G82" s="33"/>
      <c r="H82" s="36"/>
    </row>
    <row r="83" spans="1:8" x14ac:dyDescent="0.15">
      <c r="B83" s="7"/>
      <c r="C83" s="22"/>
      <c r="D83" s="8"/>
      <c r="E83" s="11" t="s">
        <v>4</v>
      </c>
      <c r="F83" s="50">
        <f t="shared" si="4"/>
        <v>508</v>
      </c>
      <c r="G83" s="33"/>
      <c r="H83" s="36"/>
    </row>
    <row r="84" spans="1:8" x14ac:dyDescent="0.15">
      <c r="B84" s="7"/>
      <c r="C84" s="22"/>
      <c r="D84" s="8"/>
      <c r="E84" s="11" t="s">
        <v>5</v>
      </c>
      <c r="F84" s="50">
        <f t="shared" si="4"/>
        <v>358</v>
      </c>
      <c r="G84" s="33"/>
      <c r="H84" s="36"/>
    </row>
    <row r="85" spans="1:8" x14ac:dyDescent="0.15">
      <c r="B85" s="7"/>
      <c r="C85" s="22"/>
      <c r="D85" s="8"/>
      <c r="E85" s="11" t="s">
        <v>6</v>
      </c>
      <c r="F85" s="50">
        <f t="shared" si="4"/>
        <v>1160</v>
      </c>
      <c r="G85" s="33"/>
      <c r="H85" s="36"/>
    </row>
    <row r="86" spans="1:8" x14ac:dyDescent="0.15">
      <c r="B86" s="7"/>
      <c r="C86" s="22"/>
      <c r="D86" s="8"/>
      <c r="E86" s="11" t="s">
        <v>7</v>
      </c>
      <c r="F86" s="50">
        <f t="shared" si="4"/>
        <v>154</v>
      </c>
      <c r="G86" s="33"/>
      <c r="H86" s="36"/>
    </row>
    <row r="87" spans="1:8" x14ac:dyDescent="0.15">
      <c r="B87" s="7"/>
      <c r="C87" s="22"/>
      <c r="D87" s="8"/>
      <c r="E87" s="11" t="s">
        <v>8</v>
      </c>
      <c r="F87" s="50">
        <f t="shared" si="4"/>
        <v>214</v>
      </c>
      <c r="G87" s="33"/>
      <c r="H87" s="36"/>
    </row>
    <row r="88" spans="1:8" x14ac:dyDescent="0.15">
      <c r="B88" s="7"/>
      <c r="C88" s="22"/>
      <c r="D88" s="8"/>
      <c r="E88" s="11" t="s">
        <v>9</v>
      </c>
      <c r="F88" s="50">
        <f t="shared" si="4"/>
        <v>131</v>
      </c>
      <c r="G88" s="33"/>
      <c r="H88" s="36"/>
    </row>
    <row r="89" spans="1:8" x14ac:dyDescent="0.15">
      <c r="B89" s="7"/>
      <c r="C89" s="22"/>
      <c r="D89" s="8"/>
      <c r="E89" s="11" t="s">
        <v>10</v>
      </c>
      <c r="F89" s="50">
        <f t="shared" si="4"/>
        <v>1687</v>
      </c>
      <c r="G89" s="33"/>
      <c r="H89" s="36"/>
    </row>
    <row r="90" spans="1:8" x14ac:dyDescent="0.15">
      <c r="B90" s="9"/>
      <c r="C90" s="21"/>
      <c r="D90" s="10"/>
      <c r="E90" s="11" t="s">
        <v>11</v>
      </c>
      <c r="F90" s="50">
        <f t="shared" si="4"/>
        <v>226</v>
      </c>
      <c r="G90" s="38"/>
      <c r="H90" s="41"/>
    </row>
    <row r="91" spans="1:8" x14ac:dyDescent="0.15">
      <c r="A91" s="22"/>
      <c r="B91" s="22" t="s">
        <v>133</v>
      </c>
      <c r="C91" s="47"/>
      <c r="D91" s="47"/>
      <c r="E91" s="48"/>
      <c r="F91" s="48"/>
      <c r="G91" s="48"/>
      <c r="H91" s="48"/>
    </row>
    <row r="92" spans="1:8" x14ac:dyDescent="0.15">
      <c r="A92" s="22"/>
      <c r="B92" s="47"/>
      <c r="C92" s="47"/>
      <c r="D92" s="47"/>
      <c r="E92" s="47"/>
      <c r="F92" s="47"/>
      <c r="G92" s="47"/>
      <c r="H92" s="47"/>
    </row>
    <row r="93" spans="1:8" x14ac:dyDescent="0.15">
      <c r="A93" s="22"/>
      <c r="B93" s="47" t="s">
        <v>129</v>
      </c>
      <c r="C93" s="47"/>
      <c r="D93" s="47"/>
      <c r="E93" s="47"/>
      <c r="F93" s="47"/>
      <c r="G93" s="47"/>
      <c r="H93" s="47"/>
    </row>
    <row r="94" spans="1:8" x14ac:dyDescent="0.15">
      <c r="B94" s="2" t="s">
        <v>28</v>
      </c>
      <c r="C94" s="3"/>
      <c r="D94" s="4"/>
      <c r="E94" s="11" t="s">
        <v>44</v>
      </c>
      <c r="F94" s="11" t="s">
        <v>141</v>
      </c>
      <c r="G94" s="44" t="s">
        <v>78</v>
      </c>
      <c r="H94" s="45"/>
    </row>
    <row r="95" spans="1:8" x14ac:dyDescent="0.15">
      <c r="B95" s="5"/>
      <c r="C95" s="5" t="s">
        <v>29</v>
      </c>
      <c r="D95" s="20"/>
      <c r="E95" s="20"/>
      <c r="F95" s="6"/>
      <c r="G95" s="27" t="s">
        <v>76</v>
      </c>
      <c r="H95" s="31"/>
    </row>
    <row r="96" spans="1:8" x14ac:dyDescent="0.15">
      <c r="B96" s="7"/>
      <c r="C96" s="7"/>
      <c r="D96" s="8"/>
      <c r="E96" s="11" t="s">
        <v>1</v>
      </c>
      <c r="F96" s="51">
        <v>5426</v>
      </c>
      <c r="G96" s="32" t="s">
        <v>77</v>
      </c>
      <c r="H96" s="36"/>
    </row>
    <row r="97" spans="2:8" x14ac:dyDescent="0.15">
      <c r="B97" s="7"/>
      <c r="C97" s="7"/>
      <c r="D97" s="8"/>
      <c r="E97" s="11" t="s">
        <v>2</v>
      </c>
      <c r="F97" s="51">
        <v>1262</v>
      </c>
      <c r="G97" s="32" t="s">
        <v>70</v>
      </c>
      <c r="H97" s="36"/>
    </row>
    <row r="98" spans="2:8" x14ac:dyDescent="0.15">
      <c r="B98" s="7"/>
      <c r="C98" s="7"/>
      <c r="D98" s="8"/>
      <c r="E98" s="11" t="s">
        <v>3</v>
      </c>
      <c r="F98" s="51">
        <v>1837</v>
      </c>
      <c r="G98" s="32" t="s">
        <v>98</v>
      </c>
      <c r="H98" s="36"/>
    </row>
    <row r="99" spans="2:8" x14ac:dyDescent="0.15">
      <c r="B99" s="7"/>
      <c r="C99" s="7"/>
      <c r="D99" s="8"/>
      <c r="E99" s="11" t="s">
        <v>4</v>
      </c>
      <c r="F99" s="51">
        <v>509</v>
      </c>
      <c r="G99" s="32"/>
      <c r="H99" s="36"/>
    </row>
    <row r="100" spans="2:8" x14ac:dyDescent="0.15">
      <c r="B100" s="7"/>
      <c r="C100" s="7"/>
      <c r="D100" s="8"/>
      <c r="E100" s="11" t="s">
        <v>5</v>
      </c>
      <c r="F100" s="51">
        <v>365</v>
      </c>
      <c r="G100" s="32"/>
      <c r="H100" s="36"/>
    </row>
    <row r="101" spans="2:8" x14ac:dyDescent="0.15">
      <c r="B101" s="7"/>
      <c r="C101" s="7"/>
      <c r="D101" s="8"/>
      <c r="E101" s="11" t="s">
        <v>6</v>
      </c>
      <c r="F101" s="51">
        <v>1175</v>
      </c>
      <c r="G101" s="32"/>
      <c r="H101" s="36"/>
    </row>
    <row r="102" spans="2:8" x14ac:dyDescent="0.15">
      <c r="B102" s="7"/>
      <c r="C102" s="7"/>
      <c r="D102" s="8"/>
      <c r="E102" s="11" t="s">
        <v>7</v>
      </c>
      <c r="F102" s="51">
        <v>153</v>
      </c>
      <c r="G102" s="32"/>
      <c r="H102" s="36"/>
    </row>
    <row r="103" spans="2:8" x14ac:dyDescent="0.15">
      <c r="B103" s="7"/>
      <c r="C103" s="7"/>
      <c r="D103" s="8"/>
      <c r="E103" s="11" t="s">
        <v>8</v>
      </c>
      <c r="F103" s="51">
        <v>221</v>
      </c>
      <c r="G103" s="32"/>
      <c r="H103" s="36"/>
    </row>
    <row r="104" spans="2:8" x14ac:dyDescent="0.15">
      <c r="B104" s="7"/>
      <c r="C104" s="7"/>
      <c r="D104" s="8"/>
      <c r="E104" s="11" t="s">
        <v>9</v>
      </c>
      <c r="F104" s="51">
        <v>131</v>
      </c>
      <c r="G104" s="32"/>
      <c r="H104" s="36"/>
    </row>
    <row r="105" spans="2:8" x14ac:dyDescent="0.15">
      <c r="B105" s="7"/>
      <c r="C105" s="7"/>
      <c r="D105" s="8"/>
      <c r="E105" s="11" t="s">
        <v>10</v>
      </c>
      <c r="F105" s="51">
        <v>1680</v>
      </c>
      <c r="G105" s="32"/>
      <c r="H105" s="36"/>
    </row>
    <row r="106" spans="2:8" x14ac:dyDescent="0.15">
      <c r="B106" s="25"/>
      <c r="C106" s="9"/>
      <c r="D106" s="10"/>
      <c r="E106" s="11" t="s">
        <v>11</v>
      </c>
      <c r="F106" s="51">
        <v>237</v>
      </c>
      <c r="G106" s="37"/>
      <c r="H106" s="41"/>
    </row>
    <row r="107" spans="2:8" x14ac:dyDescent="0.15">
      <c r="B107" s="7"/>
      <c r="C107" s="5" t="s">
        <v>30</v>
      </c>
      <c r="D107" s="20"/>
      <c r="E107" s="20"/>
      <c r="F107" s="6"/>
      <c r="G107" s="27" t="s">
        <v>72</v>
      </c>
      <c r="H107" s="31"/>
    </row>
    <row r="108" spans="2:8" x14ac:dyDescent="0.15">
      <c r="B108" s="7"/>
      <c r="C108" s="7"/>
      <c r="D108" s="8"/>
      <c r="E108" s="11" t="s">
        <v>1</v>
      </c>
      <c r="F108" s="51">
        <v>569</v>
      </c>
      <c r="G108" s="32" t="s">
        <v>73</v>
      </c>
      <c r="H108" s="36"/>
    </row>
    <row r="109" spans="2:8" x14ac:dyDescent="0.15">
      <c r="B109" s="7"/>
      <c r="C109" s="7"/>
      <c r="D109" s="8"/>
      <c r="E109" s="11" t="s">
        <v>2</v>
      </c>
      <c r="F109" s="51">
        <v>117</v>
      </c>
      <c r="G109" s="32" t="s">
        <v>74</v>
      </c>
      <c r="H109" s="36"/>
    </row>
    <row r="110" spans="2:8" x14ac:dyDescent="0.15">
      <c r="B110" s="7"/>
      <c r="C110" s="7"/>
      <c r="D110" s="8"/>
      <c r="E110" s="11" t="s">
        <v>3</v>
      </c>
      <c r="F110" s="51">
        <v>224</v>
      </c>
      <c r="G110" s="32" t="s">
        <v>75</v>
      </c>
      <c r="H110" s="36"/>
    </row>
    <row r="111" spans="2:8" x14ac:dyDescent="0.15">
      <c r="B111" s="7"/>
      <c r="C111" s="7"/>
      <c r="D111" s="8"/>
      <c r="E111" s="11" t="s">
        <v>4</v>
      </c>
      <c r="F111" s="51">
        <v>54</v>
      </c>
      <c r="G111" s="32" t="s">
        <v>99</v>
      </c>
      <c r="H111" s="36"/>
    </row>
    <row r="112" spans="2:8" x14ac:dyDescent="0.15">
      <c r="B112" s="7"/>
      <c r="C112" s="7"/>
      <c r="D112" s="8"/>
      <c r="E112" s="11" t="s">
        <v>5</v>
      </c>
      <c r="F112" s="51">
        <v>39</v>
      </c>
      <c r="G112" s="32" t="s">
        <v>86</v>
      </c>
      <c r="H112" s="36"/>
    </row>
    <row r="113" spans="2:8" x14ac:dyDescent="0.15">
      <c r="B113" s="7"/>
      <c r="C113" s="7"/>
      <c r="D113" s="8"/>
      <c r="E113" s="11" t="s">
        <v>6</v>
      </c>
      <c r="F113" s="51">
        <v>115</v>
      </c>
      <c r="G113" s="32"/>
      <c r="H113" s="36"/>
    </row>
    <row r="114" spans="2:8" x14ac:dyDescent="0.15">
      <c r="B114" s="7"/>
      <c r="C114" s="7"/>
      <c r="D114" s="8"/>
      <c r="E114" s="11" t="s">
        <v>7</v>
      </c>
      <c r="F114" s="51">
        <v>11</v>
      </c>
      <c r="G114" s="32"/>
      <c r="H114" s="36"/>
    </row>
    <row r="115" spans="2:8" x14ac:dyDescent="0.15">
      <c r="B115" s="7"/>
      <c r="C115" s="7"/>
      <c r="D115" s="8"/>
      <c r="E115" s="11" t="s">
        <v>8</v>
      </c>
      <c r="F115" s="51">
        <v>22</v>
      </c>
      <c r="G115" s="32"/>
      <c r="H115" s="36"/>
    </row>
    <row r="116" spans="2:8" x14ac:dyDescent="0.15">
      <c r="B116" s="7"/>
      <c r="C116" s="7"/>
      <c r="D116" s="8"/>
      <c r="E116" s="11" t="s">
        <v>9</v>
      </c>
      <c r="F116" s="51">
        <v>15</v>
      </c>
      <c r="G116" s="32"/>
      <c r="H116" s="36"/>
    </row>
    <row r="117" spans="2:8" x14ac:dyDescent="0.15">
      <c r="B117" s="7"/>
      <c r="C117" s="7"/>
      <c r="D117" s="8"/>
      <c r="E117" s="11" t="s">
        <v>10</v>
      </c>
      <c r="F117" s="51">
        <v>124</v>
      </c>
      <c r="G117" s="32"/>
      <c r="H117" s="36"/>
    </row>
    <row r="118" spans="2:8" x14ac:dyDescent="0.15">
      <c r="B118" s="9"/>
      <c r="C118" s="9"/>
      <c r="D118" s="10"/>
      <c r="E118" s="11" t="s">
        <v>11</v>
      </c>
      <c r="F118" s="51">
        <v>39</v>
      </c>
      <c r="G118" s="37"/>
      <c r="H118" s="41"/>
    </row>
    <row r="119" spans="2:8" x14ac:dyDescent="0.15">
      <c r="B119" s="47"/>
      <c r="C119" s="47"/>
      <c r="D119" s="48"/>
      <c r="E119" s="48"/>
      <c r="F119" s="48"/>
      <c r="G119" s="48"/>
      <c r="H119" s="48"/>
    </row>
    <row r="120" spans="2:8" x14ac:dyDescent="0.15">
      <c r="B120" s="47" t="s">
        <v>130</v>
      </c>
      <c r="C120" s="47"/>
      <c r="D120" s="47"/>
      <c r="E120" s="47"/>
      <c r="F120" s="47"/>
      <c r="G120" s="47"/>
      <c r="H120" s="47"/>
    </row>
    <row r="121" spans="2:8" x14ac:dyDescent="0.15">
      <c r="B121" s="2" t="s">
        <v>28</v>
      </c>
      <c r="C121" s="3"/>
      <c r="D121" s="4"/>
      <c r="E121" s="11" t="s">
        <v>44</v>
      </c>
      <c r="F121" s="11" t="s">
        <v>141</v>
      </c>
      <c r="G121" s="44" t="s">
        <v>78</v>
      </c>
      <c r="H121" s="45"/>
    </row>
    <row r="122" spans="2:8" x14ac:dyDescent="0.15">
      <c r="B122" s="5"/>
      <c r="C122" s="5" t="s">
        <v>31</v>
      </c>
      <c r="D122" s="20" t="s">
        <v>34</v>
      </c>
      <c r="E122" s="20"/>
      <c r="F122" s="6"/>
      <c r="G122" s="33" t="s">
        <v>79</v>
      </c>
      <c r="H122" s="31"/>
    </row>
    <row r="123" spans="2:8" x14ac:dyDescent="0.15">
      <c r="B123" s="7"/>
      <c r="C123" s="7"/>
      <c r="D123" s="8"/>
      <c r="E123" s="11" t="s">
        <v>1</v>
      </c>
      <c r="F123" s="50">
        <f>F135-F147</f>
        <v>477</v>
      </c>
      <c r="G123" s="32"/>
      <c r="H123" s="36"/>
    </row>
    <row r="124" spans="2:8" x14ac:dyDescent="0.15">
      <c r="B124" s="7"/>
      <c r="C124" s="7"/>
      <c r="D124" s="8"/>
      <c r="E124" s="11" t="s">
        <v>2</v>
      </c>
      <c r="F124" s="50">
        <f t="shared" ref="F124:F133" si="5">F136-F148</f>
        <v>135</v>
      </c>
      <c r="G124" s="32"/>
      <c r="H124" s="36"/>
    </row>
    <row r="125" spans="2:8" x14ac:dyDescent="0.15">
      <c r="B125" s="7"/>
      <c r="C125" s="7"/>
      <c r="D125" s="8"/>
      <c r="E125" s="11" t="s">
        <v>3</v>
      </c>
      <c r="F125" s="50">
        <f t="shared" si="5"/>
        <v>118</v>
      </c>
      <c r="G125" s="32"/>
      <c r="H125" s="36"/>
    </row>
    <row r="126" spans="2:8" x14ac:dyDescent="0.15">
      <c r="B126" s="7"/>
      <c r="C126" s="7"/>
      <c r="D126" s="8"/>
      <c r="E126" s="11" t="s">
        <v>4</v>
      </c>
      <c r="F126" s="50">
        <f t="shared" si="5"/>
        <v>53</v>
      </c>
      <c r="G126" s="32"/>
      <c r="H126" s="36"/>
    </row>
    <row r="127" spans="2:8" x14ac:dyDescent="0.15">
      <c r="B127" s="7"/>
      <c r="C127" s="7"/>
      <c r="D127" s="8"/>
      <c r="E127" s="11" t="s">
        <v>5</v>
      </c>
      <c r="F127" s="50">
        <f t="shared" si="5"/>
        <v>32</v>
      </c>
      <c r="G127" s="32"/>
      <c r="H127" s="36"/>
    </row>
    <row r="128" spans="2:8" x14ac:dyDescent="0.15">
      <c r="B128" s="7"/>
      <c r="C128" s="7"/>
      <c r="D128" s="8"/>
      <c r="E128" s="11" t="s">
        <v>6</v>
      </c>
      <c r="F128" s="50">
        <f t="shared" si="5"/>
        <v>100</v>
      </c>
      <c r="G128" s="32"/>
      <c r="H128" s="36"/>
    </row>
    <row r="129" spans="2:8" x14ac:dyDescent="0.15">
      <c r="B129" s="7"/>
      <c r="C129" s="7"/>
      <c r="D129" s="8"/>
      <c r="E129" s="11" t="s">
        <v>7</v>
      </c>
      <c r="F129" s="50">
        <f t="shared" si="5"/>
        <v>12</v>
      </c>
      <c r="G129" s="32"/>
      <c r="H129" s="36"/>
    </row>
    <row r="130" spans="2:8" x14ac:dyDescent="0.15">
      <c r="B130" s="7"/>
      <c r="C130" s="7"/>
      <c r="D130" s="8"/>
      <c r="E130" s="11" t="s">
        <v>8</v>
      </c>
      <c r="F130" s="50">
        <f t="shared" si="5"/>
        <v>15</v>
      </c>
      <c r="G130" s="32"/>
      <c r="H130" s="36"/>
    </row>
    <row r="131" spans="2:8" x14ac:dyDescent="0.15">
      <c r="B131" s="7"/>
      <c r="C131" s="7"/>
      <c r="D131" s="8"/>
      <c r="E131" s="11" t="s">
        <v>9</v>
      </c>
      <c r="F131" s="50">
        <f t="shared" si="5"/>
        <v>15</v>
      </c>
      <c r="G131" s="32"/>
      <c r="H131" s="36"/>
    </row>
    <row r="132" spans="2:8" x14ac:dyDescent="0.15">
      <c r="B132" s="7"/>
      <c r="C132" s="7"/>
      <c r="D132" s="8"/>
      <c r="E132" s="11" t="s">
        <v>10</v>
      </c>
      <c r="F132" s="50">
        <f t="shared" si="5"/>
        <v>131</v>
      </c>
      <c r="G132" s="32"/>
      <c r="H132" s="36"/>
    </row>
    <row r="133" spans="2:8" x14ac:dyDescent="0.15">
      <c r="B133" s="7"/>
      <c r="C133" s="7"/>
      <c r="D133" s="10"/>
      <c r="E133" s="11" t="s">
        <v>11</v>
      </c>
      <c r="F133" s="50">
        <f t="shared" si="5"/>
        <v>28</v>
      </c>
      <c r="G133" s="37"/>
      <c r="H133" s="41"/>
    </row>
    <row r="134" spans="2:8" x14ac:dyDescent="0.15">
      <c r="B134" s="7"/>
      <c r="C134" s="7"/>
      <c r="D134" s="5" t="s">
        <v>32</v>
      </c>
      <c r="E134" s="20"/>
      <c r="F134" s="6"/>
      <c r="G134" s="27" t="s">
        <v>76</v>
      </c>
      <c r="H134" s="31"/>
    </row>
    <row r="135" spans="2:8" x14ac:dyDescent="0.15">
      <c r="B135" s="7"/>
      <c r="C135" s="7"/>
      <c r="D135" s="25"/>
      <c r="E135" s="11" t="s">
        <v>1</v>
      </c>
      <c r="F135" s="51">
        <v>7754</v>
      </c>
      <c r="G135" s="32" t="s">
        <v>77</v>
      </c>
      <c r="H135" s="36"/>
    </row>
    <row r="136" spans="2:8" x14ac:dyDescent="0.15">
      <c r="B136" s="7"/>
      <c r="C136" s="7"/>
      <c r="D136" s="25"/>
      <c r="E136" s="11" t="s">
        <v>2</v>
      </c>
      <c r="F136" s="51">
        <v>1407</v>
      </c>
      <c r="G136" s="32" t="s">
        <v>70</v>
      </c>
      <c r="H136" s="36"/>
    </row>
    <row r="137" spans="2:8" x14ac:dyDescent="0.15">
      <c r="B137" s="7"/>
      <c r="C137" s="7"/>
      <c r="D137" s="25"/>
      <c r="E137" s="11" t="s">
        <v>3</v>
      </c>
      <c r="F137" s="51">
        <v>2477</v>
      </c>
      <c r="G137" s="32" t="s">
        <v>100</v>
      </c>
      <c r="H137" s="36"/>
    </row>
    <row r="138" spans="2:8" x14ac:dyDescent="0.15">
      <c r="B138" s="7"/>
      <c r="C138" s="7"/>
      <c r="D138" s="25"/>
      <c r="E138" s="11" t="s">
        <v>4</v>
      </c>
      <c r="F138" s="51">
        <v>772</v>
      </c>
      <c r="G138" s="32"/>
      <c r="H138" s="36"/>
    </row>
    <row r="139" spans="2:8" x14ac:dyDescent="0.15">
      <c r="B139" s="7"/>
      <c r="C139" s="7"/>
      <c r="D139" s="25"/>
      <c r="E139" s="11" t="s">
        <v>5</v>
      </c>
      <c r="F139" s="51">
        <v>481</v>
      </c>
      <c r="G139" s="32"/>
      <c r="H139" s="36"/>
    </row>
    <row r="140" spans="2:8" x14ac:dyDescent="0.15">
      <c r="B140" s="7"/>
      <c r="C140" s="7"/>
      <c r="D140" s="25"/>
      <c r="E140" s="11" t="s">
        <v>6</v>
      </c>
      <c r="F140" s="51">
        <v>1562</v>
      </c>
      <c r="G140" s="32"/>
      <c r="H140" s="36"/>
    </row>
    <row r="141" spans="2:8" x14ac:dyDescent="0.15">
      <c r="B141" s="7"/>
      <c r="C141" s="7"/>
      <c r="D141" s="25"/>
      <c r="E141" s="11" t="s">
        <v>7</v>
      </c>
      <c r="F141" s="51">
        <v>166</v>
      </c>
      <c r="G141" s="32"/>
      <c r="H141" s="36"/>
    </row>
    <row r="142" spans="2:8" x14ac:dyDescent="0.15">
      <c r="B142" s="7"/>
      <c r="C142" s="7"/>
      <c r="D142" s="25"/>
      <c r="E142" s="11" t="s">
        <v>8</v>
      </c>
      <c r="F142" s="51">
        <v>291</v>
      </c>
      <c r="G142" s="32"/>
      <c r="H142" s="36"/>
    </row>
    <row r="143" spans="2:8" x14ac:dyDescent="0.15">
      <c r="B143" s="7"/>
      <c r="C143" s="7"/>
      <c r="D143" s="25"/>
      <c r="E143" s="11" t="s">
        <v>9</v>
      </c>
      <c r="F143" s="51">
        <v>240</v>
      </c>
      <c r="G143" s="32"/>
      <c r="H143" s="36"/>
    </row>
    <row r="144" spans="2:8" x14ac:dyDescent="0.15">
      <c r="B144" s="7"/>
      <c r="C144" s="7"/>
      <c r="D144" s="25"/>
      <c r="E144" s="11" t="s">
        <v>10</v>
      </c>
      <c r="F144" s="51">
        <v>1732</v>
      </c>
      <c r="G144" s="32"/>
      <c r="H144" s="36"/>
    </row>
    <row r="145" spans="2:13" x14ac:dyDescent="0.15">
      <c r="B145" s="7"/>
      <c r="C145" s="7"/>
      <c r="D145" s="19"/>
      <c r="E145" s="11" t="s">
        <v>11</v>
      </c>
      <c r="F145" s="51">
        <v>472</v>
      </c>
      <c r="G145" s="37"/>
      <c r="H145" s="41"/>
    </row>
    <row r="146" spans="2:13" x14ac:dyDescent="0.15">
      <c r="B146" s="7"/>
      <c r="C146" s="7"/>
      <c r="D146" s="5" t="s">
        <v>33</v>
      </c>
      <c r="E146" s="20"/>
      <c r="F146" s="6"/>
      <c r="G146" s="27" t="s">
        <v>72</v>
      </c>
      <c r="H146" s="36"/>
      <c r="I146" s="22"/>
      <c r="J146" s="22"/>
      <c r="K146" s="22"/>
      <c r="L146" s="22"/>
      <c r="M146" s="22"/>
    </row>
    <row r="147" spans="2:13" x14ac:dyDescent="0.15">
      <c r="B147" s="7"/>
      <c r="C147" s="7"/>
      <c r="D147" s="25"/>
      <c r="E147" s="11" t="s">
        <v>1</v>
      </c>
      <c r="F147" s="51">
        <v>7277</v>
      </c>
      <c r="G147" s="32" t="s">
        <v>73</v>
      </c>
      <c r="H147" s="36"/>
      <c r="I147" s="22"/>
      <c r="J147" s="22"/>
      <c r="K147" s="22"/>
      <c r="L147" s="22"/>
      <c r="M147" s="22"/>
    </row>
    <row r="148" spans="2:13" x14ac:dyDescent="0.15">
      <c r="B148" s="7"/>
      <c r="C148" s="7"/>
      <c r="D148" s="25"/>
      <c r="E148" s="11" t="s">
        <v>2</v>
      </c>
      <c r="F148" s="51">
        <v>1272</v>
      </c>
      <c r="G148" s="32" t="s">
        <v>74</v>
      </c>
      <c r="H148" s="36"/>
      <c r="I148" s="22"/>
      <c r="J148" s="22"/>
      <c r="K148" s="22"/>
      <c r="L148" s="22"/>
      <c r="M148" s="22"/>
    </row>
    <row r="149" spans="2:13" x14ac:dyDescent="0.15">
      <c r="B149" s="7"/>
      <c r="C149" s="7"/>
      <c r="D149" s="25"/>
      <c r="E149" s="11" t="s">
        <v>3</v>
      </c>
      <c r="F149" s="51">
        <v>2359</v>
      </c>
      <c r="G149" s="32" t="s">
        <v>75</v>
      </c>
      <c r="H149" s="36"/>
      <c r="I149" s="22"/>
      <c r="J149" s="22"/>
      <c r="K149" s="22"/>
      <c r="L149" s="22"/>
      <c r="M149" s="22"/>
    </row>
    <row r="150" spans="2:13" x14ac:dyDescent="0.15">
      <c r="B150" s="7"/>
      <c r="C150" s="7"/>
      <c r="D150" s="25"/>
      <c r="E150" s="11" t="s">
        <v>4</v>
      </c>
      <c r="F150" s="51">
        <v>719</v>
      </c>
      <c r="G150" s="32" t="s">
        <v>102</v>
      </c>
      <c r="H150" s="36"/>
      <c r="I150" s="22"/>
      <c r="J150" s="22"/>
      <c r="K150" s="22"/>
      <c r="L150" s="22"/>
      <c r="M150" s="22"/>
    </row>
    <row r="151" spans="2:13" x14ac:dyDescent="0.15">
      <c r="B151" s="7"/>
      <c r="C151" s="7"/>
      <c r="D151" s="25"/>
      <c r="E151" s="11" t="s">
        <v>5</v>
      </c>
      <c r="F151" s="51">
        <v>449</v>
      </c>
      <c r="G151" s="32" t="s">
        <v>101</v>
      </c>
      <c r="H151" s="36"/>
      <c r="I151" s="22"/>
      <c r="J151" s="22"/>
      <c r="K151" s="22"/>
      <c r="L151" s="22"/>
      <c r="M151" s="22"/>
    </row>
    <row r="152" spans="2:13" x14ac:dyDescent="0.15">
      <c r="B152" s="7"/>
      <c r="C152" s="7"/>
      <c r="D152" s="25"/>
      <c r="E152" s="11" t="s">
        <v>6</v>
      </c>
      <c r="F152" s="51">
        <v>1462</v>
      </c>
      <c r="G152" s="33"/>
      <c r="H152" s="36"/>
      <c r="I152" s="22"/>
      <c r="J152" s="22"/>
      <c r="K152" s="22"/>
      <c r="L152" s="22"/>
      <c r="M152" s="22"/>
    </row>
    <row r="153" spans="2:13" x14ac:dyDescent="0.15">
      <c r="B153" s="7"/>
      <c r="C153" s="7"/>
      <c r="D153" s="25"/>
      <c r="E153" s="11" t="s">
        <v>7</v>
      </c>
      <c r="F153" s="51">
        <v>154</v>
      </c>
      <c r="G153" s="33"/>
      <c r="H153" s="36"/>
      <c r="I153" s="22"/>
      <c r="J153" s="22"/>
      <c r="K153" s="22"/>
      <c r="L153" s="22"/>
      <c r="M153" s="22"/>
    </row>
    <row r="154" spans="2:13" x14ac:dyDescent="0.15">
      <c r="B154" s="7"/>
      <c r="C154" s="7"/>
      <c r="D154" s="25"/>
      <c r="E154" s="11" t="s">
        <v>8</v>
      </c>
      <c r="F154" s="51">
        <v>276</v>
      </c>
      <c r="G154" s="33"/>
      <c r="H154" s="36"/>
      <c r="I154" s="22"/>
      <c r="J154" s="22"/>
      <c r="K154" s="22"/>
      <c r="L154" s="22"/>
      <c r="M154" s="22"/>
    </row>
    <row r="155" spans="2:13" x14ac:dyDescent="0.15">
      <c r="B155" s="7"/>
      <c r="C155" s="7"/>
      <c r="D155" s="25"/>
      <c r="E155" s="11" t="s">
        <v>9</v>
      </c>
      <c r="F155" s="51">
        <v>225</v>
      </c>
      <c r="G155" s="33"/>
      <c r="H155" s="36"/>
      <c r="I155" s="22"/>
      <c r="J155" s="22"/>
      <c r="K155" s="22"/>
      <c r="L155" s="22"/>
      <c r="M155" s="22"/>
    </row>
    <row r="156" spans="2:13" x14ac:dyDescent="0.15">
      <c r="B156" s="7"/>
      <c r="C156" s="7"/>
      <c r="D156" s="25"/>
      <c r="E156" s="11" t="s">
        <v>10</v>
      </c>
      <c r="F156" s="51">
        <v>1601</v>
      </c>
      <c r="G156" s="33"/>
      <c r="H156" s="36"/>
      <c r="I156" s="22"/>
      <c r="J156" s="22"/>
      <c r="K156" s="22"/>
      <c r="L156" s="22"/>
      <c r="M156" s="22"/>
    </row>
    <row r="157" spans="2:13" x14ac:dyDescent="0.15">
      <c r="B157" s="9"/>
      <c r="C157" s="9"/>
      <c r="D157" s="19"/>
      <c r="E157" s="11" t="s">
        <v>11</v>
      </c>
      <c r="F157" s="51">
        <v>444</v>
      </c>
      <c r="G157" s="38"/>
      <c r="H157" s="41"/>
      <c r="I157" s="22"/>
      <c r="K157" s="22"/>
      <c r="L157" s="22"/>
      <c r="M157" s="22"/>
    </row>
    <row r="158" spans="2:13" x14ac:dyDescent="0.15">
      <c r="B158" s="22" t="s">
        <v>133</v>
      </c>
      <c r="C158" s="22"/>
      <c r="D158" s="22"/>
      <c r="E158" s="22"/>
      <c r="F158" s="54"/>
      <c r="G158" s="33"/>
      <c r="H158" s="33"/>
      <c r="I158" s="22"/>
      <c r="K158" s="22"/>
      <c r="L158" s="22"/>
      <c r="M158" s="22"/>
    </row>
    <row r="159" spans="2:13" x14ac:dyDescent="0.15">
      <c r="B159" s="22"/>
      <c r="C159" s="22"/>
      <c r="D159" s="22"/>
      <c r="E159" s="22"/>
      <c r="F159" s="54"/>
      <c r="G159" s="33"/>
      <c r="H159" s="33"/>
      <c r="I159" s="22"/>
      <c r="K159" s="22"/>
      <c r="L159" s="22"/>
      <c r="M159" s="22"/>
    </row>
    <row r="160" spans="2:13" x14ac:dyDescent="0.15">
      <c r="B160" s="22" t="s">
        <v>109</v>
      </c>
      <c r="C160" s="22"/>
      <c r="D160" s="22"/>
      <c r="E160" s="22"/>
      <c r="F160" s="22"/>
      <c r="G160" s="46"/>
      <c r="H160" s="46"/>
      <c r="I160" s="22"/>
      <c r="J160" s="22"/>
      <c r="K160" s="22"/>
      <c r="L160" s="22"/>
      <c r="M160" s="22"/>
    </row>
    <row r="161" spans="2:13" x14ac:dyDescent="0.15">
      <c r="B161" s="22" t="s">
        <v>142</v>
      </c>
      <c r="C161" s="22"/>
      <c r="D161" s="22"/>
      <c r="E161" s="22"/>
      <c r="F161" s="22"/>
      <c r="G161" s="46"/>
      <c r="H161" s="46"/>
      <c r="I161" s="22"/>
      <c r="J161" s="22"/>
      <c r="K161" s="22"/>
      <c r="L161" s="22"/>
      <c r="M161" s="22"/>
    </row>
    <row r="162" spans="2:13" x14ac:dyDescent="0.15">
      <c r="B162" s="2" t="s">
        <v>28</v>
      </c>
      <c r="C162" s="3"/>
      <c r="D162" s="4"/>
      <c r="E162" s="11" t="s">
        <v>44</v>
      </c>
      <c r="F162" s="11" t="s">
        <v>141</v>
      </c>
      <c r="G162" s="44" t="s">
        <v>78</v>
      </c>
      <c r="H162" s="45"/>
      <c r="I162" s="22"/>
      <c r="J162" s="22"/>
      <c r="K162" s="22"/>
      <c r="L162" s="22"/>
      <c r="M162" s="22"/>
    </row>
    <row r="163" spans="2:13" x14ac:dyDescent="0.15">
      <c r="B163" s="5" t="s">
        <v>42</v>
      </c>
      <c r="C163" s="20" t="s">
        <v>36</v>
      </c>
      <c r="D163" s="20"/>
      <c r="E163" s="20"/>
      <c r="F163" s="6"/>
      <c r="G163" s="33" t="s">
        <v>79</v>
      </c>
      <c r="H163" s="31"/>
      <c r="I163" s="22"/>
      <c r="J163" s="22"/>
      <c r="K163" s="22"/>
      <c r="L163" s="22"/>
      <c r="M163" s="22"/>
    </row>
    <row r="164" spans="2:13" x14ac:dyDescent="0.15">
      <c r="B164" s="7" t="s">
        <v>41</v>
      </c>
      <c r="C164" s="22"/>
      <c r="D164" s="22"/>
      <c r="E164" s="22"/>
      <c r="F164" s="8"/>
      <c r="G164" s="32"/>
      <c r="H164" s="36"/>
      <c r="I164" s="22"/>
      <c r="J164" s="22"/>
      <c r="K164" s="22"/>
      <c r="L164" s="22"/>
      <c r="M164" s="22"/>
    </row>
    <row r="165" spans="2:13" x14ac:dyDescent="0.15">
      <c r="B165" s="7"/>
      <c r="C165" s="22"/>
      <c r="D165" s="8"/>
      <c r="E165" s="11" t="s">
        <v>1</v>
      </c>
      <c r="F165" s="50">
        <f>F177-F189</f>
        <v>739</v>
      </c>
      <c r="G165" s="32"/>
      <c r="H165" s="36"/>
      <c r="I165" s="22"/>
      <c r="J165" s="22"/>
      <c r="K165" s="22"/>
      <c r="L165" s="22"/>
      <c r="M165" s="22"/>
    </row>
    <row r="166" spans="2:13" x14ac:dyDescent="0.15">
      <c r="B166" s="7"/>
      <c r="C166" s="22"/>
      <c r="D166" s="8"/>
      <c r="E166" s="11" t="s">
        <v>2</v>
      </c>
      <c r="F166" s="50">
        <f t="shared" ref="F166:F169" si="6">F178-F190</f>
        <v>133</v>
      </c>
      <c r="G166" s="32"/>
      <c r="H166" s="36"/>
      <c r="I166" s="22"/>
      <c r="J166" s="22"/>
      <c r="K166" s="22"/>
      <c r="L166" s="22"/>
      <c r="M166" s="22"/>
    </row>
    <row r="167" spans="2:13" x14ac:dyDescent="0.15">
      <c r="B167" s="7"/>
      <c r="C167" s="22"/>
      <c r="D167" s="8"/>
      <c r="E167" s="11" t="s">
        <v>3</v>
      </c>
      <c r="F167" s="50">
        <f t="shared" si="6"/>
        <v>203</v>
      </c>
      <c r="G167" s="32"/>
      <c r="H167" s="36"/>
      <c r="I167" s="22"/>
      <c r="J167" s="22"/>
      <c r="K167" s="22"/>
      <c r="L167" s="22"/>
      <c r="M167" s="22"/>
    </row>
    <row r="168" spans="2:13" x14ac:dyDescent="0.15">
      <c r="B168" s="7"/>
      <c r="C168" s="22"/>
      <c r="D168" s="8"/>
      <c r="E168" s="11" t="s">
        <v>4</v>
      </c>
      <c r="F168" s="50">
        <f t="shared" si="6"/>
        <v>69</v>
      </c>
      <c r="G168" s="32"/>
      <c r="H168" s="36"/>
      <c r="I168" s="22"/>
      <c r="J168" s="22"/>
      <c r="K168" s="22"/>
      <c r="L168" s="22"/>
      <c r="M168" s="22"/>
    </row>
    <row r="169" spans="2:13" x14ac:dyDescent="0.15">
      <c r="B169" s="7"/>
      <c r="C169" s="22"/>
      <c r="D169" s="8"/>
      <c r="E169" s="11" t="s">
        <v>5</v>
      </c>
      <c r="F169" s="50">
        <f t="shared" si="6"/>
        <v>31</v>
      </c>
      <c r="G169" s="32"/>
      <c r="H169" s="36"/>
    </row>
    <row r="170" spans="2:13" x14ac:dyDescent="0.15">
      <c r="B170" s="7"/>
      <c r="C170" s="22"/>
      <c r="D170" s="8"/>
      <c r="E170" s="11" t="s">
        <v>6</v>
      </c>
      <c r="F170" s="50">
        <f>F182-F194</f>
        <v>149</v>
      </c>
      <c r="G170" s="32"/>
      <c r="H170" s="36"/>
    </row>
    <row r="171" spans="2:13" x14ac:dyDescent="0.15">
      <c r="B171" s="7"/>
      <c r="C171" s="22"/>
      <c r="D171" s="8"/>
      <c r="E171" s="11" t="s">
        <v>7</v>
      </c>
      <c r="F171" s="50">
        <f t="shared" ref="F171:F175" si="7">F183-F195</f>
        <v>15</v>
      </c>
      <c r="G171" s="32"/>
      <c r="H171" s="36"/>
    </row>
    <row r="172" spans="2:13" x14ac:dyDescent="0.15">
      <c r="B172" s="7"/>
      <c r="C172" s="22"/>
      <c r="D172" s="8"/>
      <c r="E172" s="11" t="s">
        <v>8</v>
      </c>
      <c r="F172" s="50">
        <f t="shared" si="7"/>
        <v>34</v>
      </c>
      <c r="G172" s="32"/>
      <c r="H172" s="36"/>
    </row>
    <row r="173" spans="2:13" x14ac:dyDescent="0.15">
      <c r="B173" s="7"/>
      <c r="C173" s="22"/>
      <c r="D173" s="8"/>
      <c r="E173" s="11" t="s">
        <v>9</v>
      </c>
      <c r="F173" s="50">
        <f t="shared" si="7"/>
        <v>19</v>
      </c>
      <c r="G173" s="32"/>
      <c r="H173" s="36"/>
    </row>
    <row r="174" spans="2:13" x14ac:dyDescent="0.15">
      <c r="B174" s="7"/>
      <c r="C174" s="22"/>
      <c r="D174" s="8"/>
      <c r="E174" s="11" t="s">
        <v>10</v>
      </c>
      <c r="F174" s="50">
        <f t="shared" si="7"/>
        <v>135</v>
      </c>
      <c r="G174" s="32"/>
      <c r="H174" s="36"/>
    </row>
    <row r="175" spans="2:13" x14ac:dyDescent="0.15">
      <c r="B175" s="7"/>
      <c r="C175" s="21"/>
      <c r="D175" s="10"/>
      <c r="E175" s="11" t="s">
        <v>11</v>
      </c>
      <c r="F175" s="50">
        <f t="shared" si="7"/>
        <v>31</v>
      </c>
      <c r="G175" s="37"/>
      <c r="H175" s="41"/>
    </row>
    <row r="176" spans="2:13" x14ac:dyDescent="0.15">
      <c r="B176" s="7"/>
      <c r="C176" s="5" t="s">
        <v>37</v>
      </c>
      <c r="D176" s="20"/>
      <c r="E176" s="20"/>
      <c r="F176" s="6"/>
      <c r="G176" s="27" t="s">
        <v>87</v>
      </c>
      <c r="H176" s="31"/>
    </row>
    <row r="177" spans="2:8" x14ac:dyDescent="0.15">
      <c r="B177" s="7"/>
      <c r="C177" s="7"/>
      <c r="D177" s="8"/>
      <c r="E177" s="11" t="s">
        <v>1</v>
      </c>
      <c r="F177" s="51">
        <v>744</v>
      </c>
      <c r="G177" s="32" t="s">
        <v>88</v>
      </c>
      <c r="H177" s="36"/>
    </row>
    <row r="178" spans="2:8" x14ac:dyDescent="0.15">
      <c r="B178" s="7"/>
      <c r="C178" s="7"/>
      <c r="D178" s="8"/>
      <c r="E178" s="11" t="s">
        <v>2</v>
      </c>
      <c r="F178" s="51">
        <v>135</v>
      </c>
      <c r="G178" s="32" t="s">
        <v>89</v>
      </c>
      <c r="H178" s="36"/>
    </row>
    <row r="179" spans="2:8" x14ac:dyDescent="0.15">
      <c r="B179" s="7"/>
      <c r="C179" s="7"/>
      <c r="D179" s="8"/>
      <c r="E179" s="11" t="s">
        <v>3</v>
      </c>
      <c r="F179" s="51">
        <v>207</v>
      </c>
      <c r="G179" s="32" t="s">
        <v>104</v>
      </c>
      <c r="H179" s="36"/>
    </row>
    <row r="180" spans="2:8" x14ac:dyDescent="0.15">
      <c r="B180" s="7"/>
      <c r="C180" s="7"/>
      <c r="D180" s="8"/>
      <c r="E180" s="11" t="s">
        <v>4</v>
      </c>
      <c r="F180" s="51">
        <v>81</v>
      </c>
      <c r="G180" s="32" t="s">
        <v>108</v>
      </c>
      <c r="H180" s="36"/>
    </row>
    <row r="181" spans="2:8" x14ac:dyDescent="0.15">
      <c r="B181" s="7"/>
      <c r="C181" s="7"/>
      <c r="D181" s="8"/>
      <c r="E181" s="11" t="s">
        <v>5</v>
      </c>
      <c r="F181" s="51">
        <v>33</v>
      </c>
      <c r="G181" s="32"/>
      <c r="H181" s="36"/>
    </row>
    <row r="182" spans="2:8" x14ac:dyDescent="0.15">
      <c r="B182" s="7"/>
      <c r="C182" s="7"/>
      <c r="D182" s="8"/>
      <c r="E182" s="11" t="s">
        <v>6</v>
      </c>
      <c r="F182" s="51">
        <v>222</v>
      </c>
      <c r="G182" s="32"/>
      <c r="H182" s="36"/>
    </row>
    <row r="183" spans="2:8" x14ac:dyDescent="0.15">
      <c r="B183" s="7"/>
      <c r="C183" s="7"/>
      <c r="D183" s="8"/>
      <c r="E183" s="11" t="s">
        <v>7</v>
      </c>
      <c r="F183" s="51">
        <v>15</v>
      </c>
      <c r="G183" s="32"/>
      <c r="H183" s="36"/>
    </row>
    <row r="184" spans="2:8" x14ac:dyDescent="0.15">
      <c r="B184" s="7"/>
      <c r="C184" s="7"/>
      <c r="D184" s="8"/>
      <c r="E184" s="11" t="s">
        <v>8</v>
      </c>
      <c r="F184" s="51">
        <v>36</v>
      </c>
      <c r="G184" s="32"/>
      <c r="H184" s="36"/>
    </row>
    <row r="185" spans="2:8" x14ac:dyDescent="0.15">
      <c r="B185" s="7"/>
      <c r="C185" s="7"/>
      <c r="D185" s="8"/>
      <c r="E185" s="11" t="s">
        <v>9</v>
      </c>
      <c r="F185" s="51">
        <v>19</v>
      </c>
      <c r="G185" s="32"/>
      <c r="H185" s="36"/>
    </row>
    <row r="186" spans="2:8" x14ac:dyDescent="0.15">
      <c r="B186" s="7"/>
      <c r="C186" s="7"/>
      <c r="D186" s="8"/>
      <c r="E186" s="11" t="s">
        <v>10</v>
      </c>
      <c r="F186" s="51">
        <v>135</v>
      </c>
      <c r="G186" s="32"/>
      <c r="H186" s="36"/>
    </row>
    <row r="187" spans="2:8" x14ac:dyDescent="0.15">
      <c r="B187" s="25"/>
      <c r="C187" s="9"/>
      <c r="D187" s="10"/>
      <c r="E187" s="11" t="s">
        <v>11</v>
      </c>
      <c r="F187" s="51">
        <v>31</v>
      </c>
      <c r="G187" s="37"/>
      <c r="H187" s="41"/>
    </row>
    <row r="188" spans="2:8" x14ac:dyDescent="0.15">
      <c r="B188" s="7"/>
      <c r="C188" s="5" t="s">
        <v>38</v>
      </c>
      <c r="D188" s="20"/>
      <c r="E188" s="20"/>
      <c r="F188" s="6"/>
      <c r="G188" s="27" t="s">
        <v>105</v>
      </c>
      <c r="H188" s="31"/>
    </row>
    <row r="189" spans="2:8" x14ac:dyDescent="0.15">
      <c r="B189" s="7"/>
      <c r="C189" s="7"/>
      <c r="D189" s="8"/>
      <c r="E189" s="11" t="s">
        <v>1</v>
      </c>
      <c r="F189" s="51">
        <v>5</v>
      </c>
      <c r="G189" s="32" t="s">
        <v>106</v>
      </c>
      <c r="H189" s="36"/>
    </row>
    <row r="190" spans="2:8" x14ac:dyDescent="0.15">
      <c r="B190" s="7"/>
      <c r="C190" s="7"/>
      <c r="D190" s="8"/>
      <c r="E190" s="11" t="s">
        <v>2</v>
      </c>
      <c r="F190" s="51">
        <v>2</v>
      </c>
      <c r="G190" s="32" t="s">
        <v>89</v>
      </c>
      <c r="H190" s="36"/>
    </row>
    <row r="191" spans="2:8" x14ac:dyDescent="0.15">
      <c r="B191" s="7"/>
      <c r="C191" s="7"/>
      <c r="D191" s="8"/>
      <c r="E191" s="11" t="s">
        <v>3</v>
      </c>
      <c r="F191" s="51">
        <v>4</v>
      </c>
      <c r="G191" s="32" t="s">
        <v>104</v>
      </c>
      <c r="H191" s="36"/>
    </row>
    <row r="192" spans="2:8" x14ac:dyDescent="0.15">
      <c r="B192" s="7"/>
      <c r="C192" s="7"/>
      <c r="D192" s="8"/>
      <c r="E192" s="11" t="s">
        <v>4</v>
      </c>
      <c r="F192" s="51">
        <v>12</v>
      </c>
      <c r="G192" s="32" t="s">
        <v>107</v>
      </c>
      <c r="H192" s="36"/>
    </row>
    <row r="193" spans="2:8" x14ac:dyDescent="0.15">
      <c r="B193" s="7"/>
      <c r="C193" s="7"/>
      <c r="D193" s="8"/>
      <c r="E193" s="11" t="s">
        <v>5</v>
      </c>
      <c r="F193" s="51">
        <v>2</v>
      </c>
      <c r="G193" s="32" t="s">
        <v>83</v>
      </c>
      <c r="H193" s="36"/>
    </row>
    <row r="194" spans="2:8" x14ac:dyDescent="0.15">
      <c r="B194" s="7"/>
      <c r="C194" s="7"/>
      <c r="D194" s="8"/>
      <c r="E194" s="11" t="s">
        <v>6</v>
      </c>
      <c r="F194" s="51">
        <v>73</v>
      </c>
      <c r="G194" s="32"/>
      <c r="H194" s="36"/>
    </row>
    <row r="195" spans="2:8" x14ac:dyDescent="0.15">
      <c r="B195" s="7"/>
      <c r="C195" s="7"/>
      <c r="D195" s="8"/>
      <c r="E195" s="11" t="s">
        <v>7</v>
      </c>
      <c r="F195" s="51"/>
      <c r="G195" s="32"/>
      <c r="H195" s="36"/>
    </row>
    <row r="196" spans="2:8" x14ac:dyDescent="0.15">
      <c r="B196" s="7"/>
      <c r="C196" s="7"/>
      <c r="D196" s="8"/>
      <c r="E196" s="11" t="s">
        <v>8</v>
      </c>
      <c r="F196" s="51">
        <v>2</v>
      </c>
      <c r="G196" s="32"/>
      <c r="H196" s="36"/>
    </row>
    <row r="197" spans="2:8" x14ac:dyDescent="0.15">
      <c r="B197" s="7"/>
      <c r="C197" s="7"/>
      <c r="D197" s="8"/>
      <c r="E197" s="11" t="s">
        <v>9</v>
      </c>
      <c r="F197" s="51"/>
      <c r="G197" s="32"/>
      <c r="H197" s="36"/>
    </row>
    <row r="198" spans="2:8" x14ac:dyDescent="0.15">
      <c r="B198" s="7"/>
      <c r="C198" s="7"/>
      <c r="D198" s="8"/>
      <c r="E198" s="11" t="s">
        <v>10</v>
      </c>
      <c r="F198" s="51"/>
      <c r="G198" s="32"/>
      <c r="H198" s="36"/>
    </row>
    <row r="199" spans="2:8" x14ac:dyDescent="0.15">
      <c r="B199" s="19"/>
      <c r="C199" s="9"/>
      <c r="D199" s="10"/>
      <c r="E199" s="11" t="s">
        <v>11</v>
      </c>
      <c r="F199" s="51"/>
      <c r="G199" s="37"/>
      <c r="H199" s="41"/>
    </row>
    <row r="200" spans="2:8" x14ac:dyDescent="0.15">
      <c r="B200" s="22" t="s">
        <v>133</v>
      </c>
      <c r="C200" s="22"/>
      <c r="D200" s="22"/>
      <c r="E200" s="22"/>
      <c r="F200" s="54"/>
      <c r="G200" s="47"/>
      <c r="H200" s="47"/>
    </row>
    <row r="201" spans="2:8" x14ac:dyDescent="0.15">
      <c r="B201" s="22"/>
      <c r="C201" s="22"/>
      <c r="D201" s="22"/>
      <c r="E201" s="22"/>
      <c r="F201" s="54"/>
      <c r="G201" s="47"/>
      <c r="H201" s="47"/>
    </row>
    <row r="202" spans="2:8" x14ac:dyDescent="0.15">
      <c r="B202" t="s">
        <v>110</v>
      </c>
    </row>
    <row r="203" spans="2:8" x14ac:dyDescent="0.15">
      <c r="B203" t="s">
        <v>111</v>
      </c>
    </row>
    <row r="204" spans="2:8" x14ac:dyDescent="0.15">
      <c r="B204" t="s">
        <v>143</v>
      </c>
    </row>
    <row r="205" spans="2:8" x14ac:dyDescent="0.15">
      <c r="B205" s="2" t="s">
        <v>28</v>
      </c>
      <c r="C205" s="3"/>
      <c r="D205" s="4"/>
      <c r="E205" s="11" t="s">
        <v>44</v>
      </c>
      <c r="F205" s="11" t="s">
        <v>141</v>
      </c>
      <c r="G205" s="44" t="s">
        <v>78</v>
      </c>
      <c r="H205" s="45"/>
    </row>
    <row r="206" spans="2:8" x14ac:dyDescent="0.15">
      <c r="B206" s="5" t="s">
        <v>43</v>
      </c>
      <c r="C206" s="20" t="s">
        <v>39</v>
      </c>
      <c r="D206" s="20"/>
      <c r="E206" s="20"/>
      <c r="F206" s="6"/>
      <c r="G206" s="27" t="s">
        <v>112</v>
      </c>
      <c r="H206" s="31"/>
    </row>
    <row r="207" spans="2:8" x14ac:dyDescent="0.15">
      <c r="B207" s="7"/>
      <c r="C207" s="22"/>
      <c r="D207" s="22"/>
      <c r="E207" s="11" t="s">
        <v>1</v>
      </c>
      <c r="F207" s="51">
        <v>858</v>
      </c>
      <c r="G207" s="32" t="s">
        <v>113</v>
      </c>
      <c r="H207" s="36"/>
    </row>
    <row r="208" spans="2:8" x14ac:dyDescent="0.15">
      <c r="B208" s="7"/>
      <c r="C208" s="22"/>
      <c r="D208" s="22"/>
      <c r="E208" s="11" t="s">
        <v>2</v>
      </c>
      <c r="F208" s="51">
        <v>45</v>
      </c>
      <c r="G208" s="32" t="s">
        <v>114</v>
      </c>
      <c r="H208" s="36"/>
    </row>
    <row r="209" spans="2:8" x14ac:dyDescent="0.15">
      <c r="B209" s="7"/>
      <c r="C209" s="22"/>
      <c r="D209" s="22"/>
      <c r="E209" s="11" t="s">
        <v>3</v>
      </c>
      <c r="F209" s="51">
        <v>459</v>
      </c>
      <c r="G209" s="32" t="s">
        <v>115</v>
      </c>
      <c r="H209" s="36"/>
    </row>
    <row r="210" spans="2:8" x14ac:dyDescent="0.15">
      <c r="B210" s="7"/>
      <c r="C210" s="22"/>
      <c r="D210" s="22"/>
      <c r="E210" s="11" t="s">
        <v>4</v>
      </c>
      <c r="F210" s="51">
        <v>120</v>
      </c>
      <c r="G210" s="32"/>
      <c r="H210" s="36"/>
    </row>
    <row r="211" spans="2:8" x14ac:dyDescent="0.15">
      <c r="B211" s="7"/>
      <c r="C211" s="22"/>
      <c r="D211" s="22"/>
      <c r="E211" s="11" t="s">
        <v>5</v>
      </c>
      <c r="F211" s="51">
        <v>86</v>
      </c>
      <c r="G211" s="32"/>
      <c r="H211" s="36"/>
    </row>
    <row r="212" spans="2:8" x14ac:dyDescent="0.15">
      <c r="B212" s="7"/>
      <c r="C212" s="22"/>
      <c r="D212" s="22"/>
      <c r="E212" s="11" t="s">
        <v>6</v>
      </c>
      <c r="F212" s="51">
        <v>90</v>
      </c>
      <c r="G212" s="32"/>
      <c r="H212" s="36"/>
    </row>
    <row r="213" spans="2:8" x14ac:dyDescent="0.15">
      <c r="B213" s="7"/>
      <c r="C213" s="22"/>
      <c r="D213" s="22"/>
      <c r="E213" s="11" t="s">
        <v>7</v>
      </c>
      <c r="F213" s="51">
        <v>24</v>
      </c>
      <c r="G213" s="32"/>
      <c r="H213" s="36"/>
    </row>
    <row r="214" spans="2:8" x14ac:dyDescent="0.15">
      <c r="B214" s="7"/>
      <c r="C214" s="22"/>
      <c r="D214" s="22"/>
      <c r="E214" s="11" t="s">
        <v>8</v>
      </c>
      <c r="F214" s="51">
        <v>58</v>
      </c>
      <c r="G214" s="32"/>
      <c r="H214" s="36"/>
    </row>
    <row r="215" spans="2:8" x14ac:dyDescent="0.15">
      <c r="B215" s="7"/>
      <c r="C215" s="22"/>
      <c r="D215" s="22"/>
      <c r="E215" s="11" t="s">
        <v>9</v>
      </c>
      <c r="F215" s="51">
        <v>73</v>
      </c>
      <c r="G215" s="32"/>
      <c r="H215" s="36"/>
    </row>
    <row r="216" spans="2:8" x14ac:dyDescent="0.15">
      <c r="B216" s="7"/>
      <c r="C216" s="22"/>
      <c r="D216" s="22"/>
      <c r="E216" s="11" t="s">
        <v>10</v>
      </c>
      <c r="F216" s="51">
        <v>222</v>
      </c>
      <c r="G216" s="32"/>
      <c r="H216" s="36"/>
    </row>
    <row r="217" spans="2:8" x14ac:dyDescent="0.15">
      <c r="B217" s="9"/>
      <c r="C217" s="21"/>
      <c r="D217" s="21"/>
      <c r="E217" s="11" t="s">
        <v>11</v>
      </c>
      <c r="F217" s="51">
        <v>173</v>
      </c>
      <c r="G217" s="37"/>
      <c r="H217" s="41"/>
    </row>
    <row r="219" spans="2:8" x14ac:dyDescent="0.15">
      <c r="B219" t="s">
        <v>123</v>
      </c>
    </row>
    <row r="220" spans="2:8" x14ac:dyDescent="0.15">
      <c r="B220" t="s">
        <v>124</v>
      </c>
    </row>
    <row r="221" spans="2:8" x14ac:dyDescent="0.15">
      <c r="B221" s="2" t="s">
        <v>28</v>
      </c>
      <c r="C221" s="3"/>
      <c r="D221" s="4"/>
      <c r="E221" s="11" t="s">
        <v>44</v>
      </c>
      <c r="F221" s="11" t="s">
        <v>141</v>
      </c>
      <c r="G221" s="44" t="s">
        <v>78</v>
      </c>
      <c r="H221" s="45"/>
    </row>
    <row r="222" spans="2:8" x14ac:dyDescent="0.15">
      <c r="B222" s="5" t="s">
        <v>45</v>
      </c>
      <c r="C222" s="20" t="s">
        <v>46</v>
      </c>
      <c r="D222" s="20"/>
      <c r="E222" s="20"/>
      <c r="F222" s="6"/>
      <c r="G222" s="27" t="s">
        <v>118</v>
      </c>
      <c r="H222" s="31"/>
    </row>
    <row r="223" spans="2:8" x14ac:dyDescent="0.15">
      <c r="B223" s="7"/>
      <c r="C223" s="22" t="s">
        <v>117</v>
      </c>
      <c r="D223" s="22"/>
      <c r="E223" s="11" t="s">
        <v>1</v>
      </c>
      <c r="F223" s="50">
        <f t="shared" ref="F223:F233" si="8">F207+F165+F80</f>
        <v>6931</v>
      </c>
      <c r="G223" s="32"/>
      <c r="H223" s="36"/>
    </row>
    <row r="224" spans="2:8" x14ac:dyDescent="0.15">
      <c r="B224" s="7" t="s">
        <v>116</v>
      </c>
      <c r="C224" s="22"/>
      <c r="D224" s="22"/>
      <c r="E224" s="11" t="s">
        <v>2</v>
      </c>
      <c r="F224" s="50">
        <f t="shared" si="8"/>
        <v>1458</v>
      </c>
      <c r="G224" s="32"/>
      <c r="H224" s="36"/>
    </row>
    <row r="225" spans="2:8" x14ac:dyDescent="0.15">
      <c r="B225" s="7"/>
      <c r="C225" s="22"/>
      <c r="D225" s="22"/>
      <c r="E225" s="11" t="s">
        <v>3</v>
      </c>
      <c r="F225" s="50">
        <f t="shared" si="8"/>
        <v>2393</v>
      </c>
      <c r="G225" s="32"/>
      <c r="H225" s="36"/>
    </row>
    <row r="226" spans="2:8" x14ac:dyDescent="0.15">
      <c r="B226" s="7"/>
      <c r="C226" s="22"/>
      <c r="D226" s="22"/>
      <c r="E226" s="11" t="s">
        <v>4</v>
      </c>
      <c r="F226" s="50">
        <f t="shared" si="8"/>
        <v>697</v>
      </c>
      <c r="G226" s="32"/>
      <c r="H226" s="36"/>
    </row>
    <row r="227" spans="2:8" x14ac:dyDescent="0.15">
      <c r="B227" s="7"/>
      <c r="C227" s="22"/>
      <c r="D227" s="22"/>
      <c r="E227" s="11" t="s">
        <v>5</v>
      </c>
      <c r="F227" s="50">
        <f t="shared" si="8"/>
        <v>475</v>
      </c>
      <c r="G227" s="32"/>
      <c r="H227" s="36"/>
    </row>
    <row r="228" spans="2:8" x14ac:dyDescent="0.15">
      <c r="B228" s="7"/>
      <c r="C228" s="22"/>
      <c r="D228" s="22"/>
      <c r="E228" s="11" t="s">
        <v>6</v>
      </c>
      <c r="F228" s="50">
        <f t="shared" si="8"/>
        <v>1399</v>
      </c>
      <c r="G228" s="32"/>
      <c r="H228" s="36"/>
    </row>
    <row r="229" spans="2:8" x14ac:dyDescent="0.15">
      <c r="B229" s="7"/>
      <c r="C229" s="22"/>
      <c r="D229" s="22"/>
      <c r="E229" s="11" t="s">
        <v>7</v>
      </c>
      <c r="F229" s="50">
        <f t="shared" si="8"/>
        <v>193</v>
      </c>
      <c r="G229" s="32"/>
      <c r="H229" s="36"/>
    </row>
    <row r="230" spans="2:8" x14ac:dyDescent="0.15">
      <c r="B230" s="7"/>
      <c r="C230" s="22"/>
      <c r="D230" s="22"/>
      <c r="E230" s="11" t="s">
        <v>8</v>
      </c>
      <c r="F230" s="50">
        <f t="shared" si="8"/>
        <v>306</v>
      </c>
      <c r="G230" s="32"/>
      <c r="H230" s="36"/>
    </row>
    <row r="231" spans="2:8" x14ac:dyDescent="0.15">
      <c r="B231" s="7"/>
      <c r="C231" s="22"/>
      <c r="D231" s="22"/>
      <c r="E231" s="11" t="s">
        <v>9</v>
      </c>
      <c r="F231" s="50">
        <f t="shared" si="8"/>
        <v>223</v>
      </c>
      <c r="G231" s="32"/>
      <c r="H231" s="36"/>
    </row>
    <row r="232" spans="2:8" x14ac:dyDescent="0.15">
      <c r="B232" s="7"/>
      <c r="C232" s="22"/>
      <c r="D232" s="22"/>
      <c r="E232" s="11" t="s">
        <v>10</v>
      </c>
      <c r="F232" s="50">
        <f t="shared" si="8"/>
        <v>2044</v>
      </c>
      <c r="G232" s="32"/>
      <c r="H232" s="36"/>
    </row>
    <row r="233" spans="2:8" x14ac:dyDescent="0.15">
      <c r="B233" s="9"/>
      <c r="C233" s="21"/>
      <c r="D233" s="21"/>
      <c r="E233" s="11" t="s">
        <v>11</v>
      </c>
      <c r="F233" s="50">
        <f t="shared" si="8"/>
        <v>430</v>
      </c>
      <c r="G233" s="37"/>
      <c r="H233" s="41"/>
    </row>
    <row r="234" spans="2:8" x14ac:dyDescent="0.15">
      <c r="B234" s="22" t="s">
        <v>133</v>
      </c>
    </row>
    <row r="236" spans="2:8" x14ac:dyDescent="0.15">
      <c r="B236" t="s">
        <v>47</v>
      </c>
    </row>
    <row r="237" spans="2:8" x14ac:dyDescent="0.15">
      <c r="B237" t="s">
        <v>125</v>
      </c>
    </row>
    <row r="238" spans="2:8" x14ac:dyDescent="0.15">
      <c r="B238" t="s">
        <v>126</v>
      </c>
    </row>
    <row r="239" spans="2:8" x14ac:dyDescent="0.15">
      <c r="B239" s="2" t="s">
        <v>28</v>
      </c>
      <c r="C239" s="3"/>
      <c r="D239" s="4"/>
      <c r="E239" s="11" t="s">
        <v>44</v>
      </c>
      <c r="F239" s="11" t="s">
        <v>132</v>
      </c>
      <c r="G239" s="44" t="s">
        <v>78</v>
      </c>
      <c r="H239" s="45"/>
    </row>
    <row r="240" spans="2:8" x14ac:dyDescent="0.15">
      <c r="B240" s="5" t="s">
        <v>48</v>
      </c>
      <c r="C240" s="20" t="s">
        <v>132</v>
      </c>
      <c r="D240" s="20"/>
      <c r="E240" s="20"/>
      <c r="F240" s="6"/>
      <c r="G240" s="27" t="s">
        <v>118</v>
      </c>
      <c r="H240" s="31"/>
    </row>
    <row r="241" spans="2:8" x14ac:dyDescent="0.15">
      <c r="B241" s="7" t="s">
        <v>49</v>
      </c>
      <c r="C241" s="22"/>
      <c r="D241" s="22"/>
      <c r="E241" s="11" t="s">
        <v>1</v>
      </c>
      <c r="F241" s="50">
        <f t="shared" ref="F241:F251" si="9">F223+F57+F26</f>
        <v>15860</v>
      </c>
      <c r="G241" s="32"/>
      <c r="H241" s="36"/>
    </row>
    <row r="242" spans="2:8" x14ac:dyDescent="0.15">
      <c r="B242" s="7"/>
      <c r="C242" s="22"/>
      <c r="D242" s="22"/>
      <c r="E242" s="11" t="s">
        <v>2</v>
      </c>
      <c r="F242" s="50">
        <f t="shared" si="9"/>
        <v>2416</v>
      </c>
      <c r="G242" s="32"/>
      <c r="H242" s="36"/>
    </row>
    <row r="243" spans="2:8" x14ac:dyDescent="0.15">
      <c r="B243" s="7"/>
      <c r="C243" s="22"/>
      <c r="D243" s="22"/>
      <c r="E243" s="11" t="s">
        <v>3</v>
      </c>
      <c r="F243" s="50">
        <f t="shared" si="9"/>
        <v>4431</v>
      </c>
      <c r="G243" s="32"/>
      <c r="H243" s="36"/>
    </row>
    <row r="244" spans="2:8" x14ac:dyDescent="0.15">
      <c r="B244" s="7"/>
      <c r="C244" s="22"/>
      <c r="D244" s="22"/>
      <c r="E244" s="11" t="s">
        <v>4</v>
      </c>
      <c r="F244" s="50">
        <f t="shared" si="9"/>
        <v>1240</v>
      </c>
      <c r="G244" s="32"/>
      <c r="H244" s="36"/>
    </row>
    <row r="245" spans="2:8" x14ac:dyDescent="0.15">
      <c r="B245" s="7"/>
      <c r="C245" s="22"/>
      <c r="D245" s="22"/>
      <c r="E245" s="11" t="s">
        <v>5</v>
      </c>
      <c r="F245" s="50">
        <f t="shared" si="9"/>
        <v>1022</v>
      </c>
      <c r="G245" s="32"/>
      <c r="H245" s="36"/>
    </row>
    <row r="246" spans="2:8" x14ac:dyDescent="0.15">
      <c r="B246" s="7"/>
      <c r="C246" s="22"/>
      <c r="D246" s="22"/>
      <c r="E246" s="11" t="s">
        <v>6</v>
      </c>
      <c r="F246" s="50">
        <f t="shared" si="9"/>
        <v>3165</v>
      </c>
      <c r="G246" s="32"/>
      <c r="H246" s="36"/>
    </row>
    <row r="247" spans="2:8" x14ac:dyDescent="0.15">
      <c r="B247" s="7"/>
      <c r="C247" s="22"/>
      <c r="D247" s="22"/>
      <c r="E247" s="11" t="s">
        <v>7</v>
      </c>
      <c r="F247" s="50">
        <f t="shared" si="9"/>
        <v>234</v>
      </c>
      <c r="G247" s="32"/>
      <c r="H247" s="36"/>
    </row>
    <row r="248" spans="2:8" x14ac:dyDescent="0.15">
      <c r="B248" s="7"/>
      <c r="C248" s="22"/>
      <c r="D248" s="22"/>
      <c r="E248" s="11" t="s">
        <v>8</v>
      </c>
      <c r="F248" s="50">
        <f t="shared" si="9"/>
        <v>408</v>
      </c>
      <c r="G248" s="32"/>
      <c r="H248" s="36"/>
    </row>
    <row r="249" spans="2:8" x14ac:dyDescent="0.15">
      <c r="B249" s="7"/>
      <c r="C249" s="22"/>
      <c r="D249" s="22"/>
      <c r="E249" s="11" t="s">
        <v>9</v>
      </c>
      <c r="F249" s="50">
        <f t="shared" si="9"/>
        <v>428</v>
      </c>
      <c r="G249" s="32"/>
      <c r="H249" s="36"/>
    </row>
    <row r="250" spans="2:8" x14ac:dyDescent="0.15">
      <c r="B250" s="7"/>
      <c r="C250" s="22"/>
      <c r="D250" s="22"/>
      <c r="E250" s="11" t="s">
        <v>10</v>
      </c>
      <c r="F250" s="50">
        <f t="shared" si="9"/>
        <v>3673</v>
      </c>
      <c r="G250" s="32"/>
      <c r="H250" s="36"/>
    </row>
    <row r="251" spans="2:8" x14ac:dyDescent="0.15">
      <c r="B251" s="9"/>
      <c r="C251" s="21"/>
      <c r="D251" s="21"/>
      <c r="E251" s="11" t="s">
        <v>11</v>
      </c>
      <c r="F251" s="50">
        <f t="shared" si="9"/>
        <v>555</v>
      </c>
      <c r="G251" s="37"/>
      <c r="H251" s="41"/>
    </row>
    <row r="252" spans="2:8" x14ac:dyDescent="0.15">
      <c r="B252" s="22" t="s">
        <v>133</v>
      </c>
    </row>
    <row r="255" spans="2:8" x14ac:dyDescent="0.15">
      <c r="B255" t="s">
        <v>50</v>
      </c>
    </row>
    <row r="256" spans="2:8" x14ac:dyDescent="0.15">
      <c r="B256" t="s">
        <v>128</v>
      </c>
    </row>
    <row r="257" spans="2:8" x14ac:dyDescent="0.15">
      <c r="B257" s="2" t="s">
        <v>28</v>
      </c>
      <c r="C257" s="3"/>
      <c r="D257" s="4"/>
      <c r="E257" s="11" t="s">
        <v>44</v>
      </c>
      <c r="F257" s="11" t="s">
        <v>132</v>
      </c>
      <c r="G257" s="17" t="s">
        <v>51</v>
      </c>
      <c r="H257" s="17" t="s">
        <v>127</v>
      </c>
    </row>
    <row r="258" spans="2:8" x14ac:dyDescent="0.15">
      <c r="B258" s="5" t="s">
        <v>48</v>
      </c>
      <c r="C258" s="20" t="s">
        <v>132</v>
      </c>
      <c r="D258" s="20"/>
      <c r="E258" s="20"/>
      <c r="F258" s="3"/>
      <c r="H258" s="8"/>
    </row>
    <row r="259" spans="2:8" x14ac:dyDescent="0.15">
      <c r="B259" s="7" t="s">
        <v>49</v>
      </c>
      <c r="C259" s="22"/>
      <c r="D259" s="22"/>
      <c r="E259" s="11" t="s">
        <v>1</v>
      </c>
      <c r="F259" s="50">
        <f>F241</f>
        <v>15860</v>
      </c>
      <c r="G259" s="53">
        <v>118722362.7</v>
      </c>
      <c r="H259" s="53">
        <f>ROUND(F259/(G259/(1000*1000)),1)</f>
        <v>133.6</v>
      </c>
    </row>
    <row r="260" spans="2:8" x14ac:dyDescent="0.15">
      <c r="B260" s="7"/>
      <c r="C260" s="22"/>
      <c r="D260" s="22"/>
      <c r="E260" s="11" t="s">
        <v>2</v>
      </c>
      <c r="F260" s="50">
        <f t="shared" ref="F260:F269" si="10">F242</f>
        <v>2416</v>
      </c>
      <c r="G260" s="53">
        <v>28998179.370000001</v>
      </c>
      <c r="H260" s="53">
        <f t="shared" ref="H260:H269" si="11">ROUND(F260/(G260/(1000*1000)),1)</f>
        <v>83.3</v>
      </c>
    </row>
    <row r="261" spans="2:8" x14ac:dyDescent="0.15">
      <c r="B261" s="7"/>
      <c r="C261" s="22"/>
      <c r="D261" s="22"/>
      <c r="E261" s="11" t="s">
        <v>3</v>
      </c>
      <c r="F261" s="50">
        <f t="shared" si="10"/>
        <v>4431</v>
      </c>
      <c r="G261" s="53">
        <v>255711000</v>
      </c>
      <c r="H261" s="53">
        <f t="shared" si="11"/>
        <v>17.3</v>
      </c>
    </row>
    <row r="262" spans="2:8" x14ac:dyDescent="0.15">
      <c r="B262" s="7"/>
      <c r="C262" s="22"/>
      <c r="D262" s="22"/>
      <c r="E262" s="11" t="s">
        <v>4</v>
      </c>
      <c r="F262" s="50">
        <f t="shared" si="10"/>
        <v>1240</v>
      </c>
      <c r="G262" s="53">
        <v>5693137</v>
      </c>
      <c r="H262" s="53">
        <f t="shared" si="11"/>
        <v>217.8</v>
      </c>
    </row>
    <row r="263" spans="2:8" x14ac:dyDescent="0.15">
      <c r="B263" s="7"/>
      <c r="C263" s="22"/>
      <c r="D263" s="22"/>
      <c r="E263" s="11" t="s">
        <v>5</v>
      </c>
      <c r="F263" s="50">
        <f t="shared" si="10"/>
        <v>1022</v>
      </c>
      <c r="G263" s="53">
        <v>15068380</v>
      </c>
      <c r="H263" s="53">
        <f t="shared" si="11"/>
        <v>67.8</v>
      </c>
    </row>
    <row r="264" spans="2:8" x14ac:dyDescent="0.15">
      <c r="B264" s="7"/>
      <c r="C264" s="22"/>
      <c r="D264" s="22"/>
      <c r="E264" s="11" t="s">
        <v>6</v>
      </c>
      <c r="F264" s="50">
        <f t="shared" si="10"/>
        <v>3165</v>
      </c>
      <c r="G264" s="53">
        <v>8679657</v>
      </c>
      <c r="H264" s="53">
        <f t="shared" si="11"/>
        <v>364.6</v>
      </c>
    </row>
    <row r="265" spans="2:8" x14ac:dyDescent="0.15">
      <c r="B265" s="7"/>
      <c r="C265" s="22"/>
      <c r="D265" s="22"/>
      <c r="E265" s="11" t="s">
        <v>7</v>
      </c>
      <c r="F265" s="50">
        <f t="shared" si="10"/>
        <v>234</v>
      </c>
      <c r="G265" s="53">
        <v>9076940</v>
      </c>
      <c r="H265" s="53">
        <f t="shared" si="11"/>
        <v>25.8</v>
      </c>
    </row>
    <row r="266" spans="2:8" x14ac:dyDescent="0.15">
      <c r="B266" s="7"/>
      <c r="C266" s="22"/>
      <c r="D266" s="22"/>
      <c r="E266" s="11" t="s">
        <v>8</v>
      </c>
      <c r="F266" s="50">
        <f t="shared" si="10"/>
        <v>408</v>
      </c>
      <c r="G266" s="53">
        <v>1282834</v>
      </c>
      <c r="H266" s="53">
        <f t="shared" si="11"/>
        <v>318</v>
      </c>
    </row>
    <row r="267" spans="2:8" x14ac:dyDescent="0.15">
      <c r="B267" s="7"/>
      <c r="C267" s="22"/>
      <c r="D267" s="22"/>
      <c r="E267" s="11" t="s">
        <v>9</v>
      </c>
      <c r="F267" s="50">
        <f t="shared" si="10"/>
        <v>428</v>
      </c>
      <c r="G267" s="53">
        <v>23779240</v>
      </c>
      <c r="H267" s="53">
        <f t="shared" si="11"/>
        <v>18</v>
      </c>
    </row>
    <row r="268" spans="2:8" x14ac:dyDescent="0.15">
      <c r="B268" s="7"/>
      <c r="C268" s="22"/>
      <c r="D268" s="22"/>
      <c r="E268" s="11" t="s">
        <v>10</v>
      </c>
      <c r="F268" s="50">
        <f t="shared" si="10"/>
        <v>3673</v>
      </c>
      <c r="G268" s="53">
        <v>217449900</v>
      </c>
      <c r="H268" s="53">
        <f t="shared" si="11"/>
        <v>16.899999999999999</v>
      </c>
    </row>
    <row r="269" spans="2:8" x14ac:dyDescent="0.15">
      <c r="B269" s="9"/>
      <c r="C269" s="21"/>
      <c r="D269" s="21"/>
      <c r="E269" s="11" t="s">
        <v>11</v>
      </c>
      <c r="F269" s="50">
        <f t="shared" si="10"/>
        <v>555</v>
      </c>
      <c r="G269" s="53">
        <v>22472670</v>
      </c>
      <c r="H269" s="53">
        <f t="shared" si="11"/>
        <v>24.7</v>
      </c>
    </row>
    <row r="270" spans="2:8" x14ac:dyDescent="0.15">
      <c r="B270" s="22" t="s">
        <v>133</v>
      </c>
    </row>
    <row r="271" spans="2:8" x14ac:dyDescent="0.15">
      <c r="B271" s="22"/>
    </row>
  </sheetData>
  <phoneticPr fontId="1"/>
  <pageMargins left="0.7" right="0.7" top="0.75" bottom="0.75" header="0.3" footer="0.3"/>
  <pageSetup paperSize="9" scale="90" orientation="landscape" r:id="rId1"/>
  <rowBreaks count="7" manualBreakCount="7">
    <brk id="38" min="1" max="7" man="1"/>
    <brk id="69" min="1" max="7" man="1"/>
    <brk id="92" min="1" max="7" man="1"/>
    <brk id="119" min="1" max="7" man="1"/>
    <brk id="159" min="1" max="7" man="1"/>
    <brk id="201" min="1" max="7" man="1"/>
    <brk id="235"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算出方法</vt:lpstr>
      <vt:lpstr>算出方法!Print_Area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yano</dc:creator>
  <cp:lastModifiedBy>工藤　大輝</cp:lastModifiedBy>
  <cp:lastPrinted>2018-04-10T06:40:29Z</cp:lastPrinted>
  <dcterms:created xsi:type="dcterms:W3CDTF">2017-09-08T00:09:29Z</dcterms:created>
  <dcterms:modified xsi:type="dcterms:W3CDTF">2022-12-12T05:46:28Z</dcterms:modified>
</cp:coreProperties>
</file>