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10.36.3.1\share\令和６年度\Ｄ_調査・管理チーム\04 統計\03_税務統計書\05_オープンデータＣＳＶ\Ｒ5\R5エクセル版\"/>
    </mc:Choice>
  </mc:AlternateContent>
  <xr:revisionPtr revIDLastSave="0" documentId="13_ncr:1_{91F302B4-59E9-4B3F-89FF-208F2A17C6B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円グラフ用データ" sheetId="3" state="hidden" r:id="rId1"/>
    <sheet name="県税決算額・税外収入決算額" sheetId="1" r:id="rId2"/>
  </sheets>
  <definedNames>
    <definedName name="_xlnm.Print_Area" localSheetId="1">県税決算額・税外収入決算額!$A$1:$V$141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3" l="1"/>
  <c r="I13" i="3"/>
  <c r="K13" i="3" s="1"/>
  <c r="I12" i="3"/>
  <c r="K12" i="3" s="1"/>
  <c r="I11" i="3"/>
  <c r="K11" i="3" s="1"/>
  <c r="I10" i="3"/>
  <c r="C10" i="3"/>
  <c r="E10" i="3" s="1"/>
  <c r="I9" i="3"/>
  <c r="K9" i="3" s="1"/>
  <c r="C9" i="3"/>
  <c r="E9" i="3" s="1"/>
  <c r="I8" i="3"/>
  <c r="K8" i="3" s="1"/>
  <c r="C8" i="3"/>
  <c r="E8" i="3" s="1"/>
  <c r="I7" i="3"/>
  <c r="K7" i="3" s="1"/>
  <c r="C7" i="3"/>
  <c r="E7" i="3" s="1"/>
  <c r="I6" i="3"/>
  <c r="K6" i="3" s="1"/>
  <c r="C6" i="3"/>
  <c r="E6" i="3" s="1"/>
  <c r="I5" i="3"/>
  <c r="K5" i="3" s="1"/>
  <c r="C5" i="3"/>
  <c r="E5" i="3" s="1"/>
  <c r="I4" i="3"/>
  <c r="K4" i="3" s="1"/>
  <c r="I3" i="3"/>
  <c r="K3" i="3" s="1"/>
  <c r="C11" i="3" l="1"/>
  <c r="E11" i="3" s="1"/>
  <c r="K10" i="3"/>
  <c r="M10" i="3" s="1"/>
  <c r="C4" i="3"/>
  <c r="E4" i="3" s="1"/>
  <c r="M8" i="3"/>
  <c r="M3" i="3"/>
  <c r="C3" i="3"/>
  <c r="C12" i="3" l="1"/>
  <c r="E3" i="3"/>
  <c r="D12" i="3" l="1"/>
  <c r="J14" i="3"/>
  <c r="J10" i="3"/>
  <c r="D10" i="3"/>
  <c r="J9" i="3"/>
  <c r="D9" i="3"/>
  <c r="J3" i="3"/>
  <c r="D5" i="3"/>
  <c r="J11" i="3"/>
  <c r="J5" i="3"/>
  <c r="D6" i="3"/>
  <c r="J13" i="3"/>
  <c r="J6" i="3"/>
  <c r="D11" i="3"/>
  <c r="J7" i="3"/>
  <c r="D4" i="3"/>
  <c r="D7" i="3"/>
  <c r="J12" i="3"/>
  <c r="J8" i="3"/>
  <c r="J4" i="3"/>
  <c r="D8" i="3"/>
  <c r="D3" i="3"/>
  <c r="E12" i="3"/>
  <c r="F3" i="3" s="1"/>
  <c r="F12" i="3" s="1"/>
  <c r="F8" i="3" l="1"/>
  <c r="L8" i="3"/>
  <c r="N8" i="3" s="1"/>
  <c r="L13" i="3"/>
  <c r="L14" i="3"/>
  <c r="F9" i="3"/>
  <c r="L10" i="3"/>
  <c r="N10" i="3" s="1"/>
  <c r="L12" i="3"/>
  <c r="F5" i="3"/>
  <c r="F10" i="3"/>
  <c r="F4" i="3"/>
  <c r="L4" i="3"/>
  <c r="L9" i="3"/>
  <c r="F7" i="3"/>
  <c r="L5" i="3"/>
  <c r="L11" i="3"/>
  <c r="F6" i="3"/>
  <c r="L6" i="3"/>
  <c r="F11" i="3"/>
  <c r="L7" i="3"/>
  <c r="L3" i="3"/>
  <c r="N3" i="3" s="1"/>
</calcChain>
</file>

<file path=xl/sharedStrings.xml><?xml version="1.0" encoding="utf-8"?>
<sst xmlns="http://schemas.openxmlformats.org/spreadsheetml/2006/main" count="262" uniqueCount="92">
  <si>
    <t>％</t>
  </si>
  <si>
    <t>狩猟</t>
    <rPh sb="0" eb="2">
      <t>シュリョウ</t>
    </rPh>
    <phoneticPr fontId="2"/>
  </si>
  <si>
    <t>県民税</t>
    <rPh sb="0" eb="3">
      <t>ケンミンゼイ</t>
    </rPh>
    <phoneticPr fontId="2"/>
  </si>
  <si>
    <t>配当割</t>
    <rPh sb="0" eb="2">
      <t>ハイトウ</t>
    </rPh>
    <rPh sb="2" eb="3">
      <t>ワ</t>
    </rPh>
    <phoneticPr fontId="2"/>
  </si>
  <si>
    <t>事業税</t>
    <rPh sb="0" eb="3">
      <t>ジギョウゼイ</t>
    </rPh>
    <phoneticPr fontId="2"/>
  </si>
  <si>
    <t>自動車税</t>
    <rPh sb="0" eb="4">
      <t>ジドウシャゼイ</t>
    </rPh>
    <phoneticPr fontId="2"/>
  </si>
  <si>
    <t>個民</t>
    <rPh sb="0" eb="1">
      <t>コ</t>
    </rPh>
    <rPh sb="1" eb="2">
      <t>ミン</t>
    </rPh>
    <phoneticPr fontId="2"/>
  </si>
  <si>
    <t>自動車取得税</t>
    <rPh sb="0" eb="3">
      <t>ジドウシャ</t>
    </rPh>
    <rPh sb="3" eb="6">
      <t>シュトクゼイ</t>
    </rPh>
    <phoneticPr fontId="2"/>
  </si>
  <si>
    <t>税目</t>
    <rPh sb="0" eb="2">
      <t>ゼイモク</t>
    </rPh>
    <phoneticPr fontId="2"/>
  </si>
  <si>
    <t>その他</t>
    <rPh sb="2" eb="3">
      <t>タ</t>
    </rPh>
    <phoneticPr fontId="2"/>
  </si>
  <si>
    <t>地方消費税</t>
    <rPh sb="0" eb="2">
      <t>チホウ</t>
    </rPh>
    <rPh sb="2" eb="5">
      <t>ショウヒゼイ</t>
    </rPh>
    <phoneticPr fontId="2"/>
  </si>
  <si>
    <t>－</t>
  </si>
  <si>
    <t>不動産取得税</t>
    <rPh sb="0" eb="3">
      <t>フドウサン</t>
    </rPh>
    <rPh sb="3" eb="6">
      <t>シュトクゼイ</t>
    </rPh>
    <phoneticPr fontId="2"/>
  </si>
  <si>
    <t>県たばこ税</t>
    <rPh sb="0" eb="1">
      <t>ケン</t>
    </rPh>
    <rPh sb="4" eb="5">
      <t>ゼイ</t>
    </rPh>
    <phoneticPr fontId="2"/>
  </si>
  <si>
    <t>軽油引取税</t>
    <rPh sb="0" eb="2">
      <t>ケイユ</t>
    </rPh>
    <rPh sb="2" eb="5">
      <t>ヒキトリゼイ</t>
    </rPh>
    <phoneticPr fontId="2"/>
  </si>
  <si>
    <t>県税収入額</t>
    <rPh sb="0" eb="2">
      <t>ケンゼイ</t>
    </rPh>
    <rPh sb="2" eb="5">
      <t>シュウニュウガク</t>
    </rPh>
    <phoneticPr fontId="2"/>
  </si>
  <si>
    <t>決算額</t>
    <rPh sb="0" eb="3">
      <t>ケッサンガク</t>
    </rPh>
    <phoneticPr fontId="2"/>
  </si>
  <si>
    <t>構成比</t>
    <rPh sb="0" eb="3">
      <t>コウセイヒ</t>
    </rPh>
    <phoneticPr fontId="2"/>
  </si>
  <si>
    <t>決算額（千円）</t>
    <rPh sb="0" eb="3">
      <t>ケッサンガク</t>
    </rPh>
    <rPh sb="4" eb="6">
      <t>センエン</t>
    </rPh>
    <phoneticPr fontId="2"/>
  </si>
  <si>
    <t>利子割</t>
    <rPh sb="0" eb="2">
      <t>リシ</t>
    </rPh>
    <rPh sb="2" eb="3">
      <t>ワリ</t>
    </rPh>
    <phoneticPr fontId="2"/>
  </si>
  <si>
    <t>譲渡割</t>
    <rPh sb="0" eb="2">
      <t>ジョウト</t>
    </rPh>
    <rPh sb="2" eb="3">
      <t>ワ</t>
    </rPh>
    <phoneticPr fontId="2"/>
  </si>
  <si>
    <t>内訳</t>
    <rPh sb="0" eb="2">
      <t>ウチワケ</t>
    </rPh>
    <phoneticPr fontId="2"/>
  </si>
  <si>
    <t>個事</t>
    <rPh sb="0" eb="1">
      <t>コ</t>
    </rPh>
    <rPh sb="1" eb="2">
      <t>コト</t>
    </rPh>
    <phoneticPr fontId="2"/>
  </si>
  <si>
    <t>法事</t>
    <rPh sb="0" eb="2">
      <t>ホウジ</t>
    </rPh>
    <phoneticPr fontId="2"/>
  </si>
  <si>
    <t>法民</t>
    <rPh sb="0" eb="1">
      <t>ホウ</t>
    </rPh>
    <rPh sb="1" eb="2">
      <t>ミン</t>
    </rPh>
    <phoneticPr fontId="2"/>
  </si>
  <si>
    <t>ゴルフ</t>
  </si>
  <si>
    <t>鉱区</t>
    <rPh sb="0" eb="2">
      <t>コウク</t>
    </rPh>
    <phoneticPr fontId="2"/>
  </si>
  <si>
    <t>産廃</t>
    <rPh sb="0" eb="2">
      <t>サンパイ</t>
    </rPh>
    <phoneticPr fontId="2"/>
  </si>
  <si>
    <t>修正入力した欄</t>
    <rPh sb="0" eb="2">
      <t>シュウセイ</t>
    </rPh>
    <rPh sb="2" eb="4">
      <t>ニュウリョク</t>
    </rPh>
    <rPh sb="6" eb="7">
      <t>ラン</t>
    </rPh>
    <phoneticPr fontId="2"/>
  </si>
  <si>
    <t>←今回はなし</t>
    <rPh sb="1" eb="3">
      <t>コンカイ</t>
    </rPh>
    <phoneticPr fontId="2"/>
  </si>
  <si>
    <t>番号</t>
    <rPh sb="0" eb="1">
      <t>バン</t>
    </rPh>
    <rPh sb="1" eb="2">
      <t>ゴウ</t>
    </rPh>
    <phoneticPr fontId="6"/>
  </si>
  <si>
    <t>予　算　額</t>
    <rPh sb="0" eb="1">
      <t>ヨ</t>
    </rPh>
    <rPh sb="2" eb="3">
      <t>ザン</t>
    </rPh>
    <rPh sb="4" eb="5">
      <t>ガク</t>
    </rPh>
    <phoneticPr fontId="6"/>
  </si>
  <si>
    <t>調　　　　　定</t>
    <rPh sb="0" eb="1">
      <t>チョウ</t>
    </rPh>
    <rPh sb="6" eb="7">
      <t>サダム</t>
    </rPh>
    <phoneticPr fontId="6"/>
  </si>
  <si>
    <t>収　　　　　入</t>
    <rPh sb="0" eb="1">
      <t>オサム</t>
    </rPh>
    <rPh sb="6" eb="7">
      <t>イリ</t>
    </rPh>
    <phoneticPr fontId="6"/>
  </si>
  <si>
    <t>過誤納還付未済</t>
    <rPh sb="0" eb="1">
      <t>カ</t>
    </rPh>
    <rPh sb="1" eb="2">
      <t>ゴ</t>
    </rPh>
    <rPh sb="2" eb="3">
      <t>ノウ</t>
    </rPh>
    <rPh sb="3" eb="5">
      <t>カンプ</t>
    </rPh>
    <rPh sb="5" eb="7">
      <t>ミサイ</t>
    </rPh>
    <phoneticPr fontId="6"/>
  </si>
  <si>
    <t>不 納 欠 損</t>
    <rPh sb="0" eb="1">
      <t>フ</t>
    </rPh>
    <rPh sb="2" eb="3">
      <t>オサム</t>
    </rPh>
    <rPh sb="4" eb="5">
      <t>ケツ</t>
    </rPh>
    <rPh sb="6" eb="7">
      <t>ソン</t>
    </rPh>
    <phoneticPr fontId="6"/>
  </si>
  <si>
    <t>未 納 繰 越</t>
    <rPh sb="0" eb="1">
      <t>ミ</t>
    </rPh>
    <rPh sb="2" eb="3">
      <t>オサム</t>
    </rPh>
    <rPh sb="4" eb="5">
      <t>クリ</t>
    </rPh>
    <rPh sb="6" eb="7">
      <t>コシ</t>
    </rPh>
    <phoneticPr fontId="6"/>
  </si>
  <si>
    <t>収　　入　　率</t>
    <rPh sb="0" eb="4">
      <t>シュウニュウ</t>
    </rPh>
    <rPh sb="6" eb="7">
      <t>リツ</t>
    </rPh>
    <phoneticPr fontId="6"/>
  </si>
  <si>
    <t>調定額
前年比</t>
    <rPh sb="0" eb="3">
      <t>チ</t>
    </rPh>
    <rPh sb="4" eb="7">
      <t>ゼンネンヒ</t>
    </rPh>
    <phoneticPr fontId="6"/>
  </si>
  <si>
    <t>収入額
前年比</t>
    <rPh sb="0" eb="3">
      <t>シュウニュウガク</t>
    </rPh>
    <rPh sb="4" eb="7">
      <t>ゼンネンヒ</t>
    </rPh>
    <phoneticPr fontId="6"/>
  </si>
  <si>
    <t>前年度</t>
    <rPh sb="0" eb="3">
      <t>ゼンネンド</t>
    </rPh>
    <phoneticPr fontId="6"/>
  </si>
  <si>
    <t>税　　　額</t>
    <rPh sb="0" eb="1">
      <t>ゼイ</t>
    </rPh>
    <rPh sb="4" eb="5">
      <t>ガク</t>
    </rPh>
    <phoneticPr fontId="6"/>
  </si>
  <si>
    <t>件　数</t>
    <rPh sb="0" eb="1">
      <t>ケン</t>
    </rPh>
    <rPh sb="2" eb="3">
      <t>カズ</t>
    </rPh>
    <phoneticPr fontId="6"/>
  </si>
  <si>
    <t>税額</t>
    <rPh sb="0" eb="2">
      <t>ゼイガク</t>
    </rPh>
    <phoneticPr fontId="6"/>
  </si>
  <si>
    <t>件数</t>
    <rPh sb="0" eb="2">
      <t>ケンスウ</t>
    </rPh>
    <phoneticPr fontId="6"/>
  </si>
  <si>
    <t>件  数</t>
    <rPh sb="0" eb="4">
      <t>ケンスウ</t>
    </rPh>
    <phoneticPr fontId="6"/>
  </si>
  <si>
    <t>件　数</t>
    <rPh sb="0" eb="3">
      <t>ケンスウ</t>
    </rPh>
    <phoneticPr fontId="6"/>
  </si>
  <si>
    <t>対予算</t>
    <rPh sb="0" eb="1">
      <t>タイ</t>
    </rPh>
    <rPh sb="1" eb="3">
      <t>ヨサン</t>
    </rPh>
    <phoneticPr fontId="6"/>
  </si>
  <si>
    <t>対　調　定</t>
    <rPh sb="0" eb="1">
      <t>タイ</t>
    </rPh>
    <rPh sb="2" eb="5">
      <t>チ</t>
    </rPh>
    <phoneticPr fontId="6"/>
  </si>
  <si>
    <t>本年度</t>
    <rPh sb="0" eb="3">
      <t>ホンネンド</t>
    </rPh>
    <phoneticPr fontId="6"/>
  </si>
  <si>
    <t>円</t>
    <rPh sb="0" eb="1">
      <t>エン</t>
    </rPh>
    <phoneticPr fontId="6"/>
  </si>
  <si>
    <t>件</t>
    <rPh sb="0" eb="1">
      <t>ケンスウ</t>
    </rPh>
    <phoneticPr fontId="6"/>
  </si>
  <si>
    <t>件</t>
    <rPh sb="0" eb="1">
      <t>ケン</t>
    </rPh>
    <phoneticPr fontId="6"/>
  </si>
  <si>
    <t>県税</t>
    <rPh sb="0" eb="2">
      <t>ケンゼイ</t>
    </rPh>
    <phoneticPr fontId="6"/>
  </si>
  <si>
    <t>現年課税分</t>
    <rPh sb="0" eb="1">
      <t>ゲン</t>
    </rPh>
    <rPh sb="1" eb="2">
      <t>ネン</t>
    </rPh>
    <rPh sb="2" eb="5">
      <t>カゼイブン</t>
    </rPh>
    <phoneticPr fontId="6"/>
  </si>
  <si>
    <t>滞納繰越分</t>
    <rPh sb="0" eb="2">
      <t>タイノウ</t>
    </rPh>
    <rPh sb="2" eb="4">
      <t>クリコ</t>
    </rPh>
    <rPh sb="4" eb="5">
      <t>ブン</t>
    </rPh>
    <phoneticPr fontId="6"/>
  </si>
  <si>
    <t>県民税</t>
    <rPh sb="0" eb="3">
      <t>ケンミンゼイ</t>
    </rPh>
    <phoneticPr fontId="6"/>
  </si>
  <si>
    <t>個人分</t>
    <rPh sb="0" eb="3">
      <t>コジンブン</t>
    </rPh>
    <phoneticPr fontId="6"/>
  </si>
  <si>
    <t>法人分</t>
    <rPh sb="0" eb="3">
      <t>ホウジンブン</t>
    </rPh>
    <phoneticPr fontId="6"/>
  </si>
  <si>
    <t>利子割</t>
    <rPh sb="0" eb="2">
      <t>リシ</t>
    </rPh>
    <rPh sb="2" eb="3">
      <t>ワ</t>
    </rPh>
    <phoneticPr fontId="6"/>
  </si>
  <si>
    <t>配当割</t>
    <rPh sb="0" eb="2">
      <t>ハイトウ</t>
    </rPh>
    <rPh sb="2" eb="3">
      <t>ワ</t>
    </rPh>
    <phoneticPr fontId="6"/>
  </si>
  <si>
    <t>株式等譲渡所得割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phoneticPr fontId="6"/>
  </si>
  <si>
    <t>事業税</t>
    <rPh sb="0" eb="3">
      <t>ジギョウゼイ</t>
    </rPh>
    <phoneticPr fontId="6"/>
  </si>
  <si>
    <t>地方消費税</t>
    <rPh sb="0" eb="5">
      <t>チ</t>
    </rPh>
    <phoneticPr fontId="6"/>
  </si>
  <si>
    <t>　現年課税分　譲渡割</t>
    <rPh sb="1" eb="3">
      <t>ゲンネン</t>
    </rPh>
    <rPh sb="3" eb="6">
      <t>カゼイブン</t>
    </rPh>
    <rPh sb="7" eb="9">
      <t>ジョウト</t>
    </rPh>
    <rPh sb="9" eb="10">
      <t>ワリ</t>
    </rPh>
    <phoneticPr fontId="6"/>
  </si>
  <si>
    <t>　現年課税分　貨物割</t>
    <rPh sb="1" eb="3">
      <t>ゲンネン</t>
    </rPh>
    <rPh sb="3" eb="6">
      <t>カゼイブン</t>
    </rPh>
    <rPh sb="7" eb="9">
      <t>カモツ</t>
    </rPh>
    <rPh sb="9" eb="10">
      <t>ワリ</t>
    </rPh>
    <phoneticPr fontId="6"/>
  </si>
  <si>
    <t>不動産取得税</t>
    <rPh sb="0" eb="6">
      <t>フ</t>
    </rPh>
    <phoneticPr fontId="6"/>
  </si>
  <si>
    <t>県たばこ税</t>
    <rPh sb="0" eb="5">
      <t>タ</t>
    </rPh>
    <phoneticPr fontId="6"/>
  </si>
  <si>
    <t>ゴルフ場利用税</t>
    <rPh sb="0" eb="7">
      <t>ゴ</t>
    </rPh>
    <phoneticPr fontId="6"/>
  </si>
  <si>
    <t>軽油引取税</t>
    <rPh sb="0" eb="2">
      <t>ケイユ</t>
    </rPh>
    <rPh sb="2" eb="4">
      <t>ヒキト</t>
    </rPh>
    <rPh sb="4" eb="5">
      <t>ゼイ</t>
    </rPh>
    <phoneticPr fontId="6"/>
  </si>
  <si>
    <t>自動車税環境性能割</t>
    <rPh sb="0" eb="4">
      <t>ジドウシャゼイ</t>
    </rPh>
    <rPh sb="4" eb="6">
      <t>カンキョウ</t>
    </rPh>
    <rPh sb="6" eb="8">
      <t>セイノウ</t>
    </rPh>
    <rPh sb="8" eb="9">
      <t>ワリ</t>
    </rPh>
    <phoneticPr fontId="6"/>
  </si>
  <si>
    <t>自動車税種別割</t>
    <rPh sb="0" eb="4">
      <t>ジドウシャゼイ</t>
    </rPh>
    <rPh sb="4" eb="6">
      <t>シュベツ</t>
    </rPh>
    <rPh sb="6" eb="7">
      <t>ワ</t>
    </rPh>
    <phoneticPr fontId="6"/>
  </si>
  <si>
    <t>鉱区税</t>
    <rPh sb="0" eb="2">
      <t>コウク</t>
    </rPh>
    <rPh sb="2" eb="3">
      <t>ゼイ</t>
    </rPh>
    <phoneticPr fontId="6"/>
  </si>
  <si>
    <t>狩猟税</t>
    <rPh sb="0" eb="2">
      <t>シュリョウ</t>
    </rPh>
    <rPh sb="2" eb="3">
      <t>ゼイ</t>
    </rPh>
    <phoneticPr fontId="6"/>
  </si>
  <si>
    <t>産業廃棄物税</t>
    <rPh sb="0" eb="2">
      <t>サンギョウ</t>
    </rPh>
    <rPh sb="2" eb="5">
      <t>ハイキブツ</t>
    </rPh>
    <rPh sb="5" eb="6">
      <t>ゼイ</t>
    </rPh>
    <phoneticPr fontId="6"/>
  </si>
  <si>
    <t>旧法による税</t>
    <rPh sb="0" eb="2">
      <t>キュウホウ</t>
    </rPh>
    <rPh sb="5" eb="6">
      <t>ゼイ</t>
    </rPh>
    <phoneticPr fontId="6"/>
  </si>
  <si>
    <t>（軽油引取税）</t>
    <rPh sb="1" eb="3">
      <t>ケイユ</t>
    </rPh>
    <rPh sb="3" eb="6">
      <t>ヒキトリゼイ</t>
    </rPh>
    <phoneticPr fontId="6"/>
  </si>
  <si>
    <t>（自動車取得税）</t>
    <rPh sb="1" eb="4">
      <t>ジドウシャ</t>
    </rPh>
    <rPh sb="4" eb="7">
      <t>シュトクゼイ</t>
    </rPh>
    <phoneticPr fontId="6"/>
  </si>
  <si>
    <t>（自動車税）</t>
    <rPh sb="1" eb="5">
      <t>ジドウシャゼイ</t>
    </rPh>
    <phoneticPr fontId="6"/>
  </si>
  <si>
    <t>金　　　額</t>
    <rPh sb="0" eb="1">
      <t>キン</t>
    </rPh>
    <rPh sb="4" eb="5">
      <t>ガク</t>
    </rPh>
    <phoneticPr fontId="6"/>
  </si>
  <si>
    <t>税外収入</t>
    <rPh sb="0" eb="1">
      <t>ゼイ</t>
    </rPh>
    <rPh sb="1" eb="2">
      <t>ガイ</t>
    </rPh>
    <rPh sb="2" eb="4">
      <t>シュウニュウ</t>
    </rPh>
    <phoneticPr fontId="6"/>
  </si>
  <si>
    <t>現年分</t>
    <rPh sb="0" eb="1">
      <t>ゲン</t>
    </rPh>
    <rPh sb="1" eb="3">
      <t>ネンブン</t>
    </rPh>
    <phoneticPr fontId="6"/>
  </si>
  <si>
    <t>延滞金</t>
    <rPh sb="0" eb="3">
      <t>エンタイキン</t>
    </rPh>
    <phoneticPr fontId="6"/>
  </si>
  <si>
    <t>過少申告加算金</t>
    <rPh sb="0" eb="7">
      <t>カ</t>
    </rPh>
    <phoneticPr fontId="6"/>
  </si>
  <si>
    <t>不申告加算金</t>
    <rPh sb="0" eb="6">
      <t>フ</t>
    </rPh>
    <phoneticPr fontId="6"/>
  </si>
  <si>
    <t>重加算金</t>
    <rPh sb="0" eb="4">
      <t>ジ</t>
    </rPh>
    <phoneticPr fontId="6"/>
  </si>
  <si>
    <t>滞納処分費</t>
    <rPh sb="0" eb="2">
      <t>タイノウ</t>
    </rPh>
    <rPh sb="2" eb="5">
      <t>ショブンヒ</t>
    </rPh>
    <phoneticPr fontId="6"/>
  </si>
  <si>
    <t>1 　令和5年度県税決算額</t>
    <rPh sb="3" eb="5">
      <t>レイワ</t>
    </rPh>
    <rPh sb="6" eb="8">
      <t>ネンド</t>
    </rPh>
    <rPh sb="8" eb="10">
      <t>ケンゼイ</t>
    </rPh>
    <phoneticPr fontId="6"/>
  </si>
  <si>
    <t>2 　令和5年度県税に付随する税外収入決算額</t>
    <rPh sb="3" eb="5">
      <t>レイワ</t>
    </rPh>
    <rPh sb="6" eb="8">
      <t>ネンド</t>
    </rPh>
    <rPh sb="8" eb="10">
      <t>ケンゼイ</t>
    </rPh>
    <rPh sb="11" eb="13">
      <t>フズイ</t>
    </rPh>
    <rPh sb="15" eb="16">
      <t>ゼイ</t>
    </rPh>
    <rPh sb="16" eb="17">
      <t>ガイ</t>
    </rPh>
    <rPh sb="17" eb="19">
      <t>シュウニュウ</t>
    </rPh>
    <rPh sb="19" eb="22">
      <t>ケッサンガク</t>
    </rPh>
    <phoneticPr fontId="6"/>
  </si>
  <si>
    <t>極大</t>
  </si>
  <si>
    <t>皆増</t>
  </si>
  <si>
    <t>皆減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</si>
</sst>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.0_ "/>
    <numFmt numFmtId="178" formatCode="#,##0.00_ "/>
    <numFmt numFmtId="179" formatCode="#,##0_ ;&quot;△&quot;\ #,##0_ ;&quot;-&quot;_ "/>
    <numFmt numFmtId="180" formatCode="#,##0.00_ ;&quot;△&quot;\ #,##0.00_ ;&quot;-&quot;_ "/>
    <numFmt numFmtId="181" formatCode="#,##0.0_ ;&quot;△&quot;\ #,##0.0_ ;&quot;-&quot;_ "/>
    <numFmt numFmtId="182" formatCode="#,##0.0;[Red]\-#,##0.0"/>
  </numFmts>
  <fonts count="20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rgb="FFFF0000"/>
      <name val="ＭＳ Ｐゴシック"/>
      <family val="3"/>
    </font>
    <font>
      <sz val="11"/>
      <color indexed="8"/>
      <name val="ＭＳ Ｐゴシック"/>
      <family val="3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0000FF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59">
    <xf numFmtId="0" fontId="0" fillId="0" borderId="0" xfId="0"/>
    <xf numFmtId="176" fontId="0" fillId="0" borderId="0" xfId="0" applyNumberFormat="1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176" fontId="3" fillId="2" borderId="0" xfId="0" applyNumberFormat="1" applyFont="1" applyFill="1"/>
    <xf numFmtId="177" fontId="3" fillId="0" borderId="0" xfId="0" applyNumberFormat="1" applyFont="1"/>
    <xf numFmtId="178" fontId="0" fillId="0" borderId="0" xfId="0" applyNumberFormat="1"/>
    <xf numFmtId="177" fontId="0" fillId="0" borderId="0" xfId="0" applyNumberFormat="1"/>
    <xf numFmtId="176" fontId="3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176" fontId="0" fillId="0" borderId="4" xfId="0" applyNumberFormat="1" applyFill="1" applyBorder="1"/>
    <xf numFmtId="176" fontId="0" fillId="0" borderId="0" xfId="0" applyNumberFormat="1" applyFill="1" applyBorder="1"/>
    <xf numFmtId="176" fontId="0" fillId="0" borderId="5" xfId="0" applyNumberFormat="1" applyFill="1" applyBorder="1"/>
    <xf numFmtId="177" fontId="3" fillId="0" borderId="4" xfId="0" applyNumberFormat="1" applyFont="1" applyBorder="1"/>
    <xf numFmtId="177" fontId="3" fillId="0" borderId="0" xfId="0" applyNumberFormat="1" applyFont="1" applyBorder="1"/>
    <xf numFmtId="177" fontId="3" fillId="0" borderId="5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 applyBorder="1"/>
    <xf numFmtId="176" fontId="3" fillId="0" borderId="5" xfId="0" applyNumberFormat="1" applyFont="1" applyBorder="1"/>
    <xf numFmtId="178" fontId="4" fillId="0" borderId="4" xfId="0" applyNumberFormat="1" applyFont="1" applyFill="1" applyBorder="1"/>
    <xf numFmtId="178" fontId="0" fillId="0" borderId="0" xfId="0" applyNumberFormat="1" applyBorder="1"/>
    <xf numFmtId="178" fontId="0" fillId="0" borderId="5" xfId="0" applyNumberFormat="1" applyFill="1" applyBorder="1"/>
    <xf numFmtId="178" fontId="0" fillId="0" borderId="4" xfId="0" applyNumberFormat="1" applyBorder="1"/>
    <xf numFmtId="178" fontId="0" fillId="0" borderId="6" xfId="0" applyNumberFormat="1" applyBorder="1"/>
    <xf numFmtId="178" fontId="0" fillId="0" borderId="7" xfId="0" applyNumberFormat="1" applyBorder="1"/>
    <xf numFmtId="178" fontId="0" fillId="0" borderId="8" xfId="0" applyNumberFormat="1" applyBorder="1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8" fillId="0" borderId="0" xfId="3" applyFont="1" applyBorder="1" applyAlignment="1">
      <alignment vertical="center"/>
    </xf>
    <xf numFmtId="38" fontId="7" fillId="0" borderId="0" xfId="3" applyFont="1" applyBorder="1" applyAlignment="1">
      <alignment horizontal="center" vertical="center"/>
    </xf>
    <xf numFmtId="38" fontId="7" fillId="0" borderId="0" xfId="3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38" fontId="8" fillId="0" borderId="4" xfId="3" applyFont="1" applyBorder="1" applyAlignment="1">
      <alignment vertical="center"/>
    </xf>
    <xf numFmtId="38" fontId="8" fillId="0" borderId="6" xfId="3" applyFont="1" applyBorder="1" applyAlignment="1">
      <alignment vertical="center"/>
    </xf>
    <xf numFmtId="0" fontId="8" fillId="0" borderId="2" xfId="0" applyFont="1" applyBorder="1" applyAlignment="1">
      <alignment vertical="center"/>
    </xf>
    <xf numFmtId="38" fontId="8" fillId="0" borderId="7" xfId="3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38" fontId="8" fillId="0" borderId="5" xfId="3" applyFont="1" applyBorder="1" applyAlignment="1">
      <alignment vertical="center"/>
    </xf>
    <xf numFmtId="38" fontId="8" fillId="0" borderId="8" xfId="3" applyFont="1" applyBorder="1" applyAlignment="1">
      <alignment vertical="center"/>
    </xf>
    <xf numFmtId="38" fontId="8" fillId="0" borderId="12" xfId="3" applyFont="1" applyBorder="1" applyAlignment="1">
      <alignment horizontal="center" vertical="center"/>
    </xf>
    <xf numFmtId="38" fontId="8" fillId="0" borderId="9" xfId="3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10" fillId="0" borderId="11" xfId="3" applyFont="1" applyBorder="1" applyAlignment="1">
      <alignment horizontal="center" vertical="center"/>
    </xf>
    <xf numFmtId="38" fontId="10" fillId="0" borderId="11" xfId="3" applyFont="1" applyBorder="1" applyAlignment="1">
      <alignment horizontal="right" vertical="center"/>
    </xf>
    <xf numFmtId="0" fontId="11" fillId="0" borderId="11" xfId="3" applyNumberFormat="1" applyFont="1" applyBorder="1" applyAlignment="1">
      <alignment horizontal="center" vertical="center"/>
    </xf>
    <xf numFmtId="179" fontId="12" fillId="0" borderId="11" xfId="3" applyNumberFormat="1" applyFont="1" applyBorder="1" applyAlignment="1">
      <alignment vertical="center"/>
    </xf>
    <xf numFmtId="179" fontId="12" fillId="0" borderId="11" xfId="3" applyNumberFormat="1" applyFont="1" applyBorder="1" applyAlignment="1">
      <alignment vertical="center" wrapText="1"/>
    </xf>
    <xf numFmtId="180" fontId="12" fillId="0" borderId="11" xfId="3" applyNumberFormat="1" applyFont="1" applyBorder="1" applyAlignment="1">
      <alignment vertical="center"/>
    </xf>
    <xf numFmtId="180" fontId="12" fillId="0" borderId="11" xfId="3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38" fontId="8" fillId="0" borderId="0" xfId="3" applyFont="1" applyBorder="1" applyAlignment="1">
      <alignment horizontal="distributed" vertical="center"/>
    </xf>
    <xf numFmtId="38" fontId="8" fillId="0" borderId="7" xfId="3" applyFont="1" applyBorder="1" applyAlignment="1">
      <alignment horizontal="distributed" vertical="center"/>
    </xf>
    <xf numFmtId="0" fontId="10" fillId="0" borderId="11" xfId="3" applyNumberFormat="1" applyFont="1" applyBorder="1" applyAlignment="1">
      <alignment horizontal="center" vertical="center"/>
    </xf>
    <xf numFmtId="179" fontId="10" fillId="0" borderId="11" xfId="3" applyNumberFormat="1" applyFont="1" applyBorder="1" applyAlignment="1">
      <alignment vertical="center"/>
    </xf>
    <xf numFmtId="180" fontId="10" fillId="0" borderId="11" xfId="3" applyNumberFormat="1" applyFont="1" applyBorder="1" applyAlignment="1">
      <alignment vertical="center"/>
    </xf>
    <xf numFmtId="180" fontId="10" fillId="0" borderId="11" xfId="3" applyNumberFormat="1" applyFont="1" applyBorder="1" applyAlignment="1">
      <alignment horizontal="right" vertical="center"/>
    </xf>
    <xf numFmtId="179" fontId="13" fillId="0" borderId="11" xfId="3" applyNumberFormat="1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179" fontId="10" fillId="0" borderId="11" xfId="3" applyNumberFormat="1" applyFont="1" applyFill="1" applyBorder="1" applyAlignment="1" applyProtection="1">
      <alignment vertical="center"/>
      <protection locked="0"/>
    </xf>
    <xf numFmtId="179" fontId="15" fillId="0" borderId="11" xfId="3" applyNumberFormat="1" applyFont="1" applyBorder="1" applyAlignment="1">
      <alignment vertical="center"/>
    </xf>
    <xf numFmtId="180" fontId="12" fillId="0" borderId="11" xfId="3" applyNumberFormat="1" applyFont="1" applyFill="1" applyBorder="1" applyAlignment="1">
      <alignment vertical="center"/>
    </xf>
    <xf numFmtId="180" fontId="12" fillId="0" borderId="11" xfId="3" applyNumberFormat="1" applyFont="1" applyFill="1" applyBorder="1" applyAlignment="1">
      <alignment horizontal="right" vertical="center"/>
    </xf>
    <xf numFmtId="179" fontId="10" fillId="0" borderId="2" xfId="3" applyNumberFormat="1" applyFont="1" applyBorder="1" applyAlignment="1" applyProtection="1">
      <alignment vertical="center"/>
      <protection locked="0"/>
    </xf>
    <xf numFmtId="180" fontId="10" fillId="0" borderId="11" xfId="3" applyNumberFormat="1" applyFont="1" applyFill="1" applyBorder="1" applyAlignment="1">
      <alignment vertical="center"/>
    </xf>
    <xf numFmtId="180" fontId="10" fillId="0" borderId="11" xfId="3" applyNumberFormat="1" applyFont="1" applyFill="1" applyBorder="1" applyAlignment="1">
      <alignment horizontal="right" vertical="center"/>
    </xf>
    <xf numFmtId="179" fontId="10" fillId="0" borderId="2" xfId="3" applyNumberFormat="1" applyFont="1" applyBorder="1" applyAlignment="1">
      <alignment vertical="center"/>
    </xf>
    <xf numFmtId="179" fontId="12" fillId="0" borderId="2" xfId="3" applyNumberFormat="1" applyFont="1" applyBorder="1" applyAlignment="1">
      <alignment vertical="center"/>
    </xf>
    <xf numFmtId="179" fontId="15" fillId="0" borderId="2" xfId="3" applyNumberFormat="1" applyFont="1" applyBorder="1" applyAlignment="1">
      <alignment vertical="center"/>
    </xf>
    <xf numFmtId="180" fontId="12" fillId="0" borderId="2" xfId="3" applyNumberFormat="1" applyFont="1" applyBorder="1" applyAlignment="1">
      <alignment vertical="center"/>
    </xf>
    <xf numFmtId="38" fontId="11" fillId="0" borderId="0" xfId="3" applyFont="1" applyBorder="1" applyAlignment="1">
      <alignment horizontal="distributed" vertical="center"/>
    </xf>
    <xf numFmtId="179" fontId="13" fillId="0" borderId="2" xfId="3" applyNumberFormat="1" applyFont="1" applyBorder="1" applyAlignment="1">
      <alignment vertical="center"/>
    </xf>
    <xf numFmtId="180" fontId="10" fillId="0" borderId="2" xfId="3" applyNumberFormat="1" applyFont="1" applyBorder="1" applyAlignment="1">
      <alignment vertical="center"/>
    </xf>
    <xf numFmtId="38" fontId="8" fillId="0" borderId="5" xfId="3" applyFont="1" applyBorder="1" applyAlignment="1">
      <alignment horizontal="distributed" vertical="center"/>
    </xf>
    <xf numFmtId="38" fontId="8" fillId="0" borderId="8" xfId="3" applyFont="1" applyBorder="1" applyAlignment="1">
      <alignment horizontal="distributed" vertical="center"/>
    </xf>
    <xf numFmtId="0" fontId="10" fillId="0" borderId="12" xfId="3" applyNumberFormat="1" applyFont="1" applyBorder="1" applyAlignment="1">
      <alignment horizontal="center" vertical="center"/>
    </xf>
    <xf numFmtId="179" fontId="10" fillId="0" borderId="12" xfId="3" applyNumberFormat="1" applyFont="1" applyBorder="1" applyAlignment="1">
      <alignment vertical="center"/>
    </xf>
    <xf numFmtId="179" fontId="13" fillId="0" borderId="12" xfId="3" applyNumberFormat="1" applyFont="1" applyBorder="1" applyAlignment="1">
      <alignment vertical="center"/>
    </xf>
    <xf numFmtId="180" fontId="10" fillId="0" borderId="12" xfId="3" applyNumberFormat="1" applyFont="1" applyBorder="1" applyAlignment="1">
      <alignment vertical="center"/>
    </xf>
    <xf numFmtId="181" fontId="10" fillId="0" borderId="12" xfId="3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38" fontId="10" fillId="0" borderId="2" xfId="3" applyFont="1" applyBorder="1" applyAlignment="1">
      <alignment horizontal="right" vertical="center"/>
    </xf>
    <xf numFmtId="179" fontId="12" fillId="0" borderId="11" xfId="3" applyNumberFormat="1" applyFont="1" applyFill="1" applyBorder="1" applyAlignment="1">
      <alignment vertical="center"/>
    </xf>
    <xf numFmtId="179" fontId="12" fillId="0" borderId="2" xfId="3" applyNumberFormat="1" applyFont="1" applyFill="1" applyBorder="1" applyAlignment="1">
      <alignment vertical="center"/>
    </xf>
    <xf numFmtId="179" fontId="10" fillId="0" borderId="11" xfId="3" applyNumberFormat="1" applyFont="1" applyFill="1" applyBorder="1" applyAlignment="1">
      <alignment vertical="center"/>
    </xf>
    <xf numFmtId="38" fontId="11" fillId="0" borderId="7" xfId="3" applyFont="1" applyBorder="1" applyAlignment="1">
      <alignment horizontal="distributed" vertical="center"/>
    </xf>
    <xf numFmtId="179" fontId="11" fillId="0" borderId="11" xfId="3" applyNumberFormat="1" applyFont="1" applyBorder="1" applyAlignment="1">
      <alignment vertical="center"/>
    </xf>
    <xf numFmtId="179" fontId="16" fillId="0" borderId="11" xfId="3" applyNumberFormat="1" applyFont="1" applyBorder="1" applyAlignment="1">
      <alignment vertical="center"/>
    </xf>
    <xf numFmtId="179" fontId="11" fillId="0" borderId="11" xfId="3" applyNumberFormat="1" applyFont="1" applyFill="1" applyBorder="1" applyAlignment="1">
      <alignment vertical="center"/>
    </xf>
    <xf numFmtId="179" fontId="16" fillId="0" borderId="11" xfId="3" applyNumberFormat="1" applyFont="1" applyFill="1" applyBorder="1" applyAlignment="1">
      <alignment vertical="center"/>
    </xf>
    <xf numFmtId="180" fontId="11" fillId="0" borderId="11" xfId="3" applyNumberFormat="1" applyFont="1" applyFill="1" applyBorder="1" applyAlignment="1">
      <alignment vertical="center"/>
    </xf>
    <xf numFmtId="181" fontId="11" fillId="0" borderId="11" xfId="3" applyNumberFormat="1" applyFont="1" applyFill="1" applyBorder="1" applyAlignment="1">
      <alignment vertical="center"/>
    </xf>
    <xf numFmtId="179" fontId="15" fillId="0" borderId="11" xfId="3" applyNumberFormat="1" applyFont="1" applyFill="1" applyBorder="1" applyAlignment="1">
      <alignment vertical="center"/>
    </xf>
    <xf numFmtId="179" fontId="13" fillId="0" borderId="11" xfId="3" applyNumberFormat="1" applyFont="1" applyFill="1" applyBorder="1" applyAlignment="1">
      <alignment vertical="center"/>
    </xf>
    <xf numFmtId="179" fontId="13" fillId="0" borderId="11" xfId="3" applyNumberFormat="1" applyFont="1" applyFill="1" applyBorder="1" applyAlignment="1" applyProtection="1">
      <alignment vertical="center"/>
      <protection locked="0"/>
    </xf>
    <xf numFmtId="181" fontId="11" fillId="0" borderId="11" xfId="3" applyNumberFormat="1" applyFont="1" applyFill="1" applyBorder="1" applyAlignment="1">
      <alignment horizontal="right" vertical="center"/>
    </xf>
    <xf numFmtId="181" fontId="10" fillId="0" borderId="11" xfId="3" applyNumberFormat="1" applyFont="1" applyBorder="1" applyAlignment="1">
      <alignment vertical="center"/>
    </xf>
    <xf numFmtId="180" fontId="10" fillId="0" borderId="2" xfId="3" applyNumberFormat="1" applyFont="1" applyBorder="1" applyAlignment="1" applyProtection="1">
      <alignment horizontal="right" vertical="center"/>
      <protection locked="0"/>
    </xf>
    <xf numFmtId="180" fontId="10" fillId="0" borderId="2" xfId="3" applyNumberFormat="1" applyFont="1" applyBorder="1" applyAlignment="1" applyProtection="1">
      <alignment vertical="center"/>
      <protection locked="0"/>
    </xf>
    <xf numFmtId="179" fontId="10" fillId="0" borderId="11" xfId="3" applyNumberFormat="1" applyFont="1" applyBorder="1" applyAlignment="1">
      <alignment horizontal="right" vertical="center"/>
    </xf>
    <xf numFmtId="179" fontId="12" fillId="0" borderId="11" xfId="3" applyNumberFormat="1" applyFont="1" applyBorder="1" applyAlignment="1">
      <alignment horizontal="right" vertical="center"/>
    </xf>
    <xf numFmtId="179" fontId="12" fillId="0" borderId="2" xfId="3" applyNumberFormat="1" applyFont="1" applyBorder="1" applyAlignment="1">
      <alignment horizontal="right" vertical="center"/>
    </xf>
    <xf numFmtId="179" fontId="10" fillId="0" borderId="2" xfId="3" applyNumberFormat="1" applyFont="1" applyBorder="1" applyAlignment="1" applyProtection="1">
      <alignment horizontal="right" vertical="center"/>
      <protection locked="0"/>
    </xf>
    <xf numFmtId="179" fontId="10" fillId="0" borderId="2" xfId="3" applyNumberFormat="1" applyFont="1" applyBorder="1" applyAlignment="1">
      <alignment horizontal="right" vertical="center"/>
    </xf>
    <xf numFmtId="179" fontId="10" fillId="0" borderId="11" xfId="3" applyNumberFormat="1" applyFont="1" applyBorder="1" applyAlignment="1" applyProtection="1">
      <alignment horizontal="right" vertical="center"/>
      <protection locked="0"/>
    </xf>
    <xf numFmtId="38" fontId="19" fillId="0" borderId="12" xfId="3" applyFont="1" applyBorder="1" applyAlignment="1">
      <alignment vertical="center"/>
    </xf>
    <xf numFmtId="38" fontId="19" fillId="0" borderId="3" xfId="3" applyFont="1" applyBorder="1" applyAlignment="1">
      <alignment vertical="center"/>
    </xf>
    <xf numFmtId="38" fontId="10" fillId="0" borderId="3" xfId="3" applyFont="1" applyBorder="1" applyAlignment="1">
      <alignment vertical="center"/>
    </xf>
    <xf numFmtId="38" fontId="10" fillId="0" borderId="12" xfId="3" applyFont="1" applyBorder="1" applyAlignment="1">
      <alignment vertical="center"/>
    </xf>
    <xf numFmtId="40" fontId="10" fillId="0" borderId="3" xfId="3" applyNumberFormat="1" applyFont="1" applyBorder="1" applyAlignment="1">
      <alignment vertical="center"/>
    </xf>
    <xf numFmtId="40" fontId="10" fillId="0" borderId="12" xfId="3" applyNumberFormat="1" applyFont="1" applyBorder="1" applyAlignment="1">
      <alignment vertical="center"/>
    </xf>
    <xf numFmtId="182" fontId="10" fillId="0" borderId="12" xfId="3" applyNumberFormat="1" applyFont="1" applyBorder="1" applyAlignment="1">
      <alignment vertical="center"/>
    </xf>
    <xf numFmtId="0" fontId="10" fillId="0" borderId="0" xfId="3" applyNumberFormat="1" applyFont="1" applyBorder="1" applyAlignment="1">
      <alignment horizontal="center" vertical="center"/>
    </xf>
    <xf numFmtId="38" fontId="10" fillId="0" borderId="0" xfId="3" applyFont="1" applyBorder="1" applyAlignment="1">
      <alignment vertical="center"/>
    </xf>
    <xf numFmtId="40" fontId="10" fillId="0" borderId="0" xfId="3" applyNumberFormat="1" applyFont="1" applyBorder="1" applyAlignment="1">
      <alignment vertical="center"/>
    </xf>
    <xf numFmtId="182" fontId="10" fillId="0" borderId="0" xfId="3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80" fontId="13" fillId="0" borderId="2" xfId="3" applyNumberFormat="1" applyFont="1" applyBorder="1" applyAlignment="1">
      <alignment vertical="center"/>
    </xf>
    <xf numFmtId="180" fontId="13" fillId="0" borderId="11" xfId="3" applyNumberFormat="1" applyFont="1" applyBorder="1" applyAlignment="1">
      <alignment vertical="center"/>
    </xf>
    <xf numFmtId="181" fontId="13" fillId="0" borderId="11" xfId="3" applyNumberFormat="1" applyFont="1" applyBorder="1" applyAlignment="1">
      <alignment vertical="center"/>
    </xf>
    <xf numFmtId="180" fontId="12" fillId="0" borderId="2" xfId="3" applyNumberFormat="1" applyFont="1" applyBorder="1" applyAlignment="1">
      <alignment horizontal="right" vertical="center"/>
    </xf>
    <xf numFmtId="38" fontId="13" fillId="0" borderId="12" xfId="3" applyFont="1" applyBorder="1" applyAlignment="1">
      <alignment vertical="center"/>
    </xf>
    <xf numFmtId="38" fontId="13" fillId="0" borderId="3" xfId="3" applyFont="1" applyBorder="1" applyAlignment="1">
      <alignment vertical="center"/>
    </xf>
    <xf numFmtId="40" fontId="13" fillId="0" borderId="3" xfId="3" applyNumberFormat="1" applyFont="1" applyBorder="1" applyAlignment="1">
      <alignment vertical="center"/>
    </xf>
    <xf numFmtId="40" fontId="13" fillId="0" borderId="12" xfId="3" applyNumberFormat="1" applyFont="1" applyBorder="1" applyAlignment="1">
      <alignment vertical="center"/>
    </xf>
    <xf numFmtId="182" fontId="13" fillId="0" borderId="12" xfId="3" applyNumberFormat="1" applyFont="1" applyBorder="1" applyAlignment="1">
      <alignment vertical="center"/>
    </xf>
    <xf numFmtId="176" fontId="0" fillId="0" borderId="9" xfId="0" applyNumberFormat="1" applyBorder="1" applyAlignment="1"/>
    <xf numFmtId="0" fontId="0" fillId="0" borderId="9" xfId="0" applyBorder="1" applyAlignment="1"/>
    <xf numFmtId="178" fontId="0" fillId="0" borderId="9" xfId="0" applyNumberFormat="1" applyBorder="1" applyAlignment="1">
      <alignment horizontal="center"/>
    </xf>
    <xf numFmtId="38" fontId="8" fillId="0" borderId="10" xfId="3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3" applyNumberFormat="1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38" fontId="8" fillId="0" borderId="10" xfId="3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38" fontId="8" fillId="0" borderId="12" xfId="3" applyFont="1" applyBorder="1" applyAlignment="1">
      <alignment horizontal="center" vertical="center"/>
    </xf>
    <xf numFmtId="38" fontId="8" fillId="0" borderId="9" xfId="3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8" fontId="11" fillId="0" borderId="2" xfId="3" applyFont="1" applyBorder="1" applyAlignment="1">
      <alignment horizontal="distributed" vertical="center"/>
    </xf>
    <xf numFmtId="38" fontId="11" fillId="0" borderId="0" xfId="3" applyFont="1" applyBorder="1" applyAlignment="1">
      <alignment horizontal="distributed" vertical="center"/>
    </xf>
    <xf numFmtId="38" fontId="11" fillId="0" borderId="7" xfId="3" applyFont="1" applyBorder="1" applyAlignment="1">
      <alignment horizontal="distributed" vertical="center"/>
    </xf>
    <xf numFmtId="38" fontId="8" fillId="0" borderId="11" xfId="3" applyFont="1" applyBorder="1" applyAlignment="1">
      <alignment horizontal="center" vertical="center"/>
    </xf>
    <xf numFmtId="0" fontId="14" fillId="0" borderId="0" xfId="3" applyNumberFormat="1" applyFont="1" applyBorder="1" applyAlignment="1">
      <alignment horizontal="right" vertical="center"/>
    </xf>
    <xf numFmtId="0" fontId="14" fillId="0" borderId="7" xfId="3" applyNumberFormat="1" applyFont="1" applyBorder="1" applyAlignment="1">
      <alignment horizontal="right" vertical="center"/>
    </xf>
    <xf numFmtId="0" fontId="0" fillId="0" borderId="7" xfId="0" applyBorder="1"/>
  </cellXfs>
  <cellStyles count="4">
    <cellStyle name="パーセント 2" xfId="1" xr:uid="{00000000-0005-0000-0000-000000000000}"/>
    <cellStyle name="桁区切り" xfId="3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2:N29"/>
  <sheetViews>
    <sheetView workbookViewId="0"/>
  </sheetViews>
  <sheetFormatPr defaultRowHeight="13.5" x14ac:dyDescent="0.15"/>
  <cols>
    <col min="1" max="1" width="2.125" customWidth="1"/>
    <col min="2" max="2" width="13.625" customWidth="1"/>
    <col min="3" max="3" width="15.75" style="1" customWidth="1"/>
    <col min="4" max="4" width="7.625" style="1" bestFit="1" customWidth="1"/>
    <col min="5" max="5" width="13.625" style="1" customWidth="1"/>
    <col min="6" max="6" width="7.625" style="1" bestFit="1" customWidth="1"/>
    <col min="7" max="7" width="2.125" style="1" customWidth="1"/>
    <col min="9" max="9" width="13.625" style="1" customWidth="1"/>
    <col min="10" max="10" width="7.25" style="1" bestFit="1" customWidth="1"/>
    <col min="11" max="11" width="13.625" style="1" customWidth="1"/>
    <col min="12" max="12" width="7.25" style="1" bestFit="1" customWidth="1"/>
    <col min="13" max="13" width="11" bestFit="1" customWidth="1"/>
    <col min="14" max="14" width="6.5" bestFit="1" customWidth="1"/>
  </cols>
  <sheetData>
    <row r="2" spans="2:14" x14ac:dyDescent="0.15">
      <c r="B2" s="2" t="s">
        <v>8</v>
      </c>
      <c r="C2" s="3" t="s">
        <v>16</v>
      </c>
      <c r="D2" s="3" t="s">
        <v>17</v>
      </c>
      <c r="E2" s="3" t="s">
        <v>18</v>
      </c>
      <c r="F2" s="3" t="s">
        <v>17</v>
      </c>
      <c r="H2" s="3" t="s">
        <v>21</v>
      </c>
      <c r="I2" s="3" t="s">
        <v>16</v>
      </c>
      <c r="J2" s="3" t="s">
        <v>17</v>
      </c>
      <c r="K2" s="3" t="s">
        <v>18</v>
      </c>
      <c r="L2" s="3" t="s">
        <v>17</v>
      </c>
    </row>
    <row r="3" spans="2:14" x14ac:dyDescent="0.15">
      <c r="B3" t="s">
        <v>2</v>
      </c>
      <c r="C3" s="1">
        <f>SUM(I3:I7)</f>
        <v>29567027673</v>
      </c>
      <c r="D3" s="5" t="e">
        <f t="shared" ref="D3:D12" si="0">ROUND(C3/$C$12%,1)</f>
        <v>#REF!</v>
      </c>
      <c r="E3" s="8">
        <f t="shared" ref="E3:E11" si="1">ROUND(C3/1000,0)</f>
        <v>29567028</v>
      </c>
      <c r="F3" s="6" t="e">
        <f t="shared" ref="F3:F11" si="2">ROUND(E3/$E$12%,2)</f>
        <v>#REF!</v>
      </c>
      <c r="H3" s="9" t="s">
        <v>6</v>
      </c>
      <c r="I3" s="12">
        <f>県税決算額・税外収入決算額!I15</f>
        <v>26203586763</v>
      </c>
      <c r="J3" s="15" t="e">
        <f>ROUND(I3/$C$12%,1)</f>
        <v>#REF!</v>
      </c>
      <c r="K3" s="18">
        <f t="shared" ref="K3:K14" si="3">ROUND(I3/1000,0)</f>
        <v>26203587</v>
      </c>
      <c r="L3" s="21" t="e">
        <f t="shared" ref="L3:L9" si="4">ROUND(K3/$E$12%,1)</f>
        <v>#REF!</v>
      </c>
      <c r="M3" s="138">
        <f>SUM(K3:K7)</f>
        <v>29567028</v>
      </c>
      <c r="N3" s="140" t="e">
        <f>SUM(L3:L7)</f>
        <v>#REF!</v>
      </c>
    </row>
    <row r="4" spans="2:14" x14ac:dyDescent="0.15">
      <c r="B4" t="s">
        <v>4</v>
      </c>
      <c r="C4" s="1">
        <f>I8+I9</f>
        <v>23160380360</v>
      </c>
      <c r="D4" s="5" t="e">
        <f t="shared" si="0"/>
        <v>#REF!</v>
      </c>
      <c r="E4" s="8">
        <f t="shared" si="1"/>
        <v>23160380</v>
      </c>
      <c r="F4" s="6" t="e">
        <f t="shared" si="2"/>
        <v>#REF!</v>
      </c>
      <c r="H4" s="10" t="s">
        <v>24</v>
      </c>
      <c r="I4" s="13">
        <f>県税決算額・税外収入決算額!I19</f>
        <v>2168041917</v>
      </c>
      <c r="J4" s="16" t="e">
        <f>ROUND(I4/$C$12%,1)</f>
        <v>#REF!</v>
      </c>
      <c r="K4" s="19">
        <f t="shared" si="3"/>
        <v>2168042</v>
      </c>
      <c r="L4" s="22" t="e">
        <f t="shared" si="4"/>
        <v>#REF!</v>
      </c>
      <c r="M4" s="139"/>
      <c r="N4" s="140"/>
    </row>
    <row r="5" spans="2:14" x14ac:dyDescent="0.15">
      <c r="B5" t="s">
        <v>10</v>
      </c>
      <c r="C5" s="1">
        <f>県税決算額・税外収入決算額!I47</f>
        <v>18925086505</v>
      </c>
      <c r="D5" s="5" t="e">
        <f t="shared" si="0"/>
        <v>#REF!</v>
      </c>
      <c r="E5" s="8">
        <f t="shared" si="1"/>
        <v>18925087</v>
      </c>
      <c r="F5" s="6" t="e">
        <f t="shared" si="2"/>
        <v>#REF!</v>
      </c>
      <c r="H5" s="10" t="s">
        <v>19</v>
      </c>
      <c r="I5" s="13">
        <f>県税決算額・税外収入決算額!I23</f>
        <v>44412777</v>
      </c>
      <c r="J5" s="16" t="e">
        <f>ROUND(I5/$C$12%,1)</f>
        <v>#REF!</v>
      </c>
      <c r="K5" s="19">
        <f t="shared" si="3"/>
        <v>44413</v>
      </c>
      <c r="L5" s="22" t="e">
        <f t="shared" si="4"/>
        <v>#REF!</v>
      </c>
      <c r="M5" s="139"/>
      <c r="N5" s="140"/>
    </row>
    <row r="6" spans="2:14" x14ac:dyDescent="0.15">
      <c r="B6" t="s">
        <v>12</v>
      </c>
      <c r="C6" s="1">
        <f>県税決算額・税外収入決算額!I51</f>
        <v>1559220610</v>
      </c>
      <c r="D6" s="5" t="e">
        <f t="shared" si="0"/>
        <v>#REF!</v>
      </c>
      <c r="E6" s="8">
        <f t="shared" si="1"/>
        <v>1559221</v>
      </c>
      <c r="F6" s="6" t="e">
        <f t="shared" si="2"/>
        <v>#REF!</v>
      </c>
      <c r="H6" s="10" t="s">
        <v>3</v>
      </c>
      <c r="I6" s="13">
        <f>県税決算額・税外収入決算額!I27</f>
        <v>491148359</v>
      </c>
      <c r="J6" s="16" t="e">
        <f>ROUND(I6/$C$12%,1)</f>
        <v>#REF!</v>
      </c>
      <c r="K6" s="19">
        <f t="shared" si="3"/>
        <v>491148</v>
      </c>
      <c r="L6" s="22" t="e">
        <f t="shared" si="4"/>
        <v>#REF!</v>
      </c>
      <c r="M6" s="139"/>
      <c r="N6" s="140"/>
    </row>
    <row r="7" spans="2:14" x14ac:dyDescent="0.15">
      <c r="B7" t="s">
        <v>13</v>
      </c>
      <c r="C7" s="1">
        <f>県税決算額・税外収入決算額!I55</f>
        <v>1175687171</v>
      </c>
      <c r="D7" s="5" t="e">
        <f t="shared" si="0"/>
        <v>#REF!</v>
      </c>
      <c r="E7" s="8">
        <f t="shared" si="1"/>
        <v>1175687</v>
      </c>
      <c r="F7" s="6" t="e">
        <f t="shared" si="2"/>
        <v>#REF!</v>
      </c>
      <c r="H7" s="11" t="s">
        <v>20</v>
      </c>
      <c r="I7" s="14">
        <f>県税決算額・税外収入決算額!I31</f>
        <v>659837857</v>
      </c>
      <c r="J7" s="17" t="e">
        <f>ROUND(I7/$C$12%,1)</f>
        <v>#REF!</v>
      </c>
      <c r="K7" s="20">
        <f t="shared" si="3"/>
        <v>659838</v>
      </c>
      <c r="L7" s="23" t="e">
        <f t="shared" si="4"/>
        <v>#REF!</v>
      </c>
      <c r="M7" s="139"/>
      <c r="N7" s="140"/>
    </row>
    <row r="8" spans="2:14" x14ac:dyDescent="0.15">
      <c r="B8" t="s">
        <v>7</v>
      </c>
      <c r="C8" s="1">
        <f>県税決算額・税外収入決算額!I63</f>
        <v>8805467294</v>
      </c>
      <c r="D8" s="5" t="e">
        <f t="shared" si="0"/>
        <v>#REF!</v>
      </c>
      <c r="E8" s="8">
        <f t="shared" si="1"/>
        <v>8805467</v>
      </c>
      <c r="F8" s="6" t="e">
        <f t="shared" si="2"/>
        <v>#REF!</v>
      </c>
      <c r="H8" s="9" t="s">
        <v>22</v>
      </c>
      <c r="I8" s="12">
        <f>県税決算額・税外収入決算額!I39</f>
        <v>919789852</v>
      </c>
      <c r="J8" s="15" t="e">
        <f>ROUND(I8/$C$12%,2)</f>
        <v>#REF!</v>
      </c>
      <c r="K8" s="19">
        <f t="shared" si="3"/>
        <v>919790</v>
      </c>
      <c r="L8" s="24" t="e">
        <f t="shared" si="4"/>
        <v>#REF!</v>
      </c>
      <c r="M8" s="138">
        <f>SUM(K8:K9)</f>
        <v>23160381</v>
      </c>
      <c r="N8" s="140" t="e">
        <f>SUM(L8:L9)</f>
        <v>#REF!</v>
      </c>
    </row>
    <row r="9" spans="2:14" x14ac:dyDescent="0.15">
      <c r="B9" t="s">
        <v>14</v>
      </c>
      <c r="C9" s="1" t="e">
        <f>#REF!+県税決算額・税外収入決算額!I106</f>
        <v>#REF!</v>
      </c>
      <c r="D9" s="5" t="e">
        <f t="shared" si="0"/>
        <v>#REF!</v>
      </c>
      <c r="E9" s="8" t="e">
        <f t="shared" si="1"/>
        <v>#REF!</v>
      </c>
      <c r="F9" s="6" t="e">
        <f t="shared" si="2"/>
        <v>#REF!</v>
      </c>
      <c r="H9" s="11" t="s">
        <v>23</v>
      </c>
      <c r="I9" s="14">
        <f>県税決算額・税外収入決算額!I43</f>
        <v>22240590508</v>
      </c>
      <c r="J9" s="17" t="e">
        <f>ROUND(I9/$C$12%,1)</f>
        <v>#REF!</v>
      </c>
      <c r="K9" s="19">
        <f t="shared" si="3"/>
        <v>22240591</v>
      </c>
      <c r="L9" s="23" t="e">
        <f t="shared" si="4"/>
        <v>#REF!</v>
      </c>
      <c r="M9" s="139"/>
      <c r="N9" s="140"/>
    </row>
    <row r="10" spans="2:14" x14ac:dyDescent="0.15">
      <c r="B10" t="s">
        <v>5</v>
      </c>
      <c r="C10" s="1">
        <f>県税決算額・税外収入決算額!I77</f>
        <v>12959650170</v>
      </c>
      <c r="D10" s="5" t="e">
        <f t="shared" si="0"/>
        <v>#REF!</v>
      </c>
      <c r="E10" s="8">
        <f t="shared" si="1"/>
        <v>12959650</v>
      </c>
      <c r="F10" s="6" t="e">
        <f t="shared" si="2"/>
        <v>#REF!</v>
      </c>
      <c r="H10" s="9" t="s">
        <v>25</v>
      </c>
      <c r="I10" s="12">
        <f>県税決算額・税外収入決算額!I59</f>
        <v>139246100</v>
      </c>
      <c r="J10" s="15" t="e">
        <f>ROUND(I10/$C$12%,2)</f>
        <v>#REF!</v>
      </c>
      <c r="K10" s="18">
        <f t="shared" si="3"/>
        <v>139246</v>
      </c>
      <c r="L10" s="25" t="e">
        <f>ROUND(K10/$E$12%,2)</f>
        <v>#REF!</v>
      </c>
      <c r="M10" s="138" t="e">
        <f>SUM(K10:K14)</f>
        <v>#REF!</v>
      </c>
      <c r="N10" s="140" t="e">
        <f>SUM(L10:L14)</f>
        <v>#REF!</v>
      </c>
    </row>
    <row r="11" spans="2:14" x14ac:dyDescent="0.15">
      <c r="B11" t="s">
        <v>9</v>
      </c>
      <c r="C11" s="1" t="e">
        <f>SUM(I10:I13)</f>
        <v>#REF!</v>
      </c>
      <c r="D11" s="5" t="e">
        <f t="shared" si="0"/>
        <v>#REF!</v>
      </c>
      <c r="E11" s="8" t="e">
        <f t="shared" si="1"/>
        <v>#REF!</v>
      </c>
      <c r="F11" s="6" t="e">
        <f t="shared" si="2"/>
        <v>#REF!</v>
      </c>
      <c r="H11" s="10" t="s">
        <v>26</v>
      </c>
      <c r="I11" s="13">
        <f>県税決算額・税外収入決算額!I89</f>
        <v>228906395</v>
      </c>
      <c r="J11" s="16" t="e">
        <f>ROUND(I11/$C$12%,2)</f>
        <v>#REF!</v>
      </c>
      <c r="K11" s="19">
        <f t="shared" si="3"/>
        <v>228906</v>
      </c>
      <c r="L11" s="26" t="e">
        <f>ROUND(K11/$E$12%,2)</f>
        <v>#REF!</v>
      </c>
      <c r="M11" s="139"/>
      <c r="N11" s="140"/>
    </row>
    <row r="12" spans="2:14" x14ac:dyDescent="0.15">
      <c r="B12" t="s">
        <v>15</v>
      </c>
      <c r="C12" s="1" t="e">
        <f>SUM(C3:C11)</f>
        <v>#REF!</v>
      </c>
      <c r="D12" s="5" t="e">
        <f t="shared" si="0"/>
        <v>#REF!</v>
      </c>
      <c r="E12" s="8" t="e">
        <f>SUM(E3:E11)</f>
        <v>#REF!</v>
      </c>
      <c r="F12" s="6" t="e">
        <f>SUM(F3:F11)</f>
        <v>#REF!</v>
      </c>
      <c r="H12" s="10" t="s">
        <v>1</v>
      </c>
      <c r="I12" s="13" t="e">
        <f>#REF!</f>
        <v>#REF!</v>
      </c>
      <c r="J12" s="16" t="e">
        <f>ROUND(I12/$C$12%,2)</f>
        <v>#REF!</v>
      </c>
      <c r="K12" s="19" t="e">
        <f t="shared" si="3"/>
        <v>#REF!</v>
      </c>
      <c r="L12" s="26" t="e">
        <f>ROUND(K12/$E$12%,2)</f>
        <v>#REF!</v>
      </c>
      <c r="M12" s="139"/>
      <c r="N12" s="140"/>
    </row>
    <row r="13" spans="2:14" x14ac:dyDescent="0.15">
      <c r="H13" s="10" t="s">
        <v>27</v>
      </c>
      <c r="I13" s="13">
        <f>県税決算額・税外収入決算額!I94</f>
        <v>44025300</v>
      </c>
      <c r="J13" s="16" t="e">
        <f>ROUND(I13/$C$12%,2)</f>
        <v>#REF!</v>
      </c>
      <c r="K13" s="19">
        <f t="shared" si="3"/>
        <v>44025</v>
      </c>
      <c r="L13" s="26" t="e">
        <f>ROUND(K13/$E$12%,2)</f>
        <v>#REF!</v>
      </c>
      <c r="M13" s="139"/>
      <c r="N13" s="140"/>
    </row>
    <row r="14" spans="2:14" x14ac:dyDescent="0.15">
      <c r="H14" s="11"/>
      <c r="I14" s="14"/>
      <c r="J14" s="17" t="e">
        <f>ROUND(I14/$C$12%,2)</f>
        <v>#REF!</v>
      </c>
      <c r="K14" s="20">
        <f t="shared" si="3"/>
        <v>0</v>
      </c>
      <c r="L14" s="27" t="e">
        <f>ROUND(K14/$E$12%,2)</f>
        <v>#REF!</v>
      </c>
      <c r="M14" s="139"/>
      <c r="N14" s="140"/>
    </row>
    <row r="15" spans="2:14" x14ac:dyDescent="0.15">
      <c r="B15" s="2"/>
      <c r="C15" s="3"/>
      <c r="D15" s="3"/>
      <c r="E15" s="3"/>
      <c r="F15" s="3"/>
    </row>
    <row r="16" spans="2:14" x14ac:dyDescent="0.15">
      <c r="D16" s="6"/>
      <c r="F16" s="7"/>
      <c r="H16" s="6"/>
    </row>
    <row r="17" spans="3:8" x14ac:dyDescent="0.15">
      <c r="D17" s="6"/>
      <c r="F17" s="7"/>
      <c r="H17" s="6"/>
    </row>
    <row r="18" spans="3:8" x14ac:dyDescent="0.15">
      <c r="D18" s="6"/>
      <c r="F18" s="7"/>
      <c r="H18" s="6"/>
    </row>
    <row r="19" spans="3:8" x14ac:dyDescent="0.15">
      <c r="D19" s="6"/>
      <c r="F19" s="7"/>
      <c r="H19" s="6"/>
    </row>
    <row r="20" spans="3:8" x14ac:dyDescent="0.15">
      <c r="D20" s="6"/>
      <c r="F20" s="7"/>
      <c r="H20" s="6"/>
    </row>
    <row r="21" spans="3:8" x14ac:dyDescent="0.15">
      <c r="D21" s="6"/>
      <c r="F21" s="7"/>
      <c r="H21" s="6"/>
    </row>
    <row r="22" spans="3:8" x14ac:dyDescent="0.15">
      <c r="D22" s="6"/>
      <c r="F22" s="7"/>
      <c r="H22" s="6"/>
    </row>
    <row r="23" spans="3:8" x14ac:dyDescent="0.15">
      <c r="D23" s="6"/>
      <c r="F23" s="7"/>
      <c r="H23" s="6"/>
    </row>
    <row r="24" spans="3:8" x14ac:dyDescent="0.15">
      <c r="D24" s="6"/>
      <c r="F24" s="7"/>
      <c r="H24" s="6"/>
    </row>
    <row r="25" spans="3:8" x14ac:dyDescent="0.15">
      <c r="D25" s="7"/>
      <c r="F25" s="7"/>
    </row>
    <row r="27" spans="3:8" x14ac:dyDescent="0.15">
      <c r="C27" s="4" t="s">
        <v>28</v>
      </c>
      <c r="D27" s="1" t="s">
        <v>29</v>
      </c>
    </row>
    <row r="29" spans="3:8" x14ac:dyDescent="0.15">
      <c r="H29" s="8"/>
    </row>
  </sheetData>
  <mergeCells count="6">
    <mergeCell ref="M3:M7"/>
    <mergeCell ref="N3:N7"/>
    <mergeCell ref="M8:M9"/>
    <mergeCell ref="N8:N9"/>
    <mergeCell ref="M10:M14"/>
    <mergeCell ref="N10:N14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6"/>
  <sheetViews>
    <sheetView tabSelected="1" zoomScaleSheetLayoutView="100" workbookViewId="0">
      <selection activeCell="J83" sqref="J83"/>
    </sheetView>
  </sheetViews>
  <sheetFormatPr defaultColWidth="9" defaultRowHeight="13.5" x14ac:dyDescent="0.15"/>
  <cols>
    <col min="1" max="2" width="1.25" style="29" customWidth="1"/>
    <col min="3" max="3" width="2.5" style="30" customWidth="1"/>
    <col min="4" max="4" width="12.5" style="30" customWidth="1"/>
    <col min="5" max="5" width="3.125" style="32" customWidth="1"/>
    <col min="6" max="6" width="15" style="29" customWidth="1"/>
    <col min="7" max="7" width="16.25" style="29" customWidth="1"/>
    <col min="8" max="8" width="11.25" style="29" customWidth="1"/>
    <col min="9" max="9" width="16.25" style="29" customWidth="1"/>
    <col min="10" max="10" width="11.25" style="29" customWidth="1"/>
    <col min="11" max="12" width="6.25" style="29" customWidth="1"/>
    <col min="13" max="13" width="16.25" style="29" customWidth="1"/>
    <col min="14" max="14" width="11.25" style="29" customWidth="1"/>
    <col min="15" max="15" width="16.25" style="29" customWidth="1"/>
    <col min="16" max="16" width="11.25" style="29" customWidth="1"/>
    <col min="17" max="21" width="9.375" style="29" customWidth="1"/>
    <col min="22" max="22" width="3.125" style="32" customWidth="1"/>
    <col min="23" max="16384" width="9" style="29"/>
  </cols>
  <sheetData>
    <row r="1" spans="1:22" ht="19.5" customHeight="1" x14ac:dyDescent="0.15">
      <c r="A1" s="28" t="s">
        <v>87</v>
      </c>
      <c r="D1" s="31"/>
      <c r="F1" s="33"/>
      <c r="H1" s="34"/>
      <c r="I1" s="34"/>
      <c r="K1" s="28"/>
      <c r="L1" s="35"/>
      <c r="M1" s="28"/>
      <c r="N1" s="28"/>
      <c r="O1" s="28"/>
      <c r="P1" s="33"/>
      <c r="Q1" s="33"/>
      <c r="R1" s="33"/>
      <c r="S1" s="33"/>
      <c r="T1" s="33"/>
      <c r="U1" s="33"/>
    </row>
    <row r="2" spans="1:22" ht="19.5" customHeight="1" x14ac:dyDescent="0.15">
      <c r="C2" s="36"/>
      <c r="D2" s="36"/>
      <c r="E2" s="37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7"/>
    </row>
    <row r="3" spans="1:22" s="30" customFormat="1" ht="13.5" customHeight="1" x14ac:dyDescent="0.15">
      <c r="A3" s="39"/>
      <c r="B3" s="40"/>
      <c r="C3" s="41"/>
      <c r="D3" s="42"/>
      <c r="E3" s="144" t="s">
        <v>30</v>
      </c>
      <c r="F3" s="147" t="s">
        <v>31</v>
      </c>
      <c r="G3" s="150" t="s">
        <v>32</v>
      </c>
      <c r="H3" s="151"/>
      <c r="I3" s="150" t="s">
        <v>33</v>
      </c>
      <c r="J3" s="151"/>
      <c r="K3" s="150" t="s">
        <v>34</v>
      </c>
      <c r="L3" s="150"/>
      <c r="M3" s="150" t="s">
        <v>35</v>
      </c>
      <c r="N3" s="150"/>
      <c r="O3" s="150" t="s">
        <v>36</v>
      </c>
      <c r="P3" s="150"/>
      <c r="Q3" s="150" t="s">
        <v>37</v>
      </c>
      <c r="R3" s="150"/>
      <c r="S3" s="150"/>
      <c r="T3" s="141" t="s">
        <v>38</v>
      </c>
      <c r="U3" s="141" t="s">
        <v>39</v>
      </c>
      <c r="V3" s="144" t="s">
        <v>30</v>
      </c>
    </row>
    <row r="4" spans="1:22" s="30" customFormat="1" ht="13.5" customHeight="1" x14ac:dyDescent="0.15">
      <c r="A4" s="43"/>
      <c r="C4" s="36"/>
      <c r="D4" s="44"/>
      <c r="E4" s="145"/>
      <c r="F4" s="155"/>
      <c r="G4" s="147" t="s">
        <v>41</v>
      </c>
      <c r="H4" s="147" t="s">
        <v>42</v>
      </c>
      <c r="I4" s="147" t="s">
        <v>41</v>
      </c>
      <c r="J4" s="147" t="s">
        <v>42</v>
      </c>
      <c r="K4" s="147" t="s">
        <v>43</v>
      </c>
      <c r="L4" s="147" t="s">
        <v>44</v>
      </c>
      <c r="M4" s="147" t="s">
        <v>41</v>
      </c>
      <c r="N4" s="147" t="s">
        <v>45</v>
      </c>
      <c r="O4" s="147" t="s">
        <v>41</v>
      </c>
      <c r="P4" s="147" t="s">
        <v>46</v>
      </c>
      <c r="Q4" s="147" t="s">
        <v>47</v>
      </c>
      <c r="R4" s="150" t="s">
        <v>48</v>
      </c>
      <c r="S4" s="150"/>
      <c r="T4" s="142"/>
      <c r="U4" s="142"/>
      <c r="V4" s="145"/>
    </row>
    <row r="5" spans="1:22" s="30" customFormat="1" ht="13.5" customHeight="1" x14ac:dyDescent="0.15">
      <c r="A5" s="45"/>
      <c r="B5" s="46"/>
      <c r="C5" s="47"/>
      <c r="D5" s="48"/>
      <c r="E5" s="146"/>
      <c r="F5" s="149"/>
      <c r="G5" s="148"/>
      <c r="H5" s="148"/>
      <c r="I5" s="148"/>
      <c r="J5" s="148"/>
      <c r="K5" s="149"/>
      <c r="L5" s="149"/>
      <c r="M5" s="149"/>
      <c r="N5" s="149"/>
      <c r="O5" s="149"/>
      <c r="P5" s="149"/>
      <c r="Q5" s="149"/>
      <c r="R5" s="49" t="s">
        <v>49</v>
      </c>
      <c r="S5" s="50" t="s">
        <v>40</v>
      </c>
      <c r="T5" s="143"/>
      <c r="U5" s="143"/>
      <c r="V5" s="146"/>
    </row>
    <row r="6" spans="1:22" s="30" customFormat="1" ht="13.5" customHeight="1" x14ac:dyDescent="0.15">
      <c r="A6" s="43"/>
      <c r="C6" s="41"/>
      <c r="D6" s="42"/>
      <c r="E6" s="52"/>
      <c r="F6" s="53" t="s">
        <v>50</v>
      </c>
      <c r="G6" s="53" t="s">
        <v>50</v>
      </c>
      <c r="H6" s="53" t="s">
        <v>51</v>
      </c>
      <c r="I6" s="53" t="s">
        <v>50</v>
      </c>
      <c r="J6" s="53" t="s">
        <v>51</v>
      </c>
      <c r="K6" s="53" t="s">
        <v>50</v>
      </c>
      <c r="L6" s="53" t="s">
        <v>51</v>
      </c>
      <c r="M6" s="53" t="s">
        <v>50</v>
      </c>
      <c r="N6" s="53" t="s">
        <v>52</v>
      </c>
      <c r="O6" s="53" t="s">
        <v>50</v>
      </c>
      <c r="P6" s="53" t="s">
        <v>51</v>
      </c>
      <c r="Q6" s="53" t="s">
        <v>0</v>
      </c>
      <c r="R6" s="53" t="s">
        <v>0</v>
      </c>
      <c r="S6" s="53" t="s">
        <v>0</v>
      </c>
      <c r="T6" s="53" t="s">
        <v>0</v>
      </c>
      <c r="U6" s="53" t="s">
        <v>0</v>
      </c>
      <c r="V6" s="52"/>
    </row>
    <row r="7" spans="1:22" s="59" customFormat="1" ht="13.5" customHeight="1" x14ac:dyDescent="0.15">
      <c r="A7" s="152" t="s">
        <v>53</v>
      </c>
      <c r="B7" s="153"/>
      <c r="C7" s="153"/>
      <c r="D7" s="154"/>
      <c r="E7" s="54">
        <v>1</v>
      </c>
      <c r="F7" s="55">
        <v>97718619000</v>
      </c>
      <c r="G7" s="55">
        <v>98562686728</v>
      </c>
      <c r="H7" s="56">
        <v>3806766</v>
      </c>
      <c r="I7" s="55">
        <v>97543634878</v>
      </c>
      <c r="J7" s="55">
        <v>3745184</v>
      </c>
      <c r="K7" s="55">
        <v>0</v>
      </c>
      <c r="L7" s="55">
        <v>0</v>
      </c>
      <c r="M7" s="55">
        <v>133006585</v>
      </c>
      <c r="N7" s="55">
        <v>6596</v>
      </c>
      <c r="O7" s="55">
        <v>886045265</v>
      </c>
      <c r="P7" s="55">
        <v>54986</v>
      </c>
      <c r="Q7" s="57">
        <v>99.820930623262285</v>
      </c>
      <c r="R7" s="57">
        <v>98.966087589705992</v>
      </c>
      <c r="S7" s="57">
        <v>98.931485504262895</v>
      </c>
      <c r="T7" s="58">
        <v>97.59</v>
      </c>
      <c r="U7" s="57">
        <v>97.62153817456813</v>
      </c>
      <c r="V7" s="54">
        <v>1</v>
      </c>
    </row>
    <row r="8" spans="1:22" s="30" customFormat="1" ht="13.5" customHeight="1" x14ac:dyDescent="0.15">
      <c r="A8" s="43"/>
      <c r="C8" s="60"/>
      <c r="D8" s="61" t="s">
        <v>54</v>
      </c>
      <c r="E8" s="62">
        <v>2</v>
      </c>
      <c r="F8" s="63">
        <v>97370257000</v>
      </c>
      <c r="G8" s="63">
        <v>97546768668</v>
      </c>
      <c r="H8" s="63">
        <v>3749458</v>
      </c>
      <c r="I8" s="63">
        <v>97125615536</v>
      </c>
      <c r="J8" s="63">
        <v>3731693</v>
      </c>
      <c r="K8" s="63">
        <v>0</v>
      </c>
      <c r="L8" s="63">
        <v>0</v>
      </c>
      <c r="M8" s="63">
        <v>3753531</v>
      </c>
      <c r="N8" s="63">
        <v>100</v>
      </c>
      <c r="O8" s="63">
        <v>417399601</v>
      </c>
      <c r="P8" s="63">
        <v>17665</v>
      </c>
      <c r="Q8" s="64">
        <v>99.748751342003743</v>
      </c>
      <c r="R8" s="64">
        <v>99.56825516851984</v>
      </c>
      <c r="S8" s="64">
        <v>99.540846730159643</v>
      </c>
      <c r="T8" s="65">
        <v>97.37</v>
      </c>
      <c r="U8" s="64">
        <v>97.401544683619164</v>
      </c>
      <c r="V8" s="62">
        <v>2</v>
      </c>
    </row>
    <row r="9" spans="1:22" s="30" customFormat="1" ht="13.5" customHeight="1" x14ac:dyDescent="0.15">
      <c r="A9" s="43"/>
      <c r="C9" s="60"/>
      <c r="D9" s="61" t="s">
        <v>55</v>
      </c>
      <c r="E9" s="62">
        <v>3</v>
      </c>
      <c r="F9" s="63">
        <v>348362000</v>
      </c>
      <c r="G9" s="63">
        <v>1015918060</v>
      </c>
      <c r="H9" s="63">
        <v>57308</v>
      </c>
      <c r="I9" s="63">
        <v>418019342</v>
      </c>
      <c r="J9" s="63">
        <v>13491</v>
      </c>
      <c r="K9" s="63">
        <v>0</v>
      </c>
      <c r="L9" s="63">
        <v>0</v>
      </c>
      <c r="M9" s="63">
        <v>129253054</v>
      </c>
      <c r="N9" s="63">
        <v>6496</v>
      </c>
      <c r="O9" s="63">
        <v>468645664</v>
      </c>
      <c r="P9" s="63">
        <v>37321</v>
      </c>
      <c r="Q9" s="64">
        <v>119.99567748491511</v>
      </c>
      <c r="R9" s="64">
        <v>41.146954509303633</v>
      </c>
      <c r="S9" s="64">
        <v>24.733756470321289</v>
      </c>
      <c r="T9" s="65">
        <v>123.48</v>
      </c>
      <c r="U9" s="64">
        <v>205.42603538248625</v>
      </c>
      <c r="V9" s="62">
        <v>3</v>
      </c>
    </row>
    <row r="10" spans="1:22" s="30" customFormat="1" ht="7.5" customHeight="1" x14ac:dyDescent="0.15">
      <c r="A10" s="43"/>
      <c r="C10" s="60"/>
      <c r="D10" s="61"/>
      <c r="E10" s="62"/>
      <c r="F10" s="63"/>
      <c r="G10" s="66"/>
      <c r="H10" s="66"/>
      <c r="I10" s="63"/>
      <c r="J10" s="63"/>
      <c r="K10" s="63"/>
      <c r="L10" s="63"/>
      <c r="M10" s="63"/>
      <c r="N10" s="63"/>
      <c r="O10" s="63"/>
      <c r="P10" s="63"/>
      <c r="Q10" s="64"/>
      <c r="R10" s="64"/>
      <c r="S10" s="64"/>
      <c r="T10" s="65"/>
      <c r="U10" s="64"/>
      <c r="V10" s="62"/>
    </row>
    <row r="11" spans="1:22" s="59" customFormat="1" ht="13.5" customHeight="1" x14ac:dyDescent="0.15">
      <c r="A11" s="67"/>
      <c r="B11" s="153" t="s">
        <v>56</v>
      </c>
      <c r="C11" s="153"/>
      <c r="D11" s="154"/>
      <c r="E11" s="54">
        <v>4</v>
      </c>
      <c r="F11" s="55">
        <v>29395668000</v>
      </c>
      <c r="G11" s="55">
        <v>30255580545</v>
      </c>
      <c r="H11" s="55">
        <v>3353854</v>
      </c>
      <c r="I11" s="55">
        <v>29567027673</v>
      </c>
      <c r="J11" s="55">
        <v>3293063</v>
      </c>
      <c r="K11" s="55">
        <v>0</v>
      </c>
      <c r="L11" s="55">
        <v>0</v>
      </c>
      <c r="M11" s="55">
        <v>62930859</v>
      </c>
      <c r="N11" s="55">
        <v>6477</v>
      </c>
      <c r="O11" s="55">
        <v>625622013</v>
      </c>
      <c r="P11" s="55">
        <v>54314</v>
      </c>
      <c r="Q11" s="57">
        <v>100.58294192532043</v>
      </c>
      <c r="R11" s="57">
        <v>97.724211997929118</v>
      </c>
      <c r="S11" s="57">
        <v>97.647105524310049</v>
      </c>
      <c r="T11" s="58">
        <v>101.71</v>
      </c>
      <c r="U11" s="57">
        <v>101.78551067222064</v>
      </c>
      <c r="V11" s="54">
        <v>4</v>
      </c>
    </row>
    <row r="12" spans="1:22" s="30" customFormat="1" ht="13.5" customHeight="1" x14ac:dyDescent="0.15">
      <c r="A12" s="43"/>
      <c r="C12" s="60"/>
      <c r="D12" s="61" t="s">
        <v>54</v>
      </c>
      <c r="E12" s="62">
        <v>5</v>
      </c>
      <c r="F12" s="63">
        <v>29301394000</v>
      </c>
      <c r="G12" s="63">
        <v>29601902618</v>
      </c>
      <c r="H12" s="63">
        <v>3297151</v>
      </c>
      <c r="I12" s="63">
        <v>29398417174</v>
      </c>
      <c r="J12" s="63">
        <v>3279733</v>
      </c>
      <c r="K12" s="63">
        <v>0</v>
      </c>
      <c r="L12" s="63">
        <v>0</v>
      </c>
      <c r="M12" s="63">
        <v>1239634</v>
      </c>
      <c r="N12" s="63">
        <v>98</v>
      </c>
      <c r="O12" s="63">
        <v>202245810</v>
      </c>
      <c r="P12" s="63">
        <v>17320</v>
      </c>
      <c r="Q12" s="64">
        <v>100.33112135893603</v>
      </c>
      <c r="R12" s="64">
        <v>99.312593360548846</v>
      </c>
      <c r="S12" s="64">
        <v>99.370547899626231</v>
      </c>
      <c r="T12" s="65">
        <v>101.89</v>
      </c>
      <c r="U12" s="64">
        <v>101.82947568976817</v>
      </c>
      <c r="V12" s="62">
        <v>5</v>
      </c>
    </row>
    <row r="13" spans="1:22" s="30" customFormat="1" ht="13.5" customHeight="1" x14ac:dyDescent="0.15">
      <c r="A13" s="43"/>
      <c r="C13" s="60"/>
      <c r="D13" s="61" t="s">
        <v>55</v>
      </c>
      <c r="E13" s="62">
        <v>6</v>
      </c>
      <c r="F13" s="63">
        <v>94274000</v>
      </c>
      <c r="G13" s="63">
        <v>653677927</v>
      </c>
      <c r="H13" s="63">
        <v>56703</v>
      </c>
      <c r="I13" s="63">
        <v>168610499</v>
      </c>
      <c r="J13" s="63">
        <v>13330</v>
      </c>
      <c r="K13" s="63">
        <v>0</v>
      </c>
      <c r="L13" s="63">
        <v>0</v>
      </c>
      <c r="M13" s="63">
        <v>61691225</v>
      </c>
      <c r="N13" s="63">
        <v>6379</v>
      </c>
      <c r="O13" s="63">
        <v>423376203</v>
      </c>
      <c r="P13" s="63">
        <v>36994</v>
      </c>
      <c r="Q13" s="64">
        <v>178.8515380698814</v>
      </c>
      <c r="R13" s="64">
        <v>25.794124604118689</v>
      </c>
      <c r="S13" s="64">
        <v>25.622048631596257</v>
      </c>
      <c r="T13" s="65">
        <v>94.03</v>
      </c>
      <c r="U13" s="64">
        <v>94.659640147454809</v>
      </c>
      <c r="V13" s="62">
        <v>6</v>
      </c>
    </row>
    <row r="14" spans="1:22" s="30" customFormat="1" ht="7.5" customHeight="1" x14ac:dyDescent="0.15">
      <c r="A14" s="43"/>
      <c r="C14" s="60"/>
      <c r="D14" s="61"/>
      <c r="E14" s="62"/>
      <c r="F14" s="63"/>
      <c r="G14" s="66"/>
      <c r="H14" s="66"/>
      <c r="I14" s="66"/>
      <c r="J14" s="66"/>
      <c r="K14" s="63"/>
      <c r="L14" s="63"/>
      <c r="M14" s="63"/>
      <c r="N14" s="63"/>
      <c r="O14" s="63"/>
      <c r="P14" s="63"/>
      <c r="Q14" s="64"/>
      <c r="R14" s="64"/>
      <c r="S14" s="64"/>
      <c r="T14" s="65"/>
      <c r="U14" s="64"/>
      <c r="V14" s="62"/>
    </row>
    <row r="15" spans="1:22" s="59" customFormat="1" ht="13.5" customHeight="1" x14ac:dyDescent="0.15">
      <c r="A15" s="67"/>
      <c r="C15" s="153" t="s">
        <v>57</v>
      </c>
      <c r="D15" s="158"/>
      <c r="E15" s="54">
        <v>7</v>
      </c>
      <c r="F15" s="55">
        <v>26064059000</v>
      </c>
      <c r="G15" s="55">
        <v>26883557113</v>
      </c>
      <c r="H15" s="55">
        <v>3318238</v>
      </c>
      <c r="I15" s="55">
        <v>26203586763</v>
      </c>
      <c r="J15" s="55">
        <v>3257666</v>
      </c>
      <c r="K15" s="55">
        <v>0</v>
      </c>
      <c r="L15" s="55">
        <v>0</v>
      </c>
      <c r="M15" s="55">
        <v>58366446</v>
      </c>
      <c r="N15" s="55">
        <v>6408</v>
      </c>
      <c r="O15" s="55">
        <v>621603904</v>
      </c>
      <c r="P15" s="55">
        <v>54164</v>
      </c>
      <c r="Q15" s="57">
        <v>100.53532630124877</v>
      </c>
      <c r="R15" s="57">
        <v>97.47068311257371</v>
      </c>
      <c r="S15" s="57">
        <v>97.391809379966119</v>
      </c>
      <c r="T15" s="58">
        <v>101.3</v>
      </c>
      <c r="U15" s="57">
        <v>101.38444774646061</v>
      </c>
      <c r="V15" s="54">
        <v>7</v>
      </c>
    </row>
    <row r="16" spans="1:22" s="30" customFormat="1" ht="13.5" customHeight="1" x14ac:dyDescent="0.15">
      <c r="A16" s="43"/>
      <c r="C16" s="60"/>
      <c r="D16" s="61" t="s">
        <v>54</v>
      </c>
      <c r="E16" s="62">
        <v>8</v>
      </c>
      <c r="F16" s="68">
        <v>25970571000</v>
      </c>
      <c r="G16" s="68">
        <v>26236378525</v>
      </c>
      <c r="H16" s="68">
        <v>3261697</v>
      </c>
      <c r="I16" s="68">
        <v>26035786298</v>
      </c>
      <c r="J16" s="68">
        <v>3244373</v>
      </c>
      <c r="K16" s="63">
        <v>0</v>
      </c>
      <c r="L16" s="63">
        <v>0</v>
      </c>
      <c r="M16" s="68">
        <v>820302</v>
      </c>
      <c r="N16" s="68">
        <v>88</v>
      </c>
      <c r="O16" s="63">
        <v>199771925</v>
      </c>
      <c r="P16" s="63">
        <v>17236</v>
      </c>
      <c r="Q16" s="64">
        <v>100.25111229937917</v>
      </c>
      <c r="R16" s="64">
        <v>99.235442396103338</v>
      </c>
      <c r="S16" s="64">
        <v>99.304682087037833</v>
      </c>
      <c r="T16" s="65">
        <v>101.49</v>
      </c>
      <c r="U16" s="64">
        <v>101.42286444282611</v>
      </c>
      <c r="V16" s="62">
        <v>8</v>
      </c>
    </row>
    <row r="17" spans="1:22" s="30" customFormat="1" ht="13.5" customHeight="1" x14ac:dyDescent="0.15">
      <c r="A17" s="43"/>
      <c r="C17" s="60"/>
      <c r="D17" s="61" t="s">
        <v>55</v>
      </c>
      <c r="E17" s="62">
        <v>9</v>
      </c>
      <c r="F17" s="68">
        <v>93488000</v>
      </c>
      <c r="G17" s="68">
        <v>647178588</v>
      </c>
      <c r="H17" s="68">
        <v>56541</v>
      </c>
      <c r="I17" s="68">
        <v>167800465</v>
      </c>
      <c r="J17" s="68">
        <v>13293</v>
      </c>
      <c r="K17" s="63">
        <v>0</v>
      </c>
      <c r="L17" s="63">
        <v>0</v>
      </c>
      <c r="M17" s="68">
        <v>57546144</v>
      </c>
      <c r="N17" s="68">
        <v>6320</v>
      </c>
      <c r="O17" s="63">
        <v>421831979</v>
      </c>
      <c r="P17" s="63">
        <v>36928</v>
      </c>
      <c r="Q17" s="64">
        <v>179.48877396029437</v>
      </c>
      <c r="R17" s="64">
        <v>25.928000108680976</v>
      </c>
      <c r="S17" s="64">
        <v>25.483179887649797</v>
      </c>
      <c r="T17" s="65">
        <v>94.11</v>
      </c>
      <c r="U17" s="64">
        <v>95.756746148216962</v>
      </c>
      <c r="V17" s="62">
        <v>9</v>
      </c>
    </row>
    <row r="18" spans="1:22" s="30" customFormat="1" ht="7.5" customHeight="1" x14ac:dyDescent="0.15">
      <c r="A18" s="43"/>
      <c r="C18" s="60"/>
      <c r="D18" s="61"/>
      <c r="E18" s="62"/>
      <c r="F18" s="63"/>
      <c r="G18" s="66"/>
      <c r="H18" s="66"/>
      <c r="I18" s="63"/>
      <c r="J18" s="63"/>
      <c r="K18" s="63"/>
      <c r="L18" s="63"/>
      <c r="M18" s="66"/>
      <c r="N18" s="66"/>
      <c r="O18" s="63"/>
      <c r="P18" s="63"/>
      <c r="Q18" s="64"/>
      <c r="R18" s="64"/>
      <c r="S18" s="64"/>
      <c r="T18" s="65"/>
      <c r="U18" s="64"/>
      <c r="V18" s="62"/>
    </row>
    <row r="19" spans="1:22" s="59" customFormat="1" ht="13.5" customHeight="1" x14ac:dyDescent="0.15">
      <c r="A19" s="67"/>
      <c r="C19" s="153" t="s">
        <v>58</v>
      </c>
      <c r="D19" s="154"/>
      <c r="E19" s="54">
        <v>10</v>
      </c>
      <c r="F19" s="55">
        <v>2192440000</v>
      </c>
      <c r="G19" s="55">
        <v>2176624439</v>
      </c>
      <c r="H19" s="55">
        <v>26504</v>
      </c>
      <c r="I19" s="55">
        <v>2168041917</v>
      </c>
      <c r="J19" s="55">
        <v>26285</v>
      </c>
      <c r="K19" s="55">
        <v>0</v>
      </c>
      <c r="L19" s="55">
        <v>0</v>
      </c>
      <c r="M19" s="55">
        <v>4564413</v>
      </c>
      <c r="N19" s="55">
        <v>69</v>
      </c>
      <c r="O19" s="55">
        <v>4018109</v>
      </c>
      <c r="P19" s="55">
        <v>150</v>
      </c>
      <c r="Q19" s="57">
        <v>98.88717214610206</v>
      </c>
      <c r="R19" s="57">
        <v>99.605695780759348</v>
      </c>
      <c r="S19" s="57">
        <v>99.671490068175089</v>
      </c>
      <c r="T19" s="58">
        <v>91.83</v>
      </c>
      <c r="U19" s="57">
        <v>91.767873789234258</v>
      </c>
      <c r="V19" s="54">
        <v>10</v>
      </c>
    </row>
    <row r="20" spans="1:22" s="30" customFormat="1" ht="13.5" customHeight="1" x14ac:dyDescent="0.15">
      <c r="A20" s="43"/>
      <c r="C20" s="60"/>
      <c r="D20" s="61" t="s">
        <v>54</v>
      </c>
      <c r="E20" s="62">
        <v>11</v>
      </c>
      <c r="F20" s="68">
        <v>2191654000</v>
      </c>
      <c r="G20" s="68">
        <v>2170125100</v>
      </c>
      <c r="H20" s="68">
        <v>26342</v>
      </c>
      <c r="I20" s="68">
        <v>2167231883</v>
      </c>
      <c r="J20" s="68">
        <v>26248</v>
      </c>
      <c r="K20" s="63">
        <v>0</v>
      </c>
      <c r="L20" s="63">
        <v>0</v>
      </c>
      <c r="M20" s="68">
        <v>419332</v>
      </c>
      <c r="N20" s="68">
        <v>10</v>
      </c>
      <c r="O20" s="63">
        <v>2473885</v>
      </c>
      <c r="P20" s="63">
        <v>84</v>
      </c>
      <c r="Q20" s="64">
        <v>98.885676434327678</v>
      </c>
      <c r="R20" s="64">
        <v>99.866679713533571</v>
      </c>
      <c r="S20" s="64">
        <v>99.86736360976164</v>
      </c>
      <c r="T20" s="65">
        <v>91.85</v>
      </c>
      <c r="U20" s="64">
        <v>91.845811450595363</v>
      </c>
      <c r="V20" s="62">
        <v>11</v>
      </c>
    </row>
    <row r="21" spans="1:22" s="30" customFormat="1" ht="13.5" customHeight="1" x14ac:dyDescent="0.15">
      <c r="A21" s="43"/>
      <c r="C21" s="60"/>
      <c r="D21" s="61" t="s">
        <v>55</v>
      </c>
      <c r="E21" s="62">
        <v>12</v>
      </c>
      <c r="F21" s="68">
        <v>786000</v>
      </c>
      <c r="G21" s="68">
        <v>6499339</v>
      </c>
      <c r="H21" s="68">
        <v>162</v>
      </c>
      <c r="I21" s="68">
        <v>810034</v>
      </c>
      <c r="J21" s="68">
        <v>37</v>
      </c>
      <c r="K21" s="63">
        <v>0</v>
      </c>
      <c r="L21" s="63">
        <v>0</v>
      </c>
      <c r="M21" s="68">
        <v>4145081</v>
      </c>
      <c r="N21" s="68">
        <v>59</v>
      </c>
      <c r="O21" s="63">
        <v>1544224</v>
      </c>
      <c r="P21" s="63">
        <v>66</v>
      </c>
      <c r="Q21" s="64">
        <v>103.05776081424935</v>
      </c>
      <c r="R21" s="64">
        <v>12.463328963145329</v>
      </c>
      <c r="S21" s="64">
        <v>38.287763368119712</v>
      </c>
      <c r="T21" s="65">
        <v>86.2</v>
      </c>
      <c r="U21" s="64">
        <v>28.06</v>
      </c>
      <c r="V21" s="62">
        <v>12</v>
      </c>
    </row>
    <row r="22" spans="1:22" s="30" customFormat="1" ht="7.5" customHeight="1" x14ac:dyDescent="0.15">
      <c r="A22" s="43"/>
      <c r="C22" s="60"/>
      <c r="D22" s="61"/>
      <c r="E22" s="62"/>
      <c r="F22" s="63"/>
      <c r="G22" s="66"/>
      <c r="H22" s="66"/>
      <c r="I22" s="66"/>
      <c r="J22" s="63"/>
      <c r="K22" s="63"/>
      <c r="L22" s="63"/>
      <c r="M22" s="66"/>
      <c r="N22" s="66"/>
      <c r="O22" s="63"/>
      <c r="P22" s="63"/>
      <c r="Q22" s="64"/>
      <c r="R22" s="64"/>
      <c r="S22" s="64"/>
      <c r="T22" s="65"/>
      <c r="U22" s="64"/>
      <c r="V22" s="62"/>
    </row>
    <row r="23" spans="1:22" s="59" customFormat="1" ht="13.5" customHeight="1" x14ac:dyDescent="0.15">
      <c r="A23" s="67"/>
      <c r="C23" s="153" t="s">
        <v>59</v>
      </c>
      <c r="D23" s="154"/>
      <c r="E23" s="54">
        <v>13</v>
      </c>
      <c r="F23" s="55">
        <v>43628000</v>
      </c>
      <c r="G23" s="55">
        <v>44412777</v>
      </c>
      <c r="H23" s="55">
        <v>2645</v>
      </c>
      <c r="I23" s="55">
        <v>44412777</v>
      </c>
      <c r="J23" s="55">
        <v>2645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7">
        <v>101.79879206014486</v>
      </c>
      <c r="R23" s="57">
        <v>100</v>
      </c>
      <c r="S23" s="57">
        <v>100</v>
      </c>
      <c r="T23" s="58">
        <v>88.63</v>
      </c>
      <c r="U23" s="57">
        <v>88.627710362158552</v>
      </c>
      <c r="V23" s="54">
        <v>13</v>
      </c>
    </row>
    <row r="24" spans="1:22" s="30" customFormat="1" ht="13.5" customHeight="1" x14ac:dyDescent="0.15">
      <c r="A24" s="43"/>
      <c r="C24" s="60"/>
      <c r="D24" s="61" t="s">
        <v>54</v>
      </c>
      <c r="E24" s="62">
        <v>14</v>
      </c>
      <c r="F24" s="68">
        <v>43628000</v>
      </c>
      <c r="G24" s="68">
        <v>44412777</v>
      </c>
      <c r="H24" s="68">
        <v>2645</v>
      </c>
      <c r="I24" s="68">
        <v>44412777</v>
      </c>
      <c r="J24" s="68">
        <v>2645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4">
        <v>101.79879206014486</v>
      </c>
      <c r="R24" s="64">
        <v>100</v>
      </c>
      <c r="S24" s="64">
        <v>100</v>
      </c>
      <c r="T24" s="65">
        <v>88.63</v>
      </c>
      <c r="U24" s="64">
        <v>88.627710362158552</v>
      </c>
      <c r="V24" s="62">
        <v>14</v>
      </c>
    </row>
    <row r="25" spans="1:22" s="30" customFormat="1" ht="13.5" customHeight="1" x14ac:dyDescent="0.15">
      <c r="A25" s="43"/>
      <c r="C25" s="60"/>
      <c r="D25" s="61" t="s">
        <v>55</v>
      </c>
      <c r="E25" s="62">
        <v>15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4">
        <v>0</v>
      </c>
      <c r="R25" s="64">
        <v>0</v>
      </c>
      <c r="S25" s="64">
        <v>0</v>
      </c>
      <c r="T25" s="65">
        <v>0</v>
      </c>
      <c r="U25" s="64">
        <v>0</v>
      </c>
      <c r="V25" s="62">
        <v>15</v>
      </c>
    </row>
    <row r="26" spans="1:22" s="30" customFormat="1" ht="7.5" customHeight="1" x14ac:dyDescent="0.15">
      <c r="A26" s="43"/>
      <c r="C26" s="60"/>
      <c r="D26" s="61"/>
      <c r="E26" s="62"/>
      <c r="F26" s="63"/>
      <c r="G26" s="66"/>
      <c r="H26" s="66"/>
      <c r="I26" s="63"/>
      <c r="J26" s="66"/>
      <c r="K26" s="63"/>
      <c r="L26" s="63"/>
      <c r="M26" s="63"/>
      <c r="N26" s="63"/>
      <c r="O26" s="63"/>
      <c r="P26" s="63"/>
      <c r="Q26" s="64"/>
      <c r="R26" s="64"/>
      <c r="S26" s="64"/>
      <c r="T26" s="64"/>
      <c r="U26" s="64"/>
      <c r="V26" s="62"/>
    </row>
    <row r="27" spans="1:22" s="59" customFormat="1" ht="13.5" customHeight="1" x14ac:dyDescent="0.15">
      <c r="A27" s="67"/>
      <c r="C27" s="153" t="s">
        <v>60</v>
      </c>
      <c r="D27" s="154"/>
      <c r="E27" s="54">
        <v>16</v>
      </c>
      <c r="F27" s="55">
        <v>484295000</v>
      </c>
      <c r="G27" s="55">
        <v>491148359</v>
      </c>
      <c r="H27" s="55">
        <v>6181</v>
      </c>
      <c r="I27" s="55">
        <v>491148359</v>
      </c>
      <c r="J27" s="55">
        <v>6181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7">
        <v>101.41512074252263</v>
      </c>
      <c r="R27" s="57">
        <v>100</v>
      </c>
      <c r="S27" s="57">
        <v>100</v>
      </c>
      <c r="T27" s="58">
        <v>114.28</v>
      </c>
      <c r="U27" s="57">
        <v>114.28468410625825</v>
      </c>
      <c r="V27" s="54">
        <v>16</v>
      </c>
    </row>
    <row r="28" spans="1:22" s="30" customFormat="1" ht="13.5" customHeight="1" x14ac:dyDescent="0.15">
      <c r="A28" s="43"/>
      <c r="C28" s="60"/>
      <c r="D28" s="61" t="s">
        <v>54</v>
      </c>
      <c r="E28" s="62">
        <v>17</v>
      </c>
      <c r="F28" s="63">
        <v>484295000</v>
      </c>
      <c r="G28" s="63">
        <v>491148359</v>
      </c>
      <c r="H28" s="63">
        <v>6181</v>
      </c>
      <c r="I28" s="63">
        <v>491148359</v>
      </c>
      <c r="J28" s="63">
        <v>6181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3">
        <v>0</v>
      </c>
      <c r="Q28" s="64">
        <v>101.41512074252263</v>
      </c>
      <c r="R28" s="64">
        <v>100</v>
      </c>
      <c r="S28" s="64">
        <v>100</v>
      </c>
      <c r="T28" s="65">
        <v>114.28</v>
      </c>
      <c r="U28" s="64">
        <v>114.28468410625825</v>
      </c>
      <c r="V28" s="62">
        <v>17</v>
      </c>
    </row>
    <row r="29" spans="1:22" s="30" customFormat="1" ht="13.5" customHeight="1" x14ac:dyDescent="0.15">
      <c r="A29" s="43"/>
      <c r="C29" s="60"/>
      <c r="D29" s="61" t="s">
        <v>55</v>
      </c>
      <c r="E29" s="62">
        <v>18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  <c r="P29" s="63">
        <v>0</v>
      </c>
      <c r="Q29" s="64">
        <v>0</v>
      </c>
      <c r="R29" s="64">
        <v>0</v>
      </c>
      <c r="S29" s="64">
        <v>0</v>
      </c>
      <c r="T29" s="65">
        <v>0</v>
      </c>
      <c r="U29" s="64">
        <v>0</v>
      </c>
      <c r="V29" s="62">
        <v>18</v>
      </c>
    </row>
    <row r="30" spans="1:22" s="30" customFormat="1" ht="7.5" customHeight="1" x14ac:dyDescent="0.15">
      <c r="A30" s="43"/>
      <c r="C30" s="60"/>
      <c r="D30" s="61"/>
      <c r="E30" s="62"/>
      <c r="F30" s="63"/>
      <c r="G30" s="66"/>
      <c r="H30" s="66"/>
      <c r="I30" s="63"/>
      <c r="J30" s="63"/>
      <c r="K30" s="63"/>
      <c r="L30" s="63"/>
      <c r="M30" s="63"/>
      <c r="N30" s="63"/>
      <c r="O30" s="63"/>
      <c r="P30" s="63"/>
      <c r="Q30" s="64"/>
      <c r="R30" s="64"/>
      <c r="S30" s="64"/>
      <c r="T30" s="64"/>
      <c r="U30" s="64"/>
      <c r="V30" s="62"/>
    </row>
    <row r="31" spans="1:22" s="59" customFormat="1" ht="13.5" customHeight="1" x14ac:dyDescent="0.15">
      <c r="A31" s="67"/>
      <c r="C31" s="153" t="s">
        <v>61</v>
      </c>
      <c r="D31" s="154"/>
      <c r="E31" s="54">
        <v>19</v>
      </c>
      <c r="F31" s="55">
        <v>611246000</v>
      </c>
      <c r="G31" s="55">
        <v>659837857</v>
      </c>
      <c r="H31" s="55">
        <v>286</v>
      </c>
      <c r="I31" s="55">
        <v>659837857</v>
      </c>
      <c r="J31" s="55">
        <v>286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7">
        <v>107.94964007944428</v>
      </c>
      <c r="R31" s="57">
        <v>100</v>
      </c>
      <c r="S31" s="57">
        <v>100</v>
      </c>
      <c r="T31" s="58">
        <v>183.19</v>
      </c>
      <c r="U31" s="57">
        <v>183.18559264399073</v>
      </c>
      <c r="V31" s="54">
        <v>19</v>
      </c>
    </row>
    <row r="32" spans="1:22" s="30" customFormat="1" ht="13.5" customHeight="1" x14ac:dyDescent="0.15">
      <c r="A32" s="43"/>
      <c r="C32" s="60"/>
      <c r="D32" s="61" t="s">
        <v>54</v>
      </c>
      <c r="E32" s="62">
        <v>20</v>
      </c>
      <c r="F32" s="63">
        <v>611246000</v>
      </c>
      <c r="G32" s="63">
        <v>659837857</v>
      </c>
      <c r="H32" s="63">
        <v>286</v>
      </c>
      <c r="I32" s="63">
        <v>659837857</v>
      </c>
      <c r="J32" s="63">
        <v>286</v>
      </c>
      <c r="K32" s="63">
        <v>0</v>
      </c>
      <c r="L32" s="63">
        <v>0</v>
      </c>
      <c r="M32" s="63">
        <v>0</v>
      </c>
      <c r="N32" s="63">
        <v>0</v>
      </c>
      <c r="O32" s="63">
        <v>0</v>
      </c>
      <c r="P32" s="63">
        <v>0</v>
      </c>
      <c r="Q32" s="64">
        <v>107.94964007944428</v>
      </c>
      <c r="R32" s="64">
        <v>100</v>
      </c>
      <c r="S32" s="64">
        <v>100</v>
      </c>
      <c r="T32" s="65">
        <v>183.19</v>
      </c>
      <c r="U32" s="64">
        <v>183.18559264399073</v>
      </c>
      <c r="V32" s="62">
        <v>20</v>
      </c>
    </row>
    <row r="33" spans="1:22" s="30" customFormat="1" ht="13.5" customHeight="1" x14ac:dyDescent="0.15">
      <c r="A33" s="43"/>
      <c r="C33" s="60"/>
      <c r="D33" s="61" t="s">
        <v>55</v>
      </c>
      <c r="E33" s="62">
        <v>21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v>0</v>
      </c>
      <c r="Q33" s="64">
        <v>0</v>
      </c>
      <c r="R33" s="64">
        <v>0</v>
      </c>
      <c r="S33" s="64">
        <v>0</v>
      </c>
      <c r="T33" s="65">
        <v>0</v>
      </c>
      <c r="U33" s="64">
        <v>0</v>
      </c>
      <c r="V33" s="62">
        <v>21</v>
      </c>
    </row>
    <row r="34" spans="1:22" s="30" customFormat="1" ht="7.5" customHeight="1" x14ac:dyDescent="0.15">
      <c r="A34" s="43"/>
      <c r="C34" s="60"/>
      <c r="D34" s="61"/>
      <c r="E34" s="62"/>
      <c r="F34" s="63"/>
      <c r="G34" s="66"/>
      <c r="H34" s="66"/>
      <c r="I34" s="66"/>
      <c r="J34" s="66"/>
      <c r="K34" s="63"/>
      <c r="L34" s="63"/>
      <c r="M34" s="66"/>
      <c r="N34" s="66"/>
      <c r="O34" s="63"/>
      <c r="P34" s="63"/>
      <c r="Q34" s="64"/>
      <c r="R34" s="64"/>
      <c r="S34" s="64"/>
      <c r="T34" s="64"/>
      <c r="U34" s="64"/>
      <c r="V34" s="62"/>
    </row>
    <row r="35" spans="1:22" s="59" customFormat="1" ht="13.5" customHeight="1" x14ac:dyDescent="0.15">
      <c r="A35" s="67"/>
      <c r="B35" s="153" t="s">
        <v>62</v>
      </c>
      <c r="C35" s="153"/>
      <c r="D35" s="154"/>
      <c r="E35" s="54">
        <v>22</v>
      </c>
      <c r="F35" s="55">
        <v>23575496000</v>
      </c>
      <c r="G35" s="55">
        <v>23226262232</v>
      </c>
      <c r="H35" s="55">
        <v>25522</v>
      </c>
      <c r="I35" s="55">
        <v>23160380360</v>
      </c>
      <c r="J35" s="55">
        <v>25349</v>
      </c>
      <c r="K35" s="55">
        <v>0</v>
      </c>
      <c r="L35" s="55">
        <v>0</v>
      </c>
      <c r="M35" s="55">
        <v>24509379</v>
      </c>
      <c r="N35" s="55">
        <v>24</v>
      </c>
      <c r="O35" s="55">
        <v>41372493</v>
      </c>
      <c r="P35" s="55">
        <v>149</v>
      </c>
      <c r="Q35" s="57">
        <v>98.23920718359436</v>
      </c>
      <c r="R35" s="57">
        <v>99.716347506361871</v>
      </c>
      <c r="S35" s="57">
        <v>99.778283922468759</v>
      </c>
      <c r="T35" s="58">
        <v>99.42</v>
      </c>
      <c r="U35" s="57">
        <v>99.356014648923988</v>
      </c>
      <c r="V35" s="54">
        <v>22</v>
      </c>
    </row>
    <row r="36" spans="1:22" s="30" customFormat="1" ht="13.5" customHeight="1" x14ac:dyDescent="0.15">
      <c r="A36" s="43"/>
      <c r="C36" s="60"/>
      <c r="D36" s="61" t="s">
        <v>54</v>
      </c>
      <c r="E36" s="62">
        <v>23</v>
      </c>
      <c r="F36" s="63">
        <v>23564278000</v>
      </c>
      <c r="G36" s="63">
        <v>23178631100</v>
      </c>
      <c r="H36" s="63">
        <v>25402</v>
      </c>
      <c r="I36" s="63">
        <v>23153975889</v>
      </c>
      <c r="J36" s="63">
        <v>25301</v>
      </c>
      <c r="K36" s="63">
        <v>0</v>
      </c>
      <c r="L36" s="63">
        <v>0</v>
      </c>
      <c r="M36" s="63">
        <v>2513897</v>
      </c>
      <c r="N36" s="63">
        <v>2</v>
      </c>
      <c r="O36" s="63">
        <v>22141314</v>
      </c>
      <c r="P36" s="63">
        <v>99</v>
      </c>
      <c r="Q36" s="64">
        <v>98.258796170203055</v>
      </c>
      <c r="R36" s="64">
        <v>99.893629563827005</v>
      </c>
      <c r="S36" s="64">
        <v>99.86345799133575</v>
      </c>
      <c r="T36" s="65">
        <v>99.34</v>
      </c>
      <c r="U36" s="64">
        <v>99.374760276086732</v>
      </c>
      <c r="V36" s="62">
        <v>23</v>
      </c>
    </row>
    <row r="37" spans="1:22" s="30" customFormat="1" ht="13.5" customHeight="1" x14ac:dyDescent="0.15">
      <c r="A37" s="43"/>
      <c r="C37" s="60"/>
      <c r="D37" s="61" t="s">
        <v>55</v>
      </c>
      <c r="E37" s="62">
        <v>24</v>
      </c>
      <c r="F37" s="63">
        <v>11218000</v>
      </c>
      <c r="G37" s="63">
        <v>47631132</v>
      </c>
      <c r="H37" s="63">
        <v>120</v>
      </c>
      <c r="I37" s="63">
        <v>6404471</v>
      </c>
      <c r="J37" s="63">
        <v>48</v>
      </c>
      <c r="K37" s="63">
        <v>0</v>
      </c>
      <c r="L37" s="63">
        <v>0</v>
      </c>
      <c r="M37" s="63">
        <v>21995482</v>
      </c>
      <c r="N37" s="63">
        <v>22</v>
      </c>
      <c r="O37" s="63">
        <v>19231179</v>
      </c>
      <c r="P37" s="63">
        <v>50</v>
      </c>
      <c r="Q37" s="64">
        <v>57.091023355321802</v>
      </c>
      <c r="R37" s="64">
        <v>13.445976887553293</v>
      </c>
      <c r="S37" s="64">
        <v>35.221053084329505</v>
      </c>
      <c r="T37" s="65">
        <v>154.72999999999999</v>
      </c>
      <c r="U37" s="65">
        <v>59.07</v>
      </c>
      <c r="V37" s="62">
        <v>24</v>
      </c>
    </row>
    <row r="38" spans="1:22" s="30" customFormat="1" ht="7.5" customHeight="1" x14ac:dyDescent="0.15">
      <c r="A38" s="43"/>
      <c r="C38" s="60"/>
      <c r="D38" s="61"/>
      <c r="E38" s="62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4"/>
      <c r="R38" s="64"/>
      <c r="S38" s="64"/>
      <c r="T38" s="64"/>
      <c r="U38" s="64"/>
      <c r="V38" s="62"/>
    </row>
    <row r="39" spans="1:22" s="59" customFormat="1" ht="13.5" customHeight="1" x14ac:dyDescent="0.15">
      <c r="A39" s="67"/>
      <c r="C39" s="153" t="s">
        <v>57</v>
      </c>
      <c r="D39" s="154"/>
      <c r="E39" s="54">
        <v>25</v>
      </c>
      <c r="F39" s="55">
        <v>919961000</v>
      </c>
      <c r="G39" s="55">
        <v>931283301</v>
      </c>
      <c r="H39" s="55">
        <v>11212</v>
      </c>
      <c r="I39" s="55">
        <v>919789852</v>
      </c>
      <c r="J39" s="55">
        <v>11117</v>
      </c>
      <c r="K39" s="55">
        <v>0</v>
      </c>
      <c r="L39" s="55">
        <v>0</v>
      </c>
      <c r="M39" s="55">
        <v>660933</v>
      </c>
      <c r="N39" s="55">
        <v>8</v>
      </c>
      <c r="O39" s="55">
        <v>10832516</v>
      </c>
      <c r="P39" s="55">
        <v>87</v>
      </c>
      <c r="Q39" s="57">
        <v>99.98139616788103</v>
      </c>
      <c r="R39" s="57">
        <v>98.76584826683154</v>
      </c>
      <c r="S39" s="57">
        <v>98.792905461089504</v>
      </c>
      <c r="T39" s="58">
        <v>106.6</v>
      </c>
      <c r="U39" s="57">
        <v>106.57452287946603</v>
      </c>
      <c r="V39" s="54">
        <v>25</v>
      </c>
    </row>
    <row r="40" spans="1:22" s="30" customFormat="1" ht="13.5" customHeight="1" x14ac:dyDescent="0.15">
      <c r="A40" s="43"/>
      <c r="C40" s="60"/>
      <c r="D40" s="61" t="s">
        <v>54</v>
      </c>
      <c r="E40" s="62">
        <v>26</v>
      </c>
      <c r="F40" s="68">
        <v>915659000</v>
      </c>
      <c r="G40" s="68">
        <v>921260400</v>
      </c>
      <c r="H40" s="68">
        <v>11140</v>
      </c>
      <c r="I40" s="68">
        <v>915595081</v>
      </c>
      <c r="J40" s="68">
        <v>11082</v>
      </c>
      <c r="K40" s="63">
        <v>0</v>
      </c>
      <c r="L40" s="63">
        <v>0</v>
      </c>
      <c r="M40" s="68">
        <v>0</v>
      </c>
      <c r="N40" s="68">
        <v>0</v>
      </c>
      <c r="O40" s="63">
        <v>5665319</v>
      </c>
      <c r="P40" s="63">
        <v>58</v>
      </c>
      <c r="Q40" s="64">
        <v>99.99</v>
      </c>
      <c r="R40" s="64">
        <v>99.385046942210906</v>
      </c>
      <c r="S40" s="64">
        <v>99.408236187843229</v>
      </c>
      <c r="T40" s="65">
        <v>106.8</v>
      </c>
      <c r="U40" s="64">
        <v>106.77363460627004</v>
      </c>
      <c r="V40" s="62">
        <v>26</v>
      </c>
    </row>
    <row r="41" spans="1:22" s="30" customFormat="1" ht="13.5" customHeight="1" x14ac:dyDescent="0.15">
      <c r="A41" s="43"/>
      <c r="C41" s="60"/>
      <c r="D41" s="61" t="s">
        <v>55</v>
      </c>
      <c r="E41" s="62">
        <v>27</v>
      </c>
      <c r="F41" s="68">
        <v>4302000</v>
      </c>
      <c r="G41" s="68">
        <v>10022901</v>
      </c>
      <c r="H41" s="68">
        <v>72</v>
      </c>
      <c r="I41" s="68">
        <v>4194771</v>
      </c>
      <c r="J41" s="68">
        <v>35</v>
      </c>
      <c r="K41" s="63">
        <v>0</v>
      </c>
      <c r="L41" s="63">
        <v>0</v>
      </c>
      <c r="M41" s="68">
        <v>660933</v>
      </c>
      <c r="N41" s="68">
        <v>8</v>
      </c>
      <c r="O41" s="63">
        <v>5167197</v>
      </c>
      <c r="P41" s="63">
        <v>29</v>
      </c>
      <c r="Q41" s="64">
        <v>97.507461645746162</v>
      </c>
      <c r="R41" s="64">
        <v>41.85186504386305</v>
      </c>
      <c r="S41" s="64">
        <v>50.444576824037455</v>
      </c>
      <c r="T41" s="65">
        <v>91.3</v>
      </c>
      <c r="U41" s="64">
        <v>75.744234501784277</v>
      </c>
      <c r="V41" s="62">
        <v>27</v>
      </c>
    </row>
    <row r="42" spans="1:22" s="30" customFormat="1" ht="7.5" customHeight="1" x14ac:dyDescent="0.15">
      <c r="A42" s="43"/>
      <c r="C42" s="60"/>
      <c r="D42" s="61"/>
      <c r="E42" s="62"/>
      <c r="F42" s="63"/>
      <c r="G42" s="63"/>
      <c r="H42" s="63"/>
      <c r="I42" s="63"/>
      <c r="J42" s="63"/>
      <c r="K42" s="63"/>
      <c r="L42" s="63"/>
      <c r="M42" s="66"/>
      <c r="N42" s="66"/>
      <c r="O42" s="63"/>
      <c r="P42" s="63"/>
      <c r="Q42" s="64"/>
      <c r="R42" s="64"/>
      <c r="S42" s="64"/>
      <c r="T42" s="64"/>
      <c r="U42" s="64"/>
      <c r="V42" s="62"/>
    </row>
    <row r="43" spans="1:22" s="59" customFormat="1" ht="13.5" customHeight="1" x14ac:dyDescent="0.15">
      <c r="A43" s="67"/>
      <c r="C43" s="153" t="s">
        <v>58</v>
      </c>
      <c r="D43" s="154"/>
      <c r="E43" s="54">
        <v>28</v>
      </c>
      <c r="F43" s="55">
        <v>22655535000</v>
      </c>
      <c r="G43" s="55">
        <v>22294978931</v>
      </c>
      <c r="H43" s="55">
        <v>14310</v>
      </c>
      <c r="I43" s="55">
        <v>22240590508</v>
      </c>
      <c r="J43" s="55">
        <v>14232</v>
      </c>
      <c r="K43" s="55">
        <v>0</v>
      </c>
      <c r="L43" s="55">
        <v>0</v>
      </c>
      <c r="M43" s="55">
        <v>23848446</v>
      </c>
      <c r="N43" s="55">
        <v>16</v>
      </c>
      <c r="O43" s="55">
        <v>30539977</v>
      </c>
      <c r="P43" s="55">
        <v>62</v>
      </c>
      <c r="Q43" s="57">
        <v>98.168463062117056</v>
      </c>
      <c r="R43" s="57">
        <v>99.756050798844328</v>
      </c>
      <c r="S43" s="57">
        <v>99.816561827081685</v>
      </c>
      <c r="T43" s="58">
        <v>99.14</v>
      </c>
      <c r="U43" s="57">
        <v>99.078480966428856</v>
      </c>
      <c r="V43" s="54">
        <v>28</v>
      </c>
    </row>
    <row r="44" spans="1:22" s="30" customFormat="1" ht="13.5" customHeight="1" x14ac:dyDescent="0.15">
      <c r="A44" s="43"/>
      <c r="C44" s="60"/>
      <c r="D44" s="61" t="s">
        <v>54</v>
      </c>
      <c r="E44" s="62">
        <v>29</v>
      </c>
      <c r="F44" s="68">
        <v>22648619000</v>
      </c>
      <c r="G44" s="68">
        <v>22257370700</v>
      </c>
      <c r="H44" s="68">
        <v>14262</v>
      </c>
      <c r="I44" s="68">
        <v>22238380808</v>
      </c>
      <c r="J44" s="68">
        <v>14219</v>
      </c>
      <c r="K44" s="63">
        <v>0</v>
      </c>
      <c r="L44" s="63">
        <v>0</v>
      </c>
      <c r="M44" s="68">
        <v>2513897</v>
      </c>
      <c r="N44" s="68">
        <v>2</v>
      </c>
      <c r="O44" s="63">
        <v>16475995</v>
      </c>
      <c r="P44" s="63">
        <v>41</v>
      </c>
      <c r="Q44" s="64">
        <v>98.188683415973401</v>
      </c>
      <c r="R44" s="64">
        <v>99.914680434378539</v>
      </c>
      <c r="S44" s="64">
        <v>99.88093464829123</v>
      </c>
      <c r="T44" s="65">
        <v>99.06</v>
      </c>
      <c r="U44" s="64">
        <v>99.092050564203021</v>
      </c>
      <c r="V44" s="62">
        <v>29</v>
      </c>
    </row>
    <row r="45" spans="1:22" s="30" customFormat="1" ht="13.5" customHeight="1" x14ac:dyDescent="0.15">
      <c r="A45" s="43"/>
      <c r="C45" s="60"/>
      <c r="D45" s="61" t="s">
        <v>55</v>
      </c>
      <c r="E45" s="62">
        <v>30</v>
      </c>
      <c r="F45" s="68">
        <v>6916000</v>
      </c>
      <c r="G45" s="68">
        <v>37608231</v>
      </c>
      <c r="H45" s="68">
        <v>48</v>
      </c>
      <c r="I45" s="68">
        <v>2209700</v>
      </c>
      <c r="J45" s="68">
        <v>13</v>
      </c>
      <c r="K45" s="63">
        <v>0</v>
      </c>
      <c r="L45" s="63">
        <v>0</v>
      </c>
      <c r="M45" s="68">
        <v>21334549</v>
      </c>
      <c r="N45" s="68">
        <v>14</v>
      </c>
      <c r="O45" s="63">
        <v>14063982</v>
      </c>
      <c r="P45" s="63">
        <v>21</v>
      </c>
      <c r="Q45" s="64">
        <v>31.950549450549449</v>
      </c>
      <c r="R45" s="64">
        <v>5.8755754823990518</v>
      </c>
      <c r="S45" s="64">
        <v>26.78178471946886</v>
      </c>
      <c r="T45" s="65">
        <v>189.9</v>
      </c>
      <c r="U45" s="65">
        <v>41.66</v>
      </c>
      <c r="V45" s="62">
        <v>30</v>
      </c>
    </row>
    <row r="46" spans="1:22" s="30" customFormat="1" ht="7.5" customHeight="1" x14ac:dyDescent="0.15">
      <c r="A46" s="43"/>
      <c r="C46" s="60"/>
      <c r="D46" s="61"/>
      <c r="E46" s="62"/>
      <c r="F46" s="63"/>
      <c r="G46" s="66"/>
      <c r="H46" s="66"/>
      <c r="I46" s="66"/>
      <c r="J46" s="66"/>
      <c r="K46" s="63"/>
      <c r="L46" s="63"/>
      <c r="M46" s="63"/>
      <c r="N46" s="63"/>
      <c r="O46" s="63"/>
      <c r="P46" s="63"/>
      <c r="Q46" s="64"/>
      <c r="R46" s="64"/>
      <c r="S46" s="64"/>
      <c r="T46" s="64"/>
      <c r="U46" s="64"/>
      <c r="V46" s="62"/>
    </row>
    <row r="47" spans="1:22" s="59" customFormat="1" ht="13.5" customHeight="1" x14ac:dyDescent="0.15">
      <c r="A47" s="67"/>
      <c r="B47" s="153" t="s">
        <v>63</v>
      </c>
      <c r="C47" s="153"/>
      <c r="D47" s="154"/>
      <c r="E47" s="54">
        <v>31</v>
      </c>
      <c r="F47" s="55">
        <v>18776765000</v>
      </c>
      <c r="G47" s="55">
        <v>18925086505</v>
      </c>
      <c r="H47" s="55">
        <v>22</v>
      </c>
      <c r="I47" s="55">
        <v>18925086505</v>
      </c>
      <c r="J47" s="55">
        <v>22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0</v>
      </c>
      <c r="Q47" s="57">
        <v>100.78992044156701</v>
      </c>
      <c r="R47" s="57">
        <v>100</v>
      </c>
      <c r="S47" s="57">
        <v>100</v>
      </c>
      <c r="T47" s="58">
        <v>88.89</v>
      </c>
      <c r="U47" s="57">
        <v>88.891420522195887</v>
      </c>
      <c r="V47" s="54">
        <v>31</v>
      </c>
    </row>
    <row r="48" spans="1:22" s="30" customFormat="1" ht="13.5" customHeight="1" x14ac:dyDescent="0.15">
      <c r="A48" s="43"/>
      <c r="B48" s="156" t="s">
        <v>64</v>
      </c>
      <c r="C48" s="156"/>
      <c r="D48" s="157"/>
      <c r="E48" s="62">
        <v>32</v>
      </c>
      <c r="F48" s="68">
        <v>17720857000</v>
      </c>
      <c r="G48" s="68">
        <v>17830897143</v>
      </c>
      <c r="H48" s="68">
        <v>11</v>
      </c>
      <c r="I48" s="68">
        <v>17830897143</v>
      </c>
      <c r="J48" s="68">
        <v>11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4">
        <v>100.62096400303891</v>
      </c>
      <c r="R48" s="64">
        <v>100</v>
      </c>
      <c r="S48" s="64">
        <v>100</v>
      </c>
      <c r="T48" s="65">
        <v>93.85</v>
      </c>
      <c r="U48" s="64">
        <v>93.848470676203149</v>
      </c>
      <c r="V48" s="62">
        <v>32</v>
      </c>
    </row>
    <row r="49" spans="1:22" s="30" customFormat="1" ht="13.5" customHeight="1" x14ac:dyDescent="0.15">
      <c r="A49" s="43"/>
      <c r="B49" s="156" t="s">
        <v>65</v>
      </c>
      <c r="C49" s="156"/>
      <c r="D49" s="157"/>
      <c r="E49" s="62">
        <v>33</v>
      </c>
      <c r="F49" s="68">
        <v>1055908000</v>
      </c>
      <c r="G49" s="63">
        <v>1094189362</v>
      </c>
      <c r="H49" s="63">
        <v>11</v>
      </c>
      <c r="I49" s="63">
        <v>1094189362</v>
      </c>
      <c r="J49" s="63">
        <v>11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4">
        <v>103.62544483042085</v>
      </c>
      <c r="R49" s="64">
        <v>100</v>
      </c>
      <c r="S49" s="64">
        <v>100</v>
      </c>
      <c r="T49" s="65">
        <v>47.77</v>
      </c>
      <c r="U49" s="64">
        <v>47.771834237867012</v>
      </c>
      <c r="V49" s="62">
        <v>33</v>
      </c>
    </row>
    <row r="50" spans="1:22" s="30" customFormat="1" ht="7.5" customHeight="1" x14ac:dyDescent="0.15">
      <c r="A50" s="43"/>
      <c r="C50" s="60"/>
      <c r="D50" s="61"/>
      <c r="E50" s="62"/>
      <c r="F50" s="63"/>
      <c r="G50" s="63"/>
      <c r="H50" s="63"/>
      <c r="I50" s="66"/>
      <c r="J50" s="66"/>
      <c r="K50" s="63"/>
      <c r="L50" s="63"/>
      <c r="M50" s="63"/>
      <c r="N50" s="63"/>
      <c r="O50" s="63"/>
      <c r="P50" s="63"/>
      <c r="Q50" s="64"/>
      <c r="R50" s="64"/>
      <c r="S50" s="64"/>
      <c r="T50" s="64"/>
      <c r="U50" s="64"/>
      <c r="V50" s="62"/>
    </row>
    <row r="51" spans="1:22" s="59" customFormat="1" ht="13.5" customHeight="1" x14ac:dyDescent="0.15">
      <c r="A51" s="67"/>
      <c r="B51" s="153" t="s">
        <v>66</v>
      </c>
      <c r="C51" s="153"/>
      <c r="D51" s="154"/>
      <c r="E51" s="54">
        <v>34</v>
      </c>
      <c r="F51" s="55">
        <v>1519631000</v>
      </c>
      <c r="G51" s="55">
        <v>1633989148</v>
      </c>
      <c r="H51" s="55">
        <v>12386</v>
      </c>
      <c r="I51" s="55">
        <v>1559220610</v>
      </c>
      <c r="J51" s="55">
        <v>12089</v>
      </c>
      <c r="K51" s="55">
        <v>0</v>
      </c>
      <c r="L51" s="55">
        <v>0</v>
      </c>
      <c r="M51" s="55">
        <v>42919336</v>
      </c>
      <c r="N51" s="55">
        <v>30</v>
      </c>
      <c r="O51" s="55">
        <v>31849202</v>
      </c>
      <c r="P51" s="55">
        <v>267</v>
      </c>
      <c r="Q51" s="57">
        <v>102.60521205476856</v>
      </c>
      <c r="R51" s="57">
        <v>95.424171691010514</v>
      </c>
      <c r="S51" s="57">
        <v>95.176263332290731</v>
      </c>
      <c r="T51" s="58">
        <v>99.61</v>
      </c>
      <c r="U51" s="57">
        <v>99.866451522809072</v>
      </c>
      <c r="V51" s="54">
        <v>34</v>
      </c>
    </row>
    <row r="52" spans="1:22" s="30" customFormat="1" ht="13.5" customHeight="1" x14ac:dyDescent="0.15">
      <c r="A52" s="43"/>
      <c r="C52" s="60"/>
      <c r="D52" s="61" t="s">
        <v>54</v>
      </c>
      <c r="E52" s="62">
        <v>35</v>
      </c>
      <c r="F52" s="68">
        <v>1514443000</v>
      </c>
      <c r="G52" s="68">
        <v>1563920200</v>
      </c>
      <c r="H52" s="68">
        <v>12165</v>
      </c>
      <c r="I52" s="68">
        <v>1553409100</v>
      </c>
      <c r="J52" s="68">
        <v>12048</v>
      </c>
      <c r="K52" s="63">
        <v>0</v>
      </c>
      <c r="L52" s="63">
        <v>0</v>
      </c>
      <c r="M52" s="68">
        <v>0</v>
      </c>
      <c r="N52" s="68">
        <v>0</v>
      </c>
      <c r="O52" s="63">
        <v>10511100</v>
      </c>
      <c r="P52" s="63">
        <v>117</v>
      </c>
      <c r="Q52" s="64">
        <v>102.57296577025348</v>
      </c>
      <c r="R52" s="64">
        <v>99.327900490063371</v>
      </c>
      <c r="S52" s="64">
        <v>99.511615539677706</v>
      </c>
      <c r="T52" s="65">
        <v>100.38</v>
      </c>
      <c r="U52" s="64">
        <v>100.19888142349744</v>
      </c>
      <c r="V52" s="62">
        <v>35</v>
      </c>
    </row>
    <row r="53" spans="1:22" s="30" customFormat="1" ht="13.5" customHeight="1" x14ac:dyDescent="0.15">
      <c r="A53" s="43"/>
      <c r="C53" s="60"/>
      <c r="D53" s="61" t="s">
        <v>55</v>
      </c>
      <c r="E53" s="62">
        <v>36</v>
      </c>
      <c r="F53" s="68">
        <v>5188000</v>
      </c>
      <c r="G53" s="68">
        <v>70068948</v>
      </c>
      <c r="H53" s="68">
        <v>221</v>
      </c>
      <c r="I53" s="68">
        <v>5811510</v>
      </c>
      <c r="J53" s="68">
        <v>41</v>
      </c>
      <c r="K53" s="63">
        <v>0</v>
      </c>
      <c r="L53" s="63">
        <v>0</v>
      </c>
      <c r="M53" s="68">
        <v>42919336</v>
      </c>
      <c r="N53" s="68">
        <v>30</v>
      </c>
      <c r="O53" s="63">
        <v>21338102</v>
      </c>
      <c r="P53" s="63">
        <v>150</v>
      </c>
      <c r="Q53" s="64">
        <v>112.01831148804935</v>
      </c>
      <c r="R53" s="64">
        <v>8.2939878018434072</v>
      </c>
      <c r="S53" s="64">
        <v>13.308748090520123</v>
      </c>
      <c r="T53" s="65">
        <v>84.93</v>
      </c>
      <c r="U53" s="64">
        <v>52.928527712405916</v>
      </c>
      <c r="V53" s="62">
        <v>36</v>
      </c>
    </row>
    <row r="54" spans="1:22" s="30" customFormat="1" ht="7.5" customHeight="1" x14ac:dyDescent="0.15">
      <c r="A54" s="43"/>
      <c r="C54" s="60"/>
      <c r="D54" s="61"/>
      <c r="E54" s="62"/>
      <c r="F54" s="63"/>
      <c r="G54" s="66"/>
      <c r="H54" s="66"/>
      <c r="I54" s="63"/>
      <c r="J54" s="66"/>
      <c r="K54" s="63"/>
      <c r="L54" s="63"/>
      <c r="M54" s="66"/>
      <c r="N54" s="66"/>
      <c r="O54" s="63"/>
      <c r="P54" s="63"/>
      <c r="Q54" s="64"/>
      <c r="R54" s="64"/>
      <c r="S54" s="64"/>
      <c r="T54" s="64"/>
      <c r="U54" s="64"/>
      <c r="V54" s="62"/>
    </row>
    <row r="55" spans="1:22" s="59" customFormat="1" ht="13.5" customHeight="1" x14ac:dyDescent="0.15">
      <c r="A55" s="67"/>
      <c r="B55" s="153" t="s">
        <v>67</v>
      </c>
      <c r="C55" s="153"/>
      <c r="D55" s="154"/>
      <c r="E55" s="54">
        <v>37</v>
      </c>
      <c r="F55" s="55">
        <v>1178136000</v>
      </c>
      <c r="G55" s="55">
        <v>1175687171</v>
      </c>
      <c r="H55" s="55">
        <v>101</v>
      </c>
      <c r="I55" s="55">
        <v>1175687171</v>
      </c>
      <c r="J55" s="55">
        <v>101</v>
      </c>
      <c r="K55" s="55">
        <v>0</v>
      </c>
      <c r="L55" s="55">
        <v>0</v>
      </c>
      <c r="M55" s="69">
        <v>0</v>
      </c>
      <c r="N55" s="69">
        <v>0</v>
      </c>
      <c r="O55" s="55">
        <v>0</v>
      </c>
      <c r="P55" s="55">
        <v>0</v>
      </c>
      <c r="Q55" s="57">
        <v>99.792143776270308</v>
      </c>
      <c r="R55" s="57">
        <v>100</v>
      </c>
      <c r="S55" s="57">
        <v>100</v>
      </c>
      <c r="T55" s="58">
        <v>99.25</v>
      </c>
      <c r="U55" s="57">
        <v>99.249676331261057</v>
      </c>
      <c r="V55" s="54">
        <v>37</v>
      </c>
    </row>
    <row r="56" spans="1:22" s="30" customFormat="1" ht="13.5" customHeight="1" x14ac:dyDescent="0.15">
      <c r="A56" s="43"/>
      <c r="C56" s="60"/>
      <c r="D56" s="61" t="s">
        <v>54</v>
      </c>
      <c r="E56" s="62">
        <v>38</v>
      </c>
      <c r="F56" s="68">
        <v>1178136000</v>
      </c>
      <c r="G56" s="68">
        <v>1175687171</v>
      </c>
      <c r="H56" s="68">
        <v>101</v>
      </c>
      <c r="I56" s="68">
        <v>1175687171</v>
      </c>
      <c r="J56" s="68">
        <v>101</v>
      </c>
      <c r="K56" s="63">
        <v>0</v>
      </c>
      <c r="L56" s="63">
        <v>0</v>
      </c>
      <c r="M56" s="66">
        <v>0</v>
      </c>
      <c r="N56" s="66">
        <v>0</v>
      </c>
      <c r="O56" s="63">
        <v>0</v>
      </c>
      <c r="P56" s="63">
        <v>0</v>
      </c>
      <c r="Q56" s="64">
        <v>99.792143776270308</v>
      </c>
      <c r="R56" s="64">
        <v>100</v>
      </c>
      <c r="S56" s="64">
        <v>100</v>
      </c>
      <c r="T56" s="65">
        <v>99.25</v>
      </c>
      <c r="U56" s="64">
        <v>99.249676331261057</v>
      </c>
      <c r="V56" s="62">
        <v>38</v>
      </c>
    </row>
    <row r="57" spans="1:22" s="30" customFormat="1" ht="13.5" customHeight="1" x14ac:dyDescent="0.15">
      <c r="A57" s="43"/>
      <c r="C57" s="60"/>
      <c r="D57" s="61" t="s">
        <v>55</v>
      </c>
      <c r="E57" s="62">
        <v>39</v>
      </c>
      <c r="F57" s="63">
        <v>0</v>
      </c>
      <c r="G57" s="63">
        <v>0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66">
        <v>0</v>
      </c>
      <c r="N57" s="66">
        <v>0</v>
      </c>
      <c r="O57" s="63">
        <v>0</v>
      </c>
      <c r="P57" s="63">
        <v>0</v>
      </c>
      <c r="Q57" s="64">
        <v>0</v>
      </c>
      <c r="R57" s="64">
        <v>0</v>
      </c>
      <c r="S57" s="64">
        <v>0</v>
      </c>
      <c r="T57" s="65">
        <v>0</v>
      </c>
      <c r="U57" s="64">
        <v>0</v>
      </c>
      <c r="V57" s="62">
        <v>39</v>
      </c>
    </row>
    <row r="58" spans="1:22" s="30" customFormat="1" ht="7.5" customHeight="1" x14ac:dyDescent="0.15">
      <c r="A58" s="43"/>
      <c r="C58" s="60"/>
      <c r="D58" s="61"/>
      <c r="E58" s="62"/>
      <c r="F58" s="63"/>
      <c r="G58" s="66"/>
      <c r="H58" s="66"/>
      <c r="I58" s="63"/>
      <c r="J58" s="63"/>
      <c r="K58" s="63"/>
      <c r="L58" s="63"/>
      <c r="M58" s="66"/>
      <c r="N58" s="66"/>
      <c r="O58" s="63"/>
      <c r="P58" s="63"/>
      <c r="Q58" s="64"/>
      <c r="R58" s="64"/>
      <c r="S58" s="64"/>
      <c r="T58" s="64"/>
      <c r="U58" s="64"/>
      <c r="V58" s="62"/>
    </row>
    <row r="59" spans="1:22" s="59" customFormat="1" ht="13.5" customHeight="1" x14ac:dyDescent="0.15">
      <c r="A59" s="67"/>
      <c r="B59" s="153" t="s">
        <v>68</v>
      </c>
      <c r="C59" s="153"/>
      <c r="D59" s="154"/>
      <c r="E59" s="54">
        <v>40</v>
      </c>
      <c r="F59" s="55">
        <v>136741000</v>
      </c>
      <c r="G59" s="55">
        <v>139246100</v>
      </c>
      <c r="H59" s="55">
        <v>153</v>
      </c>
      <c r="I59" s="55">
        <v>139246100</v>
      </c>
      <c r="J59" s="55">
        <v>153</v>
      </c>
      <c r="K59" s="55">
        <v>0</v>
      </c>
      <c r="L59" s="55">
        <v>0</v>
      </c>
      <c r="M59" s="69">
        <v>0</v>
      </c>
      <c r="N59" s="69">
        <v>0</v>
      </c>
      <c r="O59" s="55">
        <v>0</v>
      </c>
      <c r="P59" s="55">
        <v>0</v>
      </c>
      <c r="Q59" s="57">
        <v>101.83200356879063</v>
      </c>
      <c r="R59" s="57">
        <v>100</v>
      </c>
      <c r="S59" s="57">
        <v>100</v>
      </c>
      <c r="T59" s="58">
        <v>89.7</v>
      </c>
      <c r="U59" s="57">
        <v>89.695516258049466</v>
      </c>
      <c r="V59" s="54">
        <v>40</v>
      </c>
    </row>
    <row r="60" spans="1:22" s="30" customFormat="1" ht="13.5" customHeight="1" x14ac:dyDescent="0.15">
      <c r="A60" s="43"/>
      <c r="C60" s="60"/>
      <c r="D60" s="61" t="s">
        <v>54</v>
      </c>
      <c r="E60" s="62">
        <v>41</v>
      </c>
      <c r="F60" s="68">
        <v>136741000</v>
      </c>
      <c r="G60" s="68">
        <v>139246100</v>
      </c>
      <c r="H60" s="68">
        <v>153</v>
      </c>
      <c r="I60" s="68">
        <v>139246100</v>
      </c>
      <c r="J60" s="68">
        <v>153</v>
      </c>
      <c r="K60" s="63">
        <v>0</v>
      </c>
      <c r="L60" s="63">
        <v>0</v>
      </c>
      <c r="M60" s="66">
        <v>0</v>
      </c>
      <c r="N60" s="66">
        <v>0</v>
      </c>
      <c r="O60" s="63">
        <v>0</v>
      </c>
      <c r="P60" s="63">
        <v>0</v>
      </c>
      <c r="Q60" s="64">
        <v>101.83200356879063</v>
      </c>
      <c r="R60" s="64">
        <v>100</v>
      </c>
      <c r="S60" s="64">
        <v>100</v>
      </c>
      <c r="T60" s="65">
        <v>89.7</v>
      </c>
      <c r="U60" s="64">
        <v>89.695516258049466</v>
      </c>
      <c r="V60" s="62">
        <v>41</v>
      </c>
    </row>
    <row r="61" spans="1:22" s="30" customFormat="1" ht="13.5" customHeight="1" x14ac:dyDescent="0.15">
      <c r="A61" s="43"/>
      <c r="C61" s="60"/>
      <c r="D61" s="61" t="s">
        <v>55</v>
      </c>
      <c r="E61" s="62">
        <v>42</v>
      </c>
      <c r="F61" s="63">
        <v>0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6">
        <v>0</v>
      </c>
      <c r="N61" s="66">
        <v>0</v>
      </c>
      <c r="O61" s="63">
        <v>0</v>
      </c>
      <c r="P61" s="63">
        <v>0</v>
      </c>
      <c r="Q61" s="64">
        <v>0</v>
      </c>
      <c r="R61" s="64">
        <v>0</v>
      </c>
      <c r="S61" s="64">
        <v>0</v>
      </c>
      <c r="T61" s="65">
        <v>0</v>
      </c>
      <c r="U61" s="64">
        <v>0</v>
      </c>
      <c r="V61" s="62">
        <v>42</v>
      </c>
    </row>
    <row r="62" spans="1:22" s="30" customFormat="1" ht="7.5" customHeight="1" x14ac:dyDescent="0.15">
      <c r="A62" s="43"/>
      <c r="C62" s="60"/>
      <c r="D62" s="61"/>
      <c r="E62" s="62"/>
      <c r="F62" s="63"/>
      <c r="G62" s="66"/>
      <c r="H62" s="66"/>
      <c r="I62" s="63"/>
      <c r="J62" s="63"/>
      <c r="K62" s="63"/>
      <c r="L62" s="63"/>
      <c r="M62" s="66"/>
      <c r="N62" s="66"/>
      <c r="O62" s="63"/>
      <c r="P62" s="63"/>
      <c r="Q62" s="64"/>
      <c r="R62" s="64"/>
      <c r="S62" s="64"/>
      <c r="T62" s="64"/>
      <c r="U62" s="64"/>
      <c r="V62" s="62"/>
    </row>
    <row r="63" spans="1:22" s="59" customFormat="1" ht="13.5" customHeight="1" x14ac:dyDescent="0.15">
      <c r="A63" s="67"/>
      <c r="B63" s="153" t="s">
        <v>69</v>
      </c>
      <c r="C63" s="153"/>
      <c r="D63" s="154"/>
      <c r="E63" s="54">
        <v>43</v>
      </c>
      <c r="F63" s="55">
        <v>8874183000</v>
      </c>
      <c r="G63" s="55">
        <v>8984056002</v>
      </c>
      <c r="H63" s="55">
        <v>1665</v>
      </c>
      <c r="I63" s="55">
        <v>8805467294</v>
      </c>
      <c r="J63" s="55">
        <v>1654</v>
      </c>
      <c r="K63" s="55">
        <v>0</v>
      </c>
      <c r="L63" s="55">
        <v>0</v>
      </c>
      <c r="M63" s="69">
        <v>0</v>
      </c>
      <c r="N63" s="69">
        <v>0</v>
      </c>
      <c r="O63" s="55">
        <v>178588708</v>
      </c>
      <c r="P63" s="55">
        <v>11</v>
      </c>
      <c r="Q63" s="57">
        <v>99.225667241705523</v>
      </c>
      <c r="R63" s="70">
        <v>98.002159452698834</v>
      </c>
      <c r="S63" s="70">
        <v>97.470460291402034</v>
      </c>
      <c r="T63" s="71">
        <v>96.09</v>
      </c>
      <c r="U63" s="70">
        <v>96.615766482210432</v>
      </c>
      <c r="V63" s="54">
        <v>43</v>
      </c>
    </row>
    <row r="64" spans="1:22" s="30" customFormat="1" ht="13.5" customHeight="1" x14ac:dyDescent="0.15">
      <c r="A64" s="43"/>
      <c r="C64" s="60"/>
      <c r="D64" s="60" t="s">
        <v>54</v>
      </c>
      <c r="E64" s="62">
        <v>44</v>
      </c>
      <c r="F64" s="68">
        <v>8638933000</v>
      </c>
      <c r="G64" s="72">
        <v>8748492479</v>
      </c>
      <c r="H64" s="68">
        <v>1650</v>
      </c>
      <c r="I64" s="68">
        <v>8570217843</v>
      </c>
      <c r="J64" s="68">
        <v>1642</v>
      </c>
      <c r="K64" s="63">
        <v>0</v>
      </c>
      <c r="L64" s="63">
        <v>0</v>
      </c>
      <c r="M64" s="66">
        <v>0</v>
      </c>
      <c r="N64" s="66">
        <v>0</v>
      </c>
      <c r="O64" s="63">
        <v>178274636</v>
      </c>
      <c r="P64" s="63">
        <v>8</v>
      </c>
      <c r="Q64" s="64">
        <v>99.204587453103301</v>
      </c>
      <c r="R64" s="73">
        <v>97.962224504073902</v>
      </c>
      <c r="S64" s="73">
        <v>97.483735014228714</v>
      </c>
      <c r="T64" s="74">
        <v>93.58</v>
      </c>
      <c r="U64" s="73">
        <v>94.034551282152677</v>
      </c>
      <c r="V64" s="62">
        <v>44</v>
      </c>
    </row>
    <row r="65" spans="1:22" s="30" customFormat="1" ht="13.5" customHeight="1" x14ac:dyDescent="0.15">
      <c r="A65" s="43"/>
      <c r="C65" s="60"/>
      <c r="D65" s="60" t="s">
        <v>55</v>
      </c>
      <c r="E65" s="62">
        <v>45</v>
      </c>
      <c r="F65" s="63">
        <v>235250000</v>
      </c>
      <c r="G65" s="75">
        <v>235563523</v>
      </c>
      <c r="H65" s="63">
        <v>15</v>
      </c>
      <c r="I65" s="63">
        <v>235249451</v>
      </c>
      <c r="J65" s="63">
        <v>12</v>
      </c>
      <c r="K65" s="63">
        <v>0</v>
      </c>
      <c r="L65" s="63">
        <v>0</v>
      </c>
      <c r="M65" s="66">
        <v>0</v>
      </c>
      <c r="N65" s="66">
        <v>0</v>
      </c>
      <c r="O65" s="63">
        <v>314072</v>
      </c>
      <c r="P65" s="63">
        <v>3</v>
      </c>
      <c r="Q65" s="64">
        <v>99.99</v>
      </c>
      <c r="R65" s="73">
        <v>99.866672056861702</v>
      </c>
      <c r="S65" s="73">
        <v>0</v>
      </c>
      <c r="T65" s="74" t="s">
        <v>89</v>
      </c>
      <c r="U65" s="74" t="s">
        <v>90</v>
      </c>
      <c r="V65" s="62">
        <v>45</v>
      </c>
    </row>
    <row r="66" spans="1:22" s="30" customFormat="1" ht="7.5" customHeight="1" x14ac:dyDescent="0.15">
      <c r="A66" s="43"/>
      <c r="C66" s="60"/>
      <c r="D66" s="61"/>
      <c r="E66" s="62"/>
      <c r="F66" s="63"/>
      <c r="G66" s="66"/>
      <c r="H66" s="66"/>
      <c r="I66" s="63"/>
      <c r="J66" s="66"/>
      <c r="K66" s="63"/>
      <c r="L66" s="63"/>
      <c r="M66" s="66"/>
      <c r="N66" s="66"/>
      <c r="O66" s="63"/>
      <c r="P66" s="63"/>
      <c r="Q66" s="64"/>
      <c r="R66" s="64"/>
      <c r="S66" s="64"/>
      <c r="T66" s="65"/>
      <c r="U66" s="64"/>
      <c r="V66" s="62"/>
    </row>
    <row r="67" spans="1:22" s="30" customFormat="1" ht="13.5" customHeight="1" x14ac:dyDescent="0.15">
      <c r="A67" s="43"/>
      <c r="B67" s="153" t="s">
        <v>70</v>
      </c>
      <c r="C67" s="153"/>
      <c r="D67" s="154"/>
      <c r="E67" s="54">
        <v>46</v>
      </c>
      <c r="F67" s="55">
        <v>1012899000</v>
      </c>
      <c r="G67" s="55">
        <v>969285700</v>
      </c>
      <c r="H67" s="55">
        <v>13029</v>
      </c>
      <c r="I67" s="55">
        <v>969285700</v>
      </c>
      <c r="J67" s="76">
        <v>13029</v>
      </c>
      <c r="K67" s="76">
        <v>0</v>
      </c>
      <c r="L67" s="55">
        <v>0</v>
      </c>
      <c r="M67" s="77">
        <v>0</v>
      </c>
      <c r="N67" s="69">
        <v>0</v>
      </c>
      <c r="O67" s="76">
        <v>0</v>
      </c>
      <c r="P67" s="76">
        <v>0</v>
      </c>
      <c r="Q67" s="78">
        <v>95.694210380304455</v>
      </c>
      <c r="R67" s="78">
        <v>100</v>
      </c>
      <c r="S67" s="57">
        <v>100</v>
      </c>
      <c r="T67" s="58">
        <v>113.94</v>
      </c>
      <c r="U67" s="57">
        <v>113.94308733308702</v>
      </c>
      <c r="V67" s="54">
        <v>46</v>
      </c>
    </row>
    <row r="68" spans="1:22" s="30" customFormat="1" ht="13.5" customHeight="1" x14ac:dyDescent="0.15">
      <c r="A68" s="43"/>
      <c r="B68" s="59"/>
      <c r="C68" s="79"/>
      <c r="D68" s="61" t="s">
        <v>54</v>
      </c>
      <c r="E68" s="62">
        <v>47</v>
      </c>
      <c r="F68" s="68">
        <v>1012899000</v>
      </c>
      <c r="G68" s="72">
        <v>969285700</v>
      </c>
      <c r="H68" s="68">
        <v>13029</v>
      </c>
      <c r="I68" s="72">
        <v>969285700</v>
      </c>
      <c r="J68" s="72">
        <v>13029</v>
      </c>
      <c r="K68" s="75">
        <v>0</v>
      </c>
      <c r="L68" s="63">
        <v>0</v>
      </c>
      <c r="M68" s="80">
        <v>0</v>
      </c>
      <c r="N68" s="66">
        <v>0</v>
      </c>
      <c r="O68" s="75">
        <v>0</v>
      </c>
      <c r="P68" s="75">
        <v>0</v>
      </c>
      <c r="Q68" s="81">
        <v>95.694210380304455</v>
      </c>
      <c r="R68" s="81">
        <v>100</v>
      </c>
      <c r="S68" s="64">
        <v>100</v>
      </c>
      <c r="T68" s="65">
        <v>113.94</v>
      </c>
      <c r="U68" s="64">
        <v>113.94308733308702</v>
      </c>
      <c r="V68" s="62">
        <v>47</v>
      </c>
    </row>
    <row r="69" spans="1:22" s="30" customFormat="1" ht="13.5" customHeight="1" x14ac:dyDescent="0.15">
      <c r="A69" s="43"/>
      <c r="B69" s="59"/>
      <c r="C69" s="79"/>
      <c r="D69" s="61" t="s">
        <v>55</v>
      </c>
      <c r="E69" s="62">
        <v>48</v>
      </c>
      <c r="F69" s="63">
        <v>0</v>
      </c>
      <c r="G69" s="75">
        <v>0</v>
      </c>
      <c r="H69" s="63">
        <v>0</v>
      </c>
      <c r="I69" s="75">
        <v>0</v>
      </c>
      <c r="J69" s="75">
        <v>0</v>
      </c>
      <c r="K69" s="75">
        <v>0</v>
      </c>
      <c r="L69" s="63">
        <v>0</v>
      </c>
      <c r="M69" s="80">
        <v>0</v>
      </c>
      <c r="N69" s="66">
        <v>0</v>
      </c>
      <c r="O69" s="75">
        <v>0</v>
      </c>
      <c r="P69" s="75">
        <v>0</v>
      </c>
      <c r="Q69" s="81">
        <v>0</v>
      </c>
      <c r="R69" s="81">
        <v>0</v>
      </c>
      <c r="S69" s="64">
        <v>0</v>
      </c>
      <c r="T69" s="65">
        <v>0</v>
      </c>
      <c r="U69" s="65">
        <v>0</v>
      </c>
      <c r="V69" s="62">
        <v>48</v>
      </c>
    </row>
    <row r="70" spans="1:22" s="30" customFormat="1" ht="7.5" customHeight="1" x14ac:dyDescent="0.15">
      <c r="A70" s="45"/>
      <c r="B70" s="46"/>
      <c r="C70" s="82"/>
      <c r="D70" s="83"/>
      <c r="E70" s="84"/>
      <c r="F70" s="85"/>
      <c r="G70" s="86"/>
      <c r="H70" s="86"/>
      <c r="I70" s="86"/>
      <c r="J70" s="85"/>
      <c r="K70" s="85"/>
      <c r="L70" s="85"/>
      <c r="M70" s="86"/>
      <c r="N70" s="86"/>
      <c r="O70" s="85"/>
      <c r="P70" s="85"/>
      <c r="Q70" s="87"/>
      <c r="R70" s="87"/>
      <c r="S70" s="87"/>
      <c r="T70" s="88"/>
      <c r="U70" s="87"/>
      <c r="V70" s="84"/>
    </row>
    <row r="71" spans="1:22" x14ac:dyDescent="0.15">
      <c r="G71" s="89"/>
      <c r="H71" s="89"/>
      <c r="I71" s="89"/>
      <c r="J71" s="89"/>
      <c r="M71" s="89"/>
      <c r="N71" s="89"/>
    </row>
    <row r="72" spans="1:22" s="30" customFormat="1" ht="19.5" customHeight="1" x14ac:dyDescent="0.15">
      <c r="C72" s="46"/>
      <c r="D72" s="46"/>
      <c r="E72" s="51"/>
      <c r="G72" s="90"/>
      <c r="H72" s="90"/>
      <c r="I72" s="90"/>
      <c r="J72" s="90"/>
      <c r="M72" s="90"/>
      <c r="N72" s="90"/>
      <c r="V72" s="51"/>
    </row>
    <row r="73" spans="1:22" s="30" customFormat="1" ht="13.5" customHeight="1" x14ac:dyDescent="0.15">
      <c r="A73" s="39"/>
      <c r="B73" s="40"/>
      <c r="C73" s="41"/>
      <c r="D73" s="42"/>
      <c r="E73" s="144" t="s">
        <v>30</v>
      </c>
      <c r="F73" s="147" t="s">
        <v>31</v>
      </c>
      <c r="G73" s="150" t="s">
        <v>32</v>
      </c>
      <c r="H73" s="151"/>
      <c r="I73" s="150" t="s">
        <v>33</v>
      </c>
      <c r="J73" s="151"/>
      <c r="K73" s="150" t="s">
        <v>34</v>
      </c>
      <c r="L73" s="150"/>
      <c r="M73" s="150" t="s">
        <v>35</v>
      </c>
      <c r="N73" s="150"/>
      <c r="O73" s="150" t="s">
        <v>36</v>
      </c>
      <c r="P73" s="150"/>
      <c r="Q73" s="150" t="s">
        <v>37</v>
      </c>
      <c r="R73" s="150"/>
      <c r="S73" s="150"/>
      <c r="T73" s="141" t="s">
        <v>38</v>
      </c>
      <c r="U73" s="141" t="s">
        <v>39</v>
      </c>
      <c r="V73" s="144" t="s">
        <v>30</v>
      </c>
    </row>
    <row r="74" spans="1:22" s="30" customFormat="1" ht="13.5" customHeight="1" x14ac:dyDescent="0.15">
      <c r="A74" s="43"/>
      <c r="C74" s="36"/>
      <c r="D74" s="44"/>
      <c r="E74" s="145"/>
      <c r="F74" s="155"/>
      <c r="G74" s="147" t="s">
        <v>41</v>
      </c>
      <c r="H74" s="147" t="s">
        <v>42</v>
      </c>
      <c r="I74" s="147" t="s">
        <v>41</v>
      </c>
      <c r="J74" s="147" t="s">
        <v>42</v>
      </c>
      <c r="K74" s="147" t="s">
        <v>43</v>
      </c>
      <c r="L74" s="147" t="s">
        <v>44</v>
      </c>
      <c r="M74" s="147" t="s">
        <v>41</v>
      </c>
      <c r="N74" s="147" t="s">
        <v>45</v>
      </c>
      <c r="O74" s="147" t="s">
        <v>41</v>
      </c>
      <c r="P74" s="147" t="s">
        <v>46</v>
      </c>
      <c r="Q74" s="147" t="s">
        <v>47</v>
      </c>
      <c r="R74" s="150" t="s">
        <v>48</v>
      </c>
      <c r="S74" s="150"/>
      <c r="T74" s="142"/>
      <c r="U74" s="142"/>
      <c r="V74" s="145"/>
    </row>
    <row r="75" spans="1:22" s="30" customFormat="1" ht="13.5" customHeight="1" x14ac:dyDescent="0.15">
      <c r="A75" s="45"/>
      <c r="B75" s="46"/>
      <c r="C75" s="47"/>
      <c r="D75" s="48"/>
      <c r="E75" s="146"/>
      <c r="F75" s="149"/>
      <c r="G75" s="148"/>
      <c r="H75" s="148"/>
      <c r="I75" s="148"/>
      <c r="J75" s="148"/>
      <c r="K75" s="149"/>
      <c r="L75" s="149"/>
      <c r="M75" s="149"/>
      <c r="N75" s="149"/>
      <c r="O75" s="149"/>
      <c r="P75" s="149"/>
      <c r="Q75" s="149"/>
      <c r="R75" s="49" t="s">
        <v>49</v>
      </c>
      <c r="S75" s="50" t="s">
        <v>40</v>
      </c>
      <c r="T75" s="143"/>
      <c r="U75" s="143"/>
      <c r="V75" s="146"/>
    </row>
    <row r="76" spans="1:22" s="30" customFormat="1" ht="13.5" customHeight="1" x14ac:dyDescent="0.15">
      <c r="A76" s="39"/>
      <c r="B76" s="40"/>
      <c r="C76" s="41"/>
      <c r="D76" s="42"/>
      <c r="E76" s="62"/>
      <c r="F76" s="53" t="s">
        <v>50</v>
      </c>
      <c r="G76" s="91" t="s">
        <v>50</v>
      </c>
      <c r="H76" s="53" t="s">
        <v>51</v>
      </c>
      <c r="I76" s="91" t="s">
        <v>50</v>
      </c>
      <c r="J76" s="91" t="s">
        <v>51</v>
      </c>
      <c r="K76" s="91" t="s">
        <v>50</v>
      </c>
      <c r="L76" s="53" t="s">
        <v>51</v>
      </c>
      <c r="M76" s="91" t="s">
        <v>50</v>
      </c>
      <c r="N76" s="53" t="s">
        <v>52</v>
      </c>
      <c r="O76" s="91" t="s">
        <v>50</v>
      </c>
      <c r="P76" s="53" t="s">
        <v>51</v>
      </c>
      <c r="Q76" s="91" t="s">
        <v>0</v>
      </c>
      <c r="R76" s="91" t="s">
        <v>0</v>
      </c>
      <c r="S76" s="53" t="s">
        <v>0</v>
      </c>
      <c r="T76" s="53" t="s">
        <v>0</v>
      </c>
      <c r="U76" s="53" t="s">
        <v>0</v>
      </c>
      <c r="V76" s="62"/>
    </row>
    <row r="77" spans="1:22" s="59" customFormat="1" ht="13.5" customHeight="1" x14ac:dyDescent="0.15">
      <c r="A77" s="67"/>
      <c r="B77" s="153" t="s">
        <v>71</v>
      </c>
      <c r="C77" s="153"/>
      <c r="D77" s="154"/>
      <c r="E77" s="54">
        <v>49</v>
      </c>
      <c r="F77" s="55">
        <v>12966807000</v>
      </c>
      <c r="G77" s="55">
        <v>12966999634</v>
      </c>
      <c r="H77" s="55">
        <v>399538</v>
      </c>
      <c r="I77" s="55">
        <v>12959650170</v>
      </c>
      <c r="J77" s="55">
        <v>399321</v>
      </c>
      <c r="K77" s="92">
        <v>0</v>
      </c>
      <c r="L77" s="92">
        <v>0</v>
      </c>
      <c r="M77" s="92">
        <v>303371</v>
      </c>
      <c r="N77" s="92">
        <v>8</v>
      </c>
      <c r="O77" s="93">
        <v>7046093</v>
      </c>
      <c r="P77" s="92">
        <v>209</v>
      </c>
      <c r="Q77" s="70">
        <v>99.944806535641348</v>
      </c>
      <c r="R77" s="70">
        <v>99.943321784472573</v>
      </c>
      <c r="S77" s="70">
        <v>99.961971455745214</v>
      </c>
      <c r="T77" s="71">
        <v>98.51</v>
      </c>
      <c r="U77" s="71">
        <v>98.49</v>
      </c>
      <c r="V77" s="54">
        <v>49</v>
      </c>
    </row>
    <row r="78" spans="1:22" s="30" customFormat="1" ht="13.5" customHeight="1" x14ac:dyDescent="0.15">
      <c r="A78" s="43"/>
      <c r="C78" s="60"/>
      <c r="D78" s="61" t="s">
        <v>54</v>
      </c>
      <c r="E78" s="62">
        <v>50</v>
      </c>
      <c r="F78" s="68">
        <v>12964567000</v>
      </c>
      <c r="G78" s="68">
        <v>12962138800</v>
      </c>
      <c r="H78" s="68">
        <v>399388</v>
      </c>
      <c r="I78" s="68">
        <v>12957912059</v>
      </c>
      <c r="J78" s="68">
        <v>399267</v>
      </c>
      <c r="K78" s="94">
        <v>0</v>
      </c>
      <c r="L78" s="94">
        <v>0</v>
      </c>
      <c r="M78" s="94">
        <v>0</v>
      </c>
      <c r="N78" s="68">
        <v>0</v>
      </c>
      <c r="O78" s="94">
        <v>4226741</v>
      </c>
      <c r="P78" s="94">
        <v>121</v>
      </c>
      <c r="Q78" s="73">
        <v>99.948668235506815</v>
      </c>
      <c r="R78" s="73">
        <v>99.967391639102033</v>
      </c>
      <c r="S78" s="73">
        <v>99.981960391058465</v>
      </c>
      <c r="T78" s="74">
        <v>98.52</v>
      </c>
      <c r="U78" s="74">
        <v>98.5</v>
      </c>
      <c r="V78" s="62">
        <v>50</v>
      </c>
    </row>
    <row r="79" spans="1:22" s="30" customFormat="1" ht="13.5" customHeight="1" x14ac:dyDescent="0.15">
      <c r="A79" s="43"/>
      <c r="C79" s="60"/>
      <c r="D79" s="61" t="s">
        <v>55</v>
      </c>
      <c r="E79" s="62">
        <v>51</v>
      </c>
      <c r="F79" s="68">
        <v>2240000</v>
      </c>
      <c r="G79" s="68">
        <v>4860834</v>
      </c>
      <c r="H79" s="68">
        <v>150</v>
      </c>
      <c r="I79" s="68">
        <v>1738111</v>
      </c>
      <c r="J79" s="68">
        <v>54</v>
      </c>
      <c r="K79" s="94">
        <v>0</v>
      </c>
      <c r="L79" s="94">
        <v>0</v>
      </c>
      <c r="M79" s="68">
        <v>303371</v>
      </c>
      <c r="N79" s="68">
        <v>8</v>
      </c>
      <c r="O79" s="94">
        <v>2819352</v>
      </c>
      <c r="P79" s="94">
        <v>88</v>
      </c>
      <c r="Q79" s="73">
        <v>77.59424107142857</v>
      </c>
      <c r="R79" s="73">
        <v>35.757464665528587</v>
      </c>
      <c r="S79" s="73">
        <v>52.024115350642639</v>
      </c>
      <c r="T79" s="74">
        <v>88.6</v>
      </c>
      <c r="U79" s="74">
        <v>60.9</v>
      </c>
      <c r="V79" s="62">
        <v>51</v>
      </c>
    </row>
    <row r="80" spans="1:22" s="59" customFormat="1" ht="7.5" customHeight="1" x14ac:dyDescent="0.15">
      <c r="A80" s="67"/>
      <c r="C80" s="79"/>
      <c r="D80" s="95"/>
      <c r="E80" s="54"/>
      <c r="F80" s="96"/>
      <c r="G80" s="97"/>
      <c r="H80" s="97"/>
      <c r="I80" s="97"/>
      <c r="J80" s="96"/>
      <c r="K80" s="98"/>
      <c r="L80" s="98"/>
      <c r="M80" s="99"/>
      <c r="N80" s="99"/>
      <c r="O80" s="98"/>
      <c r="P80" s="98"/>
      <c r="Q80" s="100"/>
      <c r="R80" s="100"/>
      <c r="S80" s="100"/>
      <c r="T80" s="101"/>
      <c r="U80" s="101"/>
      <c r="V80" s="54"/>
    </row>
    <row r="81" spans="1:22" s="59" customFormat="1" ht="13.5" customHeight="1" x14ac:dyDescent="0.15">
      <c r="A81" s="67"/>
      <c r="B81" s="153" t="s">
        <v>72</v>
      </c>
      <c r="C81" s="153"/>
      <c r="D81" s="154"/>
      <c r="E81" s="54">
        <v>52</v>
      </c>
      <c r="F81" s="55">
        <v>8591000</v>
      </c>
      <c r="G81" s="55">
        <v>8591000</v>
      </c>
      <c r="H81" s="55">
        <v>125</v>
      </c>
      <c r="I81" s="55">
        <v>8591000</v>
      </c>
      <c r="J81" s="55">
        <v>125</v>
      </c>
      <c r="K81" s="92">
        <v>0</v>
      </c>
      <c r="L81" s="92">
        <v>0</v>
      </c>
      <c r="M81" s="102">
        <v>0</v>
      </c>
      <c r="N81" s="102">
        <v>0</v>
      </c>
      <c r="O81" s="92">
        <v>0</v>
      </c>
      <c r="P81" s="92">
        <v>0</v>
      </c>
      <c r="Q81" s="70">
        <v>100</v>
      </c>
      <c r="R81" s="70">
        <v>100</v>
      </c>
      <c r="S81" s="100">
        <v>100</v>
      </c>
      <c r="T81" s="71">
        <v>97.24</v>
      </c>
      <c r="U81" s="71">
        <v>97.24</v>
      </c>
      <c r="V81" s="54">
        <v>52</v>
      </c>
    </row>
    <row r="82" spans="1:22" s="59" customFormat="1" ht="13.5" customHeight="1" x14ac:dyDescent="0.15">
      <c r="A82" s="67"/>
      <c r="C82" s="79"/>
      <c r="D82" s="61" t="s">
        <v>54</v>
      </c>
      <c r="E82" s="62">
        <v>53</v>
      </c>
      <c r="F82" s="68">
        <v>8591000</v>
      </c>
      <c r="G82" s="68">
        <v>8591000</v>
      </c>
      <c r="H82" s="68">
        <v>125</v>
      </c>
      <c r="I82" s="68">
        <v>8591000</v>
      </c>
      <c r="J82" s="68">
        <v>125</v>
      </c>
      <c r="K82" s="94">
        <v>0</v>
      </c>
      <c r="L82" s="94">
        <v>0</v>
      </c>
      <c r="M82" s="103">
        <v>0</v>
      </c>
      <c r="N82" s="104">
        <v>0</v>
      </c>
      <c r="O82" s="94">
        <v>0</v>
      </c>
      <c r="P82" s="94">
        <v>0</v>
      </c>
      <c r="Q82" s="73">
        <v>100</v>
      </c>
      <c r="R82" s="73">
        <v>100</v>
      </c>
      <c r="S82" s="73">
        <v>100</v>
      </c>
      <c r="T82" s="74">
        <v>100.19</v>
      </c>
      <c r="U82" s="74">
        <v>100.19</v>
      </c>
      <c r="V82" s="62">
        <v>53</v>
      </c>
    </row>
    <row r="83" spans="1:22" s="59" customFormat="1" ht="13.5" customHeight="1" x14ac:dyDescent="0.15">
      <c r="A83" s="67"/>
      <c r="C83" s="79"/>
      <c r="D83" s="61" t="s">
        <v>55</v>
      </c>
      <c r="E83" s="62">
        <v>54</v>
      </c>
      <c r="F83" s="68">
        <v>0</v>
      </c>
      <c r="G83" s="68">
        <v>0</v>
      </c>
      <c r="H83" s="68">
        <v>0</v>
      </c>
      <c r="I83" s="68">
        <v>0</v>
      </c>
      <c r="J83" s="68">
        <v>0</v>
      </c>
      <c r="K83" s="94">
        <v>0</v>
      </c>
      <c r="L83" s="94">
        <v>0</v>
      </c>
      <c r="M83" s="104">
        <v>0</v>
      </c>
      <c r="N83" s="104">
        <v>0</v>
      </c>
      <c r="O83" s="94">
        <v>0</v>
      </c>
      <c r="P83" s="94">
        <v>0</v>
      </c>
      <c r="Q83" s="73">
        <v>0</v>
      </c>
      <c r="R83" s="73">
        <v>0</v>
      </c>
      <c r="S83" s="73">
        <v>100</v>
      </c>
      <c r="T83" s="74" t="s">
        <v>91</v>
      </c>
      <c r="U83" s="74" t="s">
        <v>91</v>
      </c>
      <c r="V83" s="62">
        <v>54</v>
      </c>
    </row>
    <row r="84" spans="1:22" s="59" customFormat="1" ht="7.5" customHeight="1" x14ac:dyDescent="0.15">
      <c r="A84" s="67"/>
      <c r="C84" s="79"/>
      <c r="D84" s="95"/>
      <c r="E84" s="54"/>
      <c r="F84" s="96"/>
      <c r="G84" s="97"/>
      <c r="H84" s="97"/>
      <c r="I84" s="96"/>
      <c r="J84" s="96"/>
      <c r="K84" s="98"/>
      <c r="L84" s="98"/>
      <c r="M84" s="99"/>
      <c r="N84" s="99"/>
      <c r="O84" s="98"/>
      <c r="P84" s="98"/>
      <c r="Q84" s="100"/>
      <c r="R84" s="100"/>
      <c r="S84" s="100"/>
      <c r="T84" s="101"/>
      <c r="U84" s="101"/>
      <c r="V84" s="54"/>
    </row>
    <row r="85" spans="1:22" s="59" customFormat="1" ht="13.5" customHeight="1" x14ac:dyDescent="0.15">
      <c r="A85" s="67"/>
      <c r="B85" s="153" t="s">
        <v>73</v>
      </c>
      <c r="C85" s="153"/>
      <c r="D85" s="154"/>
      <c r="E85" s="54">
        <v>55</v>
      </c>
      <c r="F85" s="55">
        <v>1002000</v>
      </c>
      <c r="G85" s="55">
        <v>1060600</v>
      </c>
      <c r="H85" s="55">
        <v>78</v>
      </c>
      <c r="I85" s="55">
        <v>1060600</v>
      </c>
      <c r="J85" s="55">
        <v>78</v>
      </c>
      <c r="K85" s="92">
        <v>0</v>
      </c>
      <c r="L85" s="92">
        <v>0</v>
      </c>
      <c r="M85" s="102">
        <v>0</v>
      </c>
      <c r="N85" s="102">
        <v>0</v>
      </c>
      <c r="O85" s="92">
        <v>0</v>
      </c>
      <c r="P85" s="92">
        <v>0</v>
      </c>
      <c r="Q85" s="70">
        <v>105.84830339321358</v>
      </c>
      <c r="R85" s="70">
        <v>100</v>
      </c>
      <c r="S85" s="100">
        <v>100</v>
      </c>
      <c r="T85" s="71">
        <v>64.22</v>
      </c>
      <c r="U85" s="71">
        <v>64.22</v>
      </c>
      <c r="V85" s="54">
        <v>55</v>
      </c>
    </row>
    <row r="86" spans="1:22" s="59" customFormat="1" ht="13.5" customHeight="1" x14ac:dyDescent="0.15">
      <c r="A86" s="67"/>
      <c r="C86" s="79"/>
      <c r="D86" s="61" t="s">
        <v>54</v>
      </c>
      <c r="E86" s="62">
        <v>56</v>
      </c>
      <c r="F86" s="68">
        <v>1002000</v>
      </c>
      <c r="G86" s="68">
        <v>1060600</v>
      </c>
      <c r="H86" s="68">
        <v>78</v>
      </c>
      <c r="I86" s="68">
        <v>1060600</v>
      </c>
      <c r="J86" s="68">
        <v>78</v>
      </c>
      <c r="K86" s="94">
        <v>0</v>
      </c>
      <c r="L86" s="94">
        <v>0</v>
      </c>
      <c r="M86" s="103">
        <v>0</v>
      </c>
      <c r="N86" s="104">
        <v>0</v>
      </c>
      <c r="O86" s="94">
        <v>0</v>
      </c>
      <c r="P86" s="94">
        <v>0</v>
      </c>
      <c r="Q86" s="73">
        <v>105.84830339321358</v>
      </c>
      <c r="R86" s="73">
        <v>100</v>
      </c>
      <c r="S86" s="73">
        <v>100</v>
      </c>
      <c r="T86" s="74">
        <v>64.22</v>
      </c>
      <c r="U86" s="74">
        <v>64.22</v>
      </c>
      <c r="V86" s="62">
        <v>56</v>
      </c>
    </row>
    <row r="87" spans="1:22" s="59" customFormat="1" ht="13.5" customHeight="1" x14ac:dyDescent="0.15">
      <c r="A87" s="67"/>
      <c r="C87" s="79"/>
      <c r="D87" s="61" t="s">
        <v>55</v>
      </c>
      <c r="E87" s="62">
        <v>57</v>
      </c>
      <c r="F87" s="68">
        <v>0</v>
      </c>
      <c r="G87" s="68">
        <v>0</v>
      </c>
      <c r="H87" s="68">
        <v>0</v>
      </c>
      <c r="I87" s="68">
        <v>0</v>
      </c>
      <c r="J87" s="68">
        <v>0</v>
      </c>
      <c r="K87" s="94">
        <v>0</v>
      </c>
      <c r="L87" s="94">
        <v>0</v>
      </c>
      <c r="M87" s="104">
        <v>0</v>
      </c>
      <c r="N87" s="104">
        <v>0</v>
      </c>
      <c r="O87" s="94">
        <v>0</v>
      </c>
      <c r="P87" s="94">
        <v>0</v>
      </c>
      <c r="Q87" s="100">
        <v>0</v>
      </c>
      <c r="R87" s="100">
        <v>0</v>
      </c>
      <c r="S87" s="100">
        <v>0</v>
      </c>
      <c r="T87" s="74">
        <v>0</v>
      </c>
      <c r="U87" s="105">
        <v>0</v>
      </c>
      <c r="V87" s="62">
        <v>57</v>
      </c>
    </row>
    <row r="88" spans="1:22" s="59" customFormat="1" ht="7.5" customHeight="1" x14ac:dyDescent="0.15">
      <c r="A88" s="67"/>
      <c r="C88" s="79"/>
      <c r="D88" s="95"/>
      <c r="E88" s="54"/>
      <c r="F88" s="96"/>
      <c r="G88" s="97"/>
      <c r="H88" s="97"/>
      <c r="I88" s="97"/>
      <c r="J88" s="96"/>
      <c r="K88" s="98"/>
      <c r="L88" s="98"/>
      <c r="M88" s="99"/>
      <c r="N88" s="99"/>
      <c r="O88" s="98"/>
      <c r="P88" s="98"/>
      <c r="Q88" s="100"/>
      <c r="R88" s="100"/>
      <c r="S88" s="100"/>
      <c r="T88" s="101"/>
      <c r="U88" s="101"/>
      <c r="V88" s="54"/>
    </row>
    <row r="89" spans="1:22" s="59" customFormat="1" ht="13.5" customHeight="1" x14ac:dyDescent="0.15">
      <c r="A89" s="67"/>
      <c r="B89" s="153" t="s">
        <v>74</v>
      </c>
      <c r="C89" s="153"/>
      <c r="D89" s="154"/>
      <c r="E89" s="54">
        <v>58</v>
      </c>
      <c r="F89" s="55">
        <v>228688000</v>
      </c>
      <c r="G89" s="55">
        <v>228906395</v>
      </c>
      <c r="H89" s="55">
        <v>192</v>
      </c>
      <c r="I89" s="55">
        <v>228906395</v>
      </c>
      <c r="J89" s="55">
        <v>192</v>
      </c>
      <c r="K89" s="92">
        <v>0</v>
      </c>
      <c r="L89" s="92">
        <v>0</v>
      </c>
      <c r="M89" s="102">
        <v>0</v>
      </c>
      <c r="N89" s="102">
        <v>0</v>
      </c>
      <c r="O89" s="92">
        <v>0</v>
      </c>
      <c r="P89" s="92">
        <v>0</v>
      </c>
      <c r="Q89" s="70">
        <v>100.09549910795495</v>
      </c>
      <c r="R89" s="70">
        <v>100</v>
      </c>
      <c r="S89" s="70">
        <v>100</v>
      </c>
      <c r="T89" s="71">
        <v>99.24</v>
      </c>
      <c r="U89" s="70">
        <v>99.24</v>
      </c>
      <c r="V89" s="54">
        <v>58</v>
      </c>
    </row>
    <row r="90" spans="1:22" s="30" customFormat="1" ht="13.5" customHeight="1" x14ac:dyDescent="0.15">
      <c r="A90" s="43"/>
      <c r="C90" s="60"/>
      <c r="D90" s="61" t="s">
        <v>54</v>
      </c>
      <c r="E90" s="62">
        <v>59</v>
      </c>
      <c r="F90" s="68">
        <v>228688000</v>
      </c>
      <c r="G90" s="68">
        <v>228906395</v>
      </c>
      <c r="H90" s="68">
        <v>192</v>
      </c>
      <c r="I90" s="68">
        <v>228906395</v>
      </c>
      <c r="J90" s="68">
        <v>192</v>
      </c>
      <c r="K90" s="94">
        <v>0</v>
      </c>
      <c r="L90" s="94">
        <v>0</v>
      </c>
      <c r="M90" s="103">
        <v>0</v>
      </c>
      <c r="N90" s="104">
        <v>0</v>
      </c>
      <c r="O90" s="94">
        <v>0</v>
      </c>
      <c r="P90" s="94">
        <v>0</v>
      </c>
      <c r="Q90" s="73">
        <v>100.09549910795495</v>
      </c>
      <c r="R90" s="73">
        <v>100</v>
      </c>
      <c r="S90" s="73">
        <v>100</v>
      </c>
      <c r="T90" s="74">
        <v>99.24</v>
      </c>
      <c r="U90" s="73">
        <v>99.24</v>
      </c>
      <c r="V90" s="62">
        <v>59</v>
      </c>
    </row>
    <row r="91" spans="1:22" s="30" customFormat="1" ht="13.5" customHeight="1" x14ac:dyDescent="0.15">
      <c r="A91" s="43"/>
      <c r="C91" s="60"/>
      <c r="D91" s="61" t="s">
        <v>55</v>
      </c>
      <c r="E91" s="62">
        <v>60</v>
      </c>
      <c r="F91" s="68">
        <v>0</v>
      </c>
      <c r="G91" s="68">
        <v>0</v>
      </c>
      <c r="H91" s="68">
        <v>0</v>
      </c>
      <c r="I91" s="68">
        <v>0</v>
      </c>
      <c r="J91" s="68">
        <v>0</v>
      </c>
      <c r="K91" s="94">
        <v>0</v>
      </c>
      <c r="L91" s="94">
        <v>0</v>
      </c>
      <c r="M91" s="104">
        <v>0</v>
      </c>
      <c r="N91" s="104">
        <v>0</v>
      </c>
      <c r="O91" s="94">
        <v>0</v>
      </c>
      <c r="P91" s="94">
        <v>0</v>
      </c>
      <c r="Q91" s="73">
        <v>0</v>
      </c>
      <c r="R91" s="73">
        <v>0</v>
      </c>
      <c r="S91" s="73">
        <v>0</v>
      </c>
      <c r="T91" s="74">
        <v>0</v>
      </c>
      <c r="U91" s="74">
        <v>0</v>
      </c>
      <c r="V91" s="62">
        <v>60</v>
      </c>
    </row>
    <row r="92" spans="1:22" s="30" customFormat="1" ht="7.5" customHeight="1" x14ac:dyDescent="0.15">
      <c r="A92" s="43"/>
      <c r="C92" s="60"/>
      <c r="D92" s="61"/>
      <c r="E92" s="62"/>
      <c r="F92" s="63"/>
      <c r="G92" s="66"/>
      <c r="H92" s="66"/>
      <c r="I92" s="66"/>
      <c r="J92" s="63"/>
      <c r="K92" s="63"/>
      <c r="L92" s="63"/>
      <c r="M92" s="66"/>
      <c r="N92" s="66"/>
      <c r="O92" s="63"/>
      <c r="P92" s="63"/>
      <c r="Q92" s="64"/>
      <c r="R92" s="64"/>
      <c r="S92" s="64"/>
      <c r="T92" s="106"/>
      <c r="U92" s="106"/>
      <c r="V92" s="62"/>
    </row>
    <row r="93" spans="1:22" s="30" customFormat="1" ht="7.5" customHeight="1" x14ac:dyDescent="0.15">
      <c r="A93" s="43"/>
      <c r="C93" s="60"/>
      <c r="D93" s="60"/>
      <c r="E93" s="62"/>
      <c r="F93" s="63"/>
      <c r="G93" s="80"/>
      <c r="H93" s="66"/>
      <c r="I93" s="80"/>
      <c r="J93" s="80"/>
      <c r="K93" s="75"/>
      <c r="L93" s="63"/>
      <c r="M93" s="80"/>
      <c r="N93" s="66"/>
      <c r="O93" s="75"/>
      <c r="P93" s="75"/>
      <c r="Q93" s="81"/>
      <c r="R93" s="81"/>
      <c r="S93" s="64"/>
      <c r="T93" s="106"/>
      <c r="U93" s="106"/>
      <c r="V93" s="62"/>
    </row>
    <row r="94" spans="1:22" s="59" customFormat="1" ht="13.5" customHeight="1" x14ac:dyDescent="0.15">
      <c r="A94" s="67"/>
      <c r="B94" s="153" t="s">
        <v>75</v>
      </c>
      <c r="C94" s="153"/>
      <c r="D94" s="154"/>
      <c r="E94" s="54">
        <v>61</v>
      </c>
      <c r="F94" s="55">
        <v>44012000</v>
      </c>
      <c r="G94" s="55">
        <v>47935696</v>
      </c>
      <c r="H94" s="55">
        <v>101</v>
      </c>
      <c r="I94" s="55">
        <v>44025300</v>
      </c>
      <c r="J94" s="76">
        <v>8</v>
      </c>
      <c r="K94" s="76">
        <v>0</v>
      </c>
      <c r="L94" s="55">
        <v>0</v>
      </c>
      <c r="M94" s="76">
        <v>2343640</v>
      </c>
      <c r="N94" s="76">
        <v>57</v>
      </c>
      <c r="O94" s="76">
        <v>1566756</v>
      </c>
      <c r="P94" s="76">
        <v>36</v>
      </c>
      <c r="Q94" s="78">
        <v>100.0302190311733</v>
      </c>
      <c r="R94" s="78">
        <v>91.842413219576486</v>
      </c>
      <c r="S94" s="57">
        <v>45.795795323179945</v>
      </c>
      <c r="T94" s="58">
        <v>335.3</v>
      </c>
      <c r="U94" s="58">
        <v>672.43</v>
      </c>
      <c r="V94" s="54">
        <v>61</v>
      </c>
    </row>
    <row r="95" spans="1:22" s="30" customFormat="1" ht="13.5" customHeight="1" x14ac:dyDescent="0.15">
      <c r="A95" s="43"/>
      <c r="C95" s="60"/>
      <c r="D95" s="60" t="s">
        <v>54</v>
      </c>
      <c r="E95" s="62">
        <v>62</v>
      </c>
      <c r="F95" s="63">
        <v>43820000</v>
      </c>
      <c r="G95" s="75">
        <v>43820000</v>
      </c>
      <c r="H95" s="63">
        <v>2</v>
      </c>
      <c r="I95" s="75">
        <v>43820000</v>
      </c>
      <c r="J95" s="75">
        <v>2</v>
      </c>
      <c r="K95" s="75">
        <v>0</v>
      </c>
      <c r="L95" s="63">
        <v>0</v>
      </c>
      <c r="M95" s="75">
        <v>0</v>
      </c>
      <c r="N95" s="63">
        <v>0</v>
      </c>
      <c r="O95" s="75">
        <v>0</v>
      </c>
      <c r="P95" s="75">
        <v>0</v>
      </c>
      <c r="Q95" s="81">
        <v>100</v>
      </c>
      <c r="R95" s="81">
        <v>100</v>
      </c>
      <c r="S95" s="64">
        <v>100</v>
      </c>
      <c r="T95" s="65">
        <v>716.33</v>
      </c>
      <c r="U95" s="65">
        <v>716.33</v>
      </c>
      <c r="V95" s="62">
        <v>62</v>
      </c>
    </row>
    <row r="96" spans="1:22" s="30" customFormat="1" ht="13.5" customHeight="1" x14ac:dyDescent="0.15">
      <c r="A96" s="43"/>
      <c r="C96" s="60"/>
      <c r="D96" s="60" t="s">
        <v>55</v>
      </c>
      <c r="E96" s="62">
        <v>63</v>
      </c>
      <c r="F96" s="63">
        <v>192000</v>
      </c>
      <c r="G96" s="75">
        <v>4115696</v>
      </c>
      <c r="H96" s="63">
        <v>99</v>
      </c>
      <c r="I96" s="75">
        <v>205300</v>
      </c>
      <c r="J96" s="75">
        <v>6</v>
      </c>
      <c r="K96" s="75">
        <v>0</v>
      </c>
      <c r="L96" s="63">
        <v>0</v>
      </c>
      <c r="M96" s="75">
        <v>2343640</v>
      </c>
      <c r="N96" s="63">
        <v>57</v>
      </c>
      <c r="O96" s="75">
        <v>1566756</v>
      </c>
      <c r="P96" s="75">
        <v>36</v>
      </c>
      <c r="Q96" s="81">
        <v>106.92708333333334</v>
      </c>
      <c r="R96" s="81">
        <v>4.9882207043474542</v>
      </c>
      <c r="S96" s="64">
        <v>5.2560094747548325</v>
      </c>
      <c r="T96" s="65">
        <v>50.32</v>
      </c>
      <c r="U96" s="65">
        <v>47.76</v>
      </c>
      <c r="V96" s="62">
        <v>63</v>
      </c>
    </row>
    <row r="97" spans="1:22" s="30" customFormat="1" ht="7.5" customHeight="1" x14ac:dyDescent="0.15">
      <c r="A97" s="43"/>
      <c r="C97" s="60"/>
      <c r="D97" s="60"/>
      <c r="E97" s="62"/>
      <c r="F97" s="63"/>
      <c r="G97" s="75"/>
      <c r="H97" s="63"/>
      <c r="I97" s="75"/>
      <c r="J97" s="75"/>
      <c r="K97" s="75"/>
      <c r="L97" s="63"/>
      <c r="M97" s="75"/>
      <c r="N97" s="63"/>
      <c r="O97" s="75"/>
      <c r="P97" s="75"/>
      <c r="Q97" s="81"/>
      <c r="R97" s="81"/>
      <c r="S97" s="64"/>
      <c r="T97" s="106"/>
      <c r="U97" s="106"/>
      <c r="V97" s="62"/>
    </row>
    <row r="98" spans="1:22" s="59" customFormat="1" ht="13.5" customHeight="1" x14ac:dyDescent="0.15">
      <c r="A98" s="67"/>
      <c r="B98" s="79"/>
      <c r="C98" s="153" t="s">
        <v>76</v>
      </c>
      <c r="D98" s="154"/>
      <c r="E98" s="54">
        <v>64</v>
      </c>
      <c r="F98" s="68">
        <v>0</v>
      </c>
      <c r="G98" s="76">
        <v>738325</v>
      </c>
      <c r="H98" s="76">
        <v>9</v>
      </c>
      <c r="I98" s="76">
        <v>8700</v>
      </c>
      <c r="J98" s="76">
        <v>0</v>
      </c>
      <c r="K98" s="76">
        <v>0</v>
      </c>
      <c r="L98" s="55">
        <v>0</v>
      </c>
      <c r="M98" s="76">
        <v>0</v>
      </c>
      <c r="N98" s="55">
        <v>0</v>
      </c>
      <c r="O98" s="76">
        <v>729625</v>
      </c>
      <c r="P98" s="76">
        <v>9</v>
      </c>
      <c r="Q98" s="78">
        <v>0</v>
      </c>
      <c r="R98" s="78">
        <v>1.178342870687028</v>
      </c>
      <c r="S98" s="57">
        <v>0</v>
      </c>
      <c r="T98" s="58">
        <v>100</v>
      </c>
      <c r="U98" s="58" t="s">
        <v>90</v>
      </c>
      <c r="V98" s="54">
        <v>64</v>
      </c>
    </row>
    <row r="99" spans="1:22" s="30" customFormat="1" ht="13.5" customHeight="1" x14ac:dyDescent="0.15">
      <c r="A99" s="43"/>
      <c r="C99" s="60"/>
      <c r="D99" s="60" t="s">
        <v>54</v>
      </c>
      <c r="E99" s="62">
        <v>65</v>
      </c>
      <c r="F99" s="68">
        <v>0</v>
      </c>
      <c r="G99" s="63">
        <v>0</v>
      </c>
      <c r="H99" s="63">
        <v>0</v>
      </c>
      <c r="I99" s="63">
        <v>0</v>
      </c>
      <c r="J99" s="63">
        <v>0</v>
      </c>
      <c r="K99" s="63">
        <v>0</v>
      </c>
      <c r="L99" s="63">
        <v>0</v>
      </c>
      <c r="M99" s="63">
        <v>0</v>
      </c>
      <c r="N99" s="63">
        <v>0</v>
      </c>
      <c r="O99" s="75">
        <v>0</v>
      </c>
      <c r="P99" s="75">
        <v>0</v>
      </c>
      <c r="Q99" s="81">
        <v>0</v>
      </c>
      <c r="R99" s="81">
        <v>0</v>
      </c>
      <c r="S99" s="64">
        <v>0</v>
      </c>
      <c r="T99" s="65">
        <v>0</v>
      </c>
      <c r="U99" s="65">
        <v>0</v>
      </c>
      <c r="V99" s="62">
        <v>65</v>
      </c>
    </row>
    <row r="100" spans="1:22" s="30" customFormat="1" ht="13.5" customHeight="1" x14ac:dyDescent="0.15">
      <c r="A100" s="43"/>
      <c r="C100" s="60"/>
      <c r="D100" s="60" t="s">
        <v>55</v>
      </c>
      <c r="E100" s="62">
        <v>66</v>
      </c>
      <c r="F100" s="68">
        <v>0</v>
      </c>
      <c r="G100" s="63">
        <v>738325</v>
      </c>
      <c r="H100" s="63">
        <v>9</v>
      </c>
      <c r="I100" s="63">
        <v>8700</v>
      </c>
      <c r="J100" s="63">
        <v>0</v>
      </c>
      <c r="K100" s="63">
        <v>0</v>
      </c>
      <c r="L100" s="63">
        <v>0</v>
      </c>
      <c r="M100" s="63">
        <v>0</v>
      </c>
      <c r="N100" s="63">
        <v>0</v>
      </c>
      <c r="O100" s="75">
        <v>729625</v>
      </c>
      <c r="P100" s="75">
        <v>9</v>
      </c>
      <c r="Q100" s="107">
        <v>0</v>
      </c>
      <c r="R100" s="108">
        <v>1.178342870687028</v>
      </c>
      <c r="S100" s="64">
        <v>0</v>
      </c>
      <c r="T100" s="65">
        <v>100</v>
      </c>
      <c r="U100" s="65" t="s">
        <v>90</v>
      </c>
      <c r="V100" s="62">
        <v>66</v>
      </c>
    </row>
    <row r="101" spans="1:22" s="30" customFormat="1" ht="7.5" customHeight="1" x14ac:dyDescent="0.15">
      <c r="A101" s="43"/>
      <c r="C101" s="60"/>
      <c r="D101" s="60"/>
      <c r="E101" s="62"/>
      <c r="F101" s="63"/>
      <c r="G101" s="63"/>
      <c r="H101" s="63"/>
      <c r="I101" s="63"/>
      <c r="J101" s="75"/>
      <c r="K101" s="75"/>
      <c r="L101" s="63"/>
      <c r="M101" s="63"/>
      <c r="N101" s="63"/>
      <c r="O101" s="75"/>
      <c r="P101" s="75"/>
      <c r="Q101" s="81"/>
      <c r="R101" s="81"/>
      <c r="S101" s="64"/>
      <c r="T101" s="106"/>
      <c r="U101" s="106"/>
      <c r="V101" s="62"/>
    </row>
    <row r="102" spans="1:22" s="59" customFormat="1" ht="13.5" customHeight="1" x14ac:dyDescent="0.15">
      <c r="A102" s="67"/>
      <c r="C102" s="153" t="s">
        <v>77</v>
      </c>
      <c r="D102" s="154"/>
      <c r="E102" s="54">
        <v>67</v>
      </c>
      <c r="F102" s="110">
        <v>43820000</v>
      </c>
      <c r="G102" s="110">
        <v>43820000</v>
      </c>
      <c r="H102" s="110">
        <v>2</v>
      </c>
      <c r="I102" s="110">
        <v>43820000</v>
      </c>
      <c r="J102" s="111">
        <v>2</v>
      </c>
      <c r="K102" s="76">
        <v>0</v>
      </c>
      <c r="L102" s="55">
        <v>0</v>
      </c>
      <c r="M102" s="110">
        <v>0</v>
      </c>
      <c r="N102" s="110">
        <v>0</v>
      </c>
      <c r="O102" s="76">
        <v>0</v>
      </c>
      <c r="P102" s="76">
        <v>0</v>
      </c>
      <c r="Q102" s="78">
        <v>100</v>
      </c>
      <c r="R102" s="78">
        <v>100</v>
      </c>
      <c r="S102" s="57">
        <v>100</v>
      </c>
      <c r="T102" s="58">
        <v>716.33</v>
      </c>
      <c r="U102" s="58">
        <v>716.33</v>
      </c>
      <c r="V102" s="54">
        <v>67</v>
      </c>
    </row>
    <row r="103" spans="1:22" s="30" customFormat="1" ht="13.5" customHeight="1" x14ac:dyDescent="0.15">
      <c r="A103" s="43"/>
      <c r="C103" s="60"/>
      <c r="D103" s="60" t="s">
        <v>54</v>
      </c>
      <c r="E103" s="62">
        <v>68</v>
      </c>
      <c r="F103" s="68">
        <v>43820000</v>
      </c>
      <c r="G103" s="112">
        <v>43820000</v>
      </c>
      <c r="H103" s="109">
        <v>2</v>
      </c>
      <c r="I103" s="113">
        <v>43820000</v>
      </c>
      <c r="J103" s="113">
        <v>2</v>
      </c>
      <c r="K103" s="75">
        <v>0</v>
      </c>
      <c r="L103" s="63">
        <v>0</v>
      </c>
      <c r="M103" s="113">
        <v>0</v>
      </c>
      <c r="N103" s="109">
        <v>0</v>
      </c>
      <c r="O103" s="75">
        <v>0</v>
      </c>
      <c r="P103" s="75">
        <v>0</v>
      </c>
      <c r="Q103" s="81">
        <v>100</v>
      </c>
      <c r="R103" s="81">
        <v>100</v>
      </c>
      <c r="S103" s="64">
        <v>100</v>
      </c>
      <c r="T103" s="65">
        <v>716.33</v>
      </c>
      <c r="U103" s="65">
        <v>716.33</v>
      </c>
      <c r="V103" s="62">
        <v>68</v>
      </c>
    </row>
    <row r="104" spans="1:22" s="30" customFormat="1" ht="13.5" customHeight="1" x14ac:dyDescent="0.15">
      <c r="A104" s="43"/>
      <c r="C104" s="60"/>
      <c r="D104" s="60" t="s">
        <v>55</v>
      </c>
      <c r="E104" s="62">
        <v>69</v>
      </c>
      <c r="F104" s="68">
        <v>0</v>
      </c>
      <c r="G104" s="112">
        <v>0</v>
      </c>
      <c r="H104" s="114">
        <v>0</v>
      </c>
      <c r="I104" s="112">
        <v>0</v>
      </c>
      <c r="J104" s="112">
        <v>0</v>
      </c>
      <c r="K104" s="75">
        <v>0</v>
      </c>
      <c r="L104" s="63">
        <v>0</v>
      </c>
      <c r="M104" s="112">
        <v>0</v>
      </c>
      <c r="N104" s="114">
        <v>0</v>
      </c>
      <c r="O104" s="75">
        <v>0</v>
      </c>
      <c r="P104" s="75">
        <v>0</v>
      </c>
      <c r="Q104" s="81">
        <v>0</v>
      </c>
      <c r="R104" s="81">
        <v>0</v>
      </c>
      <c r="S104" s="64">
        <v>0</v>
      </c>
      <c r="T104" s="65">
        <v>0</v>
      </c>
      <c r="U104" s="65">
        <v>0</v>
      </c>
      <c r="V104" s="62">
        <v>69</v>
      </c>
    </row>
    <row r="105" spans="1:22" s="30" customFormat="1" ht="7.5" customHeight="1" x14ac:dyDescent="0.15">
      <c r="A105" s="43"/>
      <c r="C105" s="60"/>
      <c r="D105" s="60"/>
      <c r="E105" s="62"/>
      <c r="F105" s="63"/>
      <c r="G105" s="109"/>
      <c r="H105" s="63"/>
      <c r="I105" s="63"/>
      <c r="J105" s="75"/>
      <c r="K105" s="75"/>
      <c r="L105" s="63"/>
      <c r="M105" s="63"/>
      <c r="N105" s="63"/>
      <c r="O105" s="75"/>
      <c r="P105" s="75"/>
      <c r="Q105" s="81"/>
      <c r="R105" s="81"/>
      <c r="S105" s="64"/>
      <c r="T105" s="106"/>
      <c r="U105" s="106"/>
      <c r="V105" s="62"/>
    </row>
    <row r="106" spans="1:22" s="59" customFormat="1" ht="13.5" customHeight="1" x14ac:dyDescent="0.15">
      <c r="A106" s="67"/>
      <c r="C106" s="153" t="s">
        <v>78</v>
      </c>
      <c r="D106" s="154"/>
      <c r="E106" s="54">
        <v>70</v>
      </c>
      <c r="F106" s="55">
        <v>192000</v>
      </c>
      <c r="G106" s="55">
        <v>3377371</v>
      </c>
      <c r="H106" s="55">
        <v>90</v>
      </c>
      <c r="I106" s="55">
        <v>196600</v>
      </c>
      <c r="J106" s="76">
        <v>6</v>
      </c>
      <c r="K106" s="76">
        <v>0</v>
      </c>
      <c r="L106" s="55">
        <v>0</v>
      </c>
      <c r="M106" s="55">
        <v>2343640</v>
      </c>
      <c r="N106" s="55">
        <v>57</v>
      </c>
      <c r="O106" s="76">
        <v>837131</v>
      </c>
      <c r="P106" s="76">
        <v>27</v>
      </c>
      <c r="Q106" s="78">
        <v>102.39583333333333</v>
      </c>
      <c r="R106" s="78">
        <v>5.821095757617389</v>
      </c>
      <c r="S106" s="57">
        <v>5.7775393353800437</v>
      </c>
      <c r="T106" s="58">
        <v>45.39</v>
      </c>
      <c r="U106" s="58">
        <v>45.73</v>
      </c>
      <c r="V106" s="54">
        <v>70</v>
      </c>
    </row>
    <row r="107" spans="1:22" s="30" customFormat="1" ht="13.5" customHeight="1" x14ac:dyDescent="0.15">
      <c r="A107" s="43"/>
      <c r="C107" s="60"/>
      <c r="D107" s="60" t="s">
        <v>54</v>
      </c>
      <c r="E107" s="62">
        <v>71</v>
      </c>
      <c r="F107" s="63">
        <v>0</v>
      </c>
      <c r="G107" s="75">
        <v>0</v>
      </c>
      <c r="H107" s="63">
        <v>0</v>
      </c>
      <c r="I107" s="75">
        <v>0</v>
      </c>
      <c r="J107" s="75">
        <v>0</v>
      </c>
      <c r="K107" s="75">
        <v>0</v>
      </c>
      <c r="L107" s="63">
        <v>0</v>
      </c>
      <c r="M107" s="75">
        <v>0</v>
      </c>
      <c r="N107" s="63">
        <v>0</v>
      </c>
      <c r="O107" s="75">
        <v>0</v>
      </c>
      <c r="P107" s="75">
        <v>0</v>
      </c>
      <c r="Q107" s="81">
        <v>0</v>
      </c>
      <c r="R107" s="81">
        <v>0</v>
      </c>
      <c r="S107" s="64">
        <v>0</v>
      </c>
      <c r="T107" s="65" t="s">
        <v>11</v>
      </c>
      <c r="U107" s="65" t="s">
        <v>11</v>
      </c>
      <c r="V107" s="62">
        <v>71</v>
      </c>
    </row>
    <row r="108" spans="1:22" s="30" customFormat="1" ht="13.5" customHeight="1" x14ac:dyDescent="0.15">
      <c r="A108" s="43"/>
      <c r="C108" s="60"/>
      <c r="D108" s="60" t="s">
        <v>55</v>
      </c>
      <c r="E108" s="62">
        <v>72</v>
      </c>
      <c r="F108" s="68">
        <v>192000</v>
      </c>
      <c r="G108" s="72">
        <v>3377371</v>
      </c>
      <c r="H108" s="68">
        <v>90</v>
      </c>
      <c r="I108" s="72">
        <v>196600</v>
      </c>
      <c r="J108" s="72">
        <v>6</v>
      </c>
      <c r="K108" s="75">
        <v>0</v>
      </c>
      <c r="L108" s="63">
        <v>0</v>
      </c>
      <c r="M108" s="72">
        <v>2343640</v>
      </c>
      <c r="N108" s="68">
        <v>57</v>
      </c>
      <c r="O108" s="75">
        <v>837131</v>
      </c>
      <c r="P108" s="75">
        <v>27</v>
      </c>
      <c r="Q108" s="81">
        <v>102.39583333333333</v>
      </c>
      <c r="R108" s="81">
        <v>5.821095757617389</v>
      </c>
      <c r="S108" s="64">
        <v>5.7775393353800437</v>
      </c>
      <c r="T108" s="65">
        <v>45.39</v>
      </c>
      <c r="U108" s="65">
        <v>45.73</v>
      </c>
      <c r="V108" s="62">
        <v>72</v>
      </c>
    </row>
    <row r="109" spans="1:22" s="30" customFormat="1" ht="7.5" customHeight="1" x14ac:dyDescent="0.15">
      <c r="A109" s="45"/>
      <c r="B109" s="46"/>
      <c r="C109" s="82"/>
      <c r="D109" s="82"/>
      <c r="E109" s="84"/>
      <c r="F109" s="115"/>
      <c r="G109" s="116"/>
      <c r="H109" s="115"/>
      <c r="I109" s="116"/>
      <c r="J109" s="116"/>
      <c r="K109" s="117"/>
      <c r="L109" s="118"/>
      <c r="M109" s="116"/>
      <c r="N109" s="115"/>
      <c r="O109" s="116"/>
      <c r="P109" s="116"/>
      <c r="Q109" s="119"/>
      <c r="R109" s="119"/>
      <c r="S109" s="120"/>
      <c r="T109" s="121"/>
      <c r="U109" s="121"/>
      <c r="V109" s="84"/>
    </row>
    <row r="110" spans="1:22" s="30" customFormat="1" ht="9.75" customHeight="1" x14ac:dyDescent="0.15">
      <c r="C110" s="60"/>
      <c r="D110" s="60"/>
      <c r="E110" s="122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4"/>
      <c r="R110" s="124"/>
      <c r="S110" s="124"/>
      <c r="T110" s="125"/>
      <c r="U110" s="125"/>
      <c r="V110" s="122"/>
    </row>
    <row r="111" spans="1:22" s="90" customFormat="1" ht="19.5" customHeight="1" x14ac:dyDescent="0.15">
      <c r="C111" s="126"/>
      <c r="D111" s="126"/>
      <c r="E111" s="127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7"/>
    </row>
    <row r="112" spans="1:22" s="30" customFormat="1" ht="19.5" customHeight="1" x14ac:dyDescent="0.15">
      <c r="A112" s="28" t="s">
        <v>88</v>
      </c>
      <c r="C112" s="28"/>
      <c r="D112" s="31"/>
      <c r="E112" s="51"/>
      <c r="G112" s="31"/>
      <c r="H112" s="31"/>
      <c r="I112" s="31"/>
      <c r="L112" s="128"/>
      <c r="M112" s="31"/>
      <c r="N112" s="31"/>
      <c r="O112" s="31"/>
      <c r="P112" s="31"/>
      <c r="Q112" s="31"/>
      <c r="R112" s="31"/>
      <c r="S112" s="31"/>
      <c r="T112" s="31"/>
      <c r="U112" s="31"/>
      <c r="V112" s="51"/>
    </row>
    <row r="113" spans="1:22" s="30" customFormat="1" ht="19.5" customHeight="1" x14ac:dyDescent="0.15">
      <c r="C113" s="46"/>
      <c r="D113" s="46"/>
      <c r="E113" s="51"/>
      <c r="V113" s="51"/>
    </row>
    <row r="114" spans="1:22" s="30" customFormat="1" ht="13.5" customHeight="1" x14ac:dyDescent="0.15">
      <c r="A114" s="39"/>
      <c r="B114" s="40"/>
      <c r="C114" s="41"/>
      <c r="D114" s="42"/>
      <c r="E114" s="144" t="s">
        <v>30</v>
      </c>
      <c r="F114" s="147" t="s">
        <v>31</v>
      </c>
      <c r="G114" s="150" t="s">
        <v>32</v>
      </c>
      <c r="H114" s="151"/>
      <c r="I114" s="150" t="s">
        <v>33</v>
      </c>
      <c r="J114" s="151"/>
      <c r="K114" s="150" t="s">
        <v>34</v>
      </c>
      <c r="L114" s="150"/>
      <c r="M114" s="150" t="s">
        <v>35</v>
      </c>
      <c r="N114" s="150"/>
      <c r="O114" s="150" t="s">
        <v>36</v>
      </c>
      <c r="P114" s="150"/>
      <c r="Q114" s="150" t="s">
        <v>37</v>
      </c>
      <c r="R114" s="150"/>
      <c r="S114" s="150"/>
      <c r="T114" s="141" t="s">
        <v>38</v>
      </c>
      <c r="U114" s="141" t="s">
        <v>39</v>
      </c>
      <c r="V114" s="144" t="s">
        <v>30</v>
      </c>
    </row>
    <row r="115" spans="1:22" s="30" customFormat="1" ht="13.5" customHeight="1" x14ac:dyDescent="0.15">
      <c r="A115" s="43"/>
      <c r="C115" s="36"/>
      <c r="D115" s="44"/>
      <c r="E115" s="145"/>
      <c r="F115" s="155"/>
      <c r="G115" s="147" t="s">
        <v>79</v>
      </c>
      <c r="H115" s="147" t="s">
        <v>42</v>
      </c>
      <c r="I115" s="147" t="s">
        <v>79</v>
      </c>
      <c r="J115" s="147" t="s">
        <v>42</v>
      </c>
      <c r="K115" s="147" t="s">
        <v>43</v>
      </c>
      <c r="L115" s="147" t="s">
        <v>44</v>
      </c>
      <c r="M115" s="147" t="s">
        <v>79</v>
      </c>
      <c r="N115" s="147" t="s">
        <v>45</v>
      </c>
      <c r="O115" s="147" t="s">
        <v>79</v>
      </c>
      <c r="P115" s="147" t="s">
        <v>46</v>
      </c>
      <c r="Q115" s="147" t="s">
        <v>47</v>
      </c>
      <c r="R115" s="150" t="s">
        <v>48</v>
      </c>
      <c r="S115" s="150"/>
      <c r="T115" s="142"/>
      <c r="U115" s="142"/>
      <c r="V115" s="145"/>
    </row>
    <row r="116" spans="1:22" s="30" customFormat="1" ht="13.5" customHeight="1" x14ac:dyDescent="0.15">
      <c r="A116" s="45"/>
      <c r="B116" s="46"/>
      <c r="C116" s="47"/>
      <c r="D116" s="48"/>
      <c r="E116" s="146"/>
      <c r="F116" s="149"/>
      <c r="G116" s="148"/>
      <c r="H116" s="148"/>
      <c r="I116" s="148"/>
      <c r="J116" s="148"/>
      <c r="K116" s="149"/>
      <c r="L116" s="149"/>
      <c r="M116" s="149"/>
      <c r="N116" s="149"/>
      <c r="O116" s="149"/>
      <c r="P116" s="149"/>
      <c r="Q116" s="149"/>
      <c r="R116" s="49" t="s">
        <v>49</v>
      </c>
      <c r="S116" s="50" t="s">
        <v>40</v>
      </c>
      <c r="T116" s="143"/>
      <c r="U116" s="143"/>
      <c r="V116" s="146"/>
    </row>
    <row r="117" spans="1:22" s="30" customFormat="1" ht="13.5" customHeight="1" x14ac:dyDescent="0.15">
      <c r="A117" s="39"/>
      <c r="B117" s="40"/>
      <c r="C117" s="41"/>
      <c r="D117" s="42"/>
      <c r="E117" s="62"/>
      <c r="F117" s="53" t="s">
        <v>50</v>
      </c>
      <c r="G117" s="91" t="s">
        <v>50</v>
      </c>
      <c r="H117" s="53" t="s">
        <v>51</v>
      </c>
      <c r="I117" s="91" t="s">
        <v>50</v>
      </c>
      <c r="J117" s="91" t="s">
        <v>51</v>
      </c>
      <c r="K117" s="91" t="s">
        <v>50</v>
      </c>
      <c r="L117" s="53" t="s">
        <v>51</v>
      </c>
      <c r="M117" s="91" t="s">
        <v>50</v>
      </c>
      <c r="N117" s="53" t="s">
        <v>52</v>
      </c>
      <c r="O117" s="91" t="s">
        <v>50</v>
      </c>
      <c r="P117" s="53" t="s">
        <v>51</v>
      </c>
      <c r="Q117" s="91" t="s">
        <v>0</v>
      </c>
      <c r="R117" s="91" t="s">
        <v>0</v>
      </c>
      <c r="S117" s="53" t="s">
        <v>0</v>
      </c>
      <c r="T117" s="53" t="s">
        <v>0</v>
      </c>
      <c r="U117" s="53" t="s">
        <v>0</v>
      </c>
      <c r="V117" s="62"/>
    </row>
    <row r="118" spans="1:22" s="59" customFormat="1" ht="13.5" customHeight="1" x14ac:dyDescent="0.15">
      <c r="A118" s="152" t="s">
        <v>80</v>
      </c>
      <c r="B118" s="153"/>
      <c r="C118" s="153"/>
      <c r="D118" s="154"/>
      <c r="E118" s="54">
        <v>1</v>
      </c>
      <c r="F118" s="55">
        <v>63243000</v>
      </c>
      <c r="G118" s="76">
        <v>102229788</v>
      </c>
      <c r="H118" s="76">
        <v>12896</v>
      </c>
      <c r="I118" s="76">
        <v>67470234</v>
      </c>
      <c r="J118" s="76">
        <v>12508</v>
      </c>
      <c r="K118" s="76">
        <v>0</v>
      </c>
      <c r="L118" s="55">
        <v>0</v>
      </c>
      <c r="M118" s="76">
        <v>9806078</v>
      </c>
      <c r="N118" s="76">
        <v>115</v>
      </c>
      <c r="O118" s="76">
        <v>24953476</v>
      </c>
      <c r="P118" s="76">
        <v>273</v>
      </c>
      <c r="Q118" s="78">
        <v>106.6841136568474</v>
      </c>
      <c r="R118" s="78">
        <v>65.99860502498548</v>
      </c>
      <c r="S118" s="57">
        <v>58.145265218351874</v>
      </c>
      <c r="T118" s="58">
        <v>128.63</v>
      </c>
      <c r="U118" s="57">
        <v>146.00776298964692</v>
      </c>
      <c r="V118" s="54">
        <v>1</v>
      </c>
    </row>
    <row r="119" spans="1:22" s="30" customFormat="1" ht="13.5" customHeight="1" x14ac:dyDescent="0.15">
      <c r="A119" s="43"/>
      <c r="C119" s="60"/>
      <c r="D119" s="60" t="s">
        <v>81</v>
      </c>
      <c r="E119" s="62">
        <v>2</v>
      </c>
      <c r="F119" s="63"/>
      <c r="G119" s="75">
        <v>74928753</v>
      </c>
      <c r="H119" s="75">
        <v>12493</v>
      </c>
      <c r="I119" s="75">
        <v>63273910</v>
      </c>
      <c r="J119" s="75">
        <v>12384</v>
      </c>
      <c r="K119" s="75">
        <v>0</v>
      </c>
      <c r="L119" s="63">
        <v>0</v>
      </c>
      <c r="M119" s="75">
        <v>0</v>
      </c>
      <c r="N119" s="75">
        <v>0</v>
      </c>
      <c r="O119" s="75">
        <v>11654843</v>
      </c>
      <c r="P119" s="75">
        <v>109</v>
      </c>
      <c r="Q119" s="81"/>
      <c r="R119" s="81">
        <v>84.445433116977142</v>
      </c>
      <c r="S119" s="64">
        <v>80.633791365059182</v>
      </c>
      <c r="T119" s="65">
        <v>142.01</v>
      </c>
      <c r="U119" s="64">
        <v>148.72500924332158</v>
      </c>
      <c r="V119" s="62">
        <v>2</v>
      </c>
    </row>
    <row r="120" spans="1:22" s="30" customFormat="1" ht="13.5" customHeight="1" x14ac:dyDescent="0.15">
      <c r="A120" s="43"/>
      <c r="C120" s="60"/>
      <c r="D120" s="60" t="s">
        <v>55</v>
      </c>
      <c r="E120" s="62">
        <v>3</v>
      </c>
      <c r="F120" s="63"/>
      <c r="G120" s="75">
        <v>27301035</v>
      </c>
      <c r="H120" s="75">
        <v>403</v>
      </c>
      <c r="I120" s="75">
        <v>4196324</v>
      </c>
      <c r="J120" s="75">
        <v>124</v>
      </c>
      <c r="K120" s="75">
        <v>0</v>
      </c>
      <c r="L120" s="63">
        <v>0</v>
      </c>
      <c r="M120" s="75">
        <v>9806078</v>
      </c>
      <c r="N120" s="75">
        <v>115</v>
      </c>
      <c r="O120" s="75">
        <v>13298633</v>
      </c>
      <c r="P120" s="75">
        <v>164</v>
      </c>
      <c r="Q120" s="81"/>
      <c r="R120" s="81">
        <v>15.370567452845652</v>
      </c>
      <c r="S120" s="64">
        <v>13.723870544190216</v>
      </c>
      <c r="T120" s="65">
        <v>102.21</v>
      </c>
      <c r="U120" s="64">
        <v>114.47219462480516</v>
      </c>
      <c r="V120" s="62">
        <v>3</v>
      </c>
    </row>
    <row r="121" spans="1:22" s="30" customFormat="1" ht="7.5" customHeight="1" x14ac:dyDescent="0.15">
      <c r="A121" s="43"/>
      <c r="C121" s="60"/>
      <c r="D121" s="60"/>
      <c r="E121" s="62"/>
      <c r="F121" s="63"/>
      <c r="G121" s="75"/>
      <c r="H121" s="63"/>
      <c r="I121" s="75"/>
      <c r="J121" s="75"/>
      <c r="K121" s="75"/>
      <c r="L121" s="63"/>
      <c r="M121" s="75"/>
      <c r="N121" s="63"/>
      <c r="O121" s="75"/>
      <c r="P121" s="75"/>
      <c r="Q121" s="81"/>
      <c r="R121" s="81"/>
      <c r="S121" s="64"/>
      <c r="T121" s="106"/>
      <c r="U121" s="106"/>
      <c r="V121" s="62"/>
    </row>
    <row r="122" spans="1:22" s="59" customFormat="1" ht="13.5" customHeight="1" x14ac:dyDescent="0.15">
      <c r="A122" s="67"/>
      <c r="B122" s="153" t="s">
        <v>82</v>
      </c>
      <c r="C122" s="153"/>
      <c r="D122" s="154"/>
      <c r="E122" s="54">
        <v>4</v>
      </c>
      <c r="F122" s="55">
        <v>45249000</v>
      </c>
      <c r="G122" s="76">
        <v>66028181</v>
      </c>
      <c r="H122" s="76">
        <v>12523</v>
      </c>
      <c r="I122" s="76">
        <v>47375045</v>
      </c>
      <c r="J122" s="76">
        <v>12209</v>
      </c>
      <c r="K122" s="76">
        <v>0</v>
      </c>
      <c r="L122" s="55">
        <v>0</v>
      </c>
      <c r="M122" s="76">
        <v>6888664</v>
      </c>
      <c r="N122" s="76">
        <v>103</v>
      </c>
      <c r="O122" s="76">
        <v>11764472</v>
      </c>
      <c r="P122" s="76">
        <v>211</v>
      </c>
      <c r="Q122" s="78">
        <v>104.69854582421712</v>
      </c>
      <c r="R122" s="78">
        <v>71.7497351623241</v>
      </c>
      <c r="S122" s="57">
        <v>59.405169297249202</v>
      </c>
      <c r="T122" s="58">
        <v>105.29</v>
      </c>
      <c r="U122" s="57">
        <v>127.17037684378751</v>
      </c>
      <c r="V122" s="54">
        <v>4</v>
      </c>
    </row>
    <row r="123" spans="1:22" s="30" customFormat="1" ht="13.5" customHeight="1" x14ac:dyDescent="0.15">
      <c r="A123" s="43"/>
      <c r="C123" s="60"/>
      <c r="D123" s="60" t="s">
        <v>81</v>
      </c>
      <c r="E123" s="62">
        <v>5</v>
      </c>
      <c r="F123" s="63"/>
      <c r="G123" s="72">
        <v>46059772</v>
      </c>
      <c r="H123" s="68">
        <v>12165</v>
      </c>
      <c r="I123" s="72">
        <v>43290091</v>
      </c>
      <c r="J123" s="72">
        <v>12092</v>
      </c>
      <c r="K123" s="75">
        <v>0</v>
      </c>
      <c r="L123" s="63">
        <v>0</v>
      </c>
      <c r="M123" s="75">
        <v>0</v>
      </c>
      <c r="N123" s="75">
        <v>0</v>
      </c>
      <c r="O123" s="75">
        <v>2769681</v>
      </c>
      <c r="P123" s="75">
        <v>73</v>
      </c>
      <c r="Q123" s="81"/>
      <c r="R123" s="81">
        <v>93.986767889341706</v>
      </c>
      <c r="S123" s="64">
        <v>84.894120011940586</v>
      </c>
      <c r="T123" s="65">
        <v>115.45</v>
      </c>
      <c r="U123" s="64">
        <v>127.8100126608114</v>
      </c>
      <c r="V123" s="62">
        <v>5</v>
      </c>
    </row>
    <row r="124" spans="1:22" s="30" customFormat="1" ht="13.5" customHeight="1" x14ac:dyDescent="0.15">
      <c r="A124" s="43"/>
      <c r="C124" s="60"/>
      <c r="D124" s="60" t="s">
        <v>55</v>
      </c>
      <c r="E124" s="62">
        <v>6</v>
      </c>
      <c r="F124" s="63"/>
      <c r="G124" s="72">
        <v>19968409</v>
      </c>
      <c r="H124" s="68">
        <v>358</v>
      </c>
      <c r="I124" s="72">
        <v>4084954</v>
      </c>
      <c r="J124" s="72">
        <v>117</v>
      </c>
      <c r="K124" s="75">
        <v>0</v>
      </c>
      <c r="L124" s="63">
        <v>0</v>
      </c>
      <c r="M124" s="72">
        <v>6888664</v>
      </c>
      <c r="N124" s="68">
        <v>103</v>
      </c>
      <c r="O124" s="75">
        <v>8994791</v>
      </c>
      <c r="P124" s="75">
        <v>138</v>
      </c>
      <c r="Q124" s="81"/>
      <c r="R124" s="81">
        <v>20.457082985429636</v>
      </c>
      <c r="S124" s="64">
        <v>14.827392683185456</v>
      </c>
      <c r="T124" s="65">
        <v>87.53</v>
      </c>
      <c r="U124" s="64">
        <v>120.76548143693917</v>
      </c>
      <c r="V124" s="62">
        <v>6</v>
      </c>
    </row>
    <row r="125" spans="1:22" s="30" customFormat="1" ht="7.5" customHeight="1" x14ac:dyDescent="0.15">
      <c r="A125" s="43"/>
      <c r="C125" s="60"/>
      <c r="D125" s="60"/>
      <c r="E125" s="62"/>
      <c r="F125" s="63"/>
      <c r="G125" s="80"/>
      <c r="H125" s="66"/>
      <c r="I125" s="80"/>
      <c r="J125" s="80"/>
      <c r="K125" s="80"/>
      <c r="L125" s="66"/>
      <c r="M125" s="80"/>
      <c r="N125" s="66"/>
      <c r="O125" s="80"/>
      <c r="P125" s="80"/>
      <c r="Q125" s="129"/>
      <c r="R125" s="129"/>
      <c r="S125" s="130"/>
      <c r="T125" s="131"/>
      <c r="U125" s="131"/>
      <c r="V125" s="62"/>
    </row>
    <row r="126" spans="1:22" s="59" customFormat="1" ht="13.5" customHeight="1" x14ac:dyDescent="0.15">
      <c r="A126" s="67"/>
      <c r="B126" s="153" t="s">
        <v>83</v>
      </c>
      <c r="C126" s="153"/>
      <c r="D126" s="154"/>
      <c r="E126" s="54">
        <v>7</v>
      </c>
      <c r="F126" s="55">
        <v>1395000</v>
      </c>
      <c r="G126" s="76">
        <v>2953342</v>
      </c>
      <c r="H126" s="76">
        <v>62</v>
      </c>
      <c r="I126" s="76">
        <v>1521441</v>
      </c>
      <c r="J126" s="76">
        <v>61</v>
      </c>
      <c r="K126" s="76">
        <v>0</v>
      </c>
      <c r="L126" s="55">
        <v>0</v>
      </c>
      <c r="M126" s="76">
        <v>0</v>
      </c>
      <c r="N126" s="76">
        <v>0</v>
      </c>
      <c r="O126" s="76">
        <v>1431901</v>
      </c>
      <c r="P126" s="76">
        <v>1</v>
      </c>
      <c r="Q126" s="78">
        <v>109.06387096774193</v>
      </c>
      <c r="R126" s="78">
        <v>51.51590977272528</v>
      </c>
      <c r="S126" s="57">
        <v>23.862227870575474</v>
      </c>
      <c r="T126" s="58">
        <v>154.59</v>
      </c>
      <c r="U126" s="57">
        <v>333.73350735382826</v>
      </c>
      <c r="V126" s="54">
        <v>7</v>
      </c>
    </row>
    <row r="127" spans="1:22" s="30" customFormat="1" ht="13.5" customHeight="1" x14ac:dyDescent="0.15">
      <c r="A127" s="43"/>
      <c r="C127" s="60"/>
      <c r="D127" s="60" t="s">
        <v>81</v>
      </c>
      <c r="E127" s="62">
        <v>8</v>
      </c>
      <c r="F127" s="63"/>
      <c r="G127" s="72">
        <v>1501832</v>
      </c>
      <c r="H127" s="68">
        <v>59</v>
      </c>
      <c r="I127" s="72">
        <v>1501832</v>
      </c>
      <c r="J127" s="72">
        <v>59</v>
      </c>
      <c r="K127" s="75">
        <v>0</v>
      </c>
      <c r="L127" s="63">
        <v>0</v>
      </c>
      <c r="M127" s="75">
        <v>0</v>
      </c>
      <c r="N127" s="63">
        <v>0</v>
      </c>
      <c r="O127" s="75">
        <v>0</v>
      </c>
      <c r="P127" s="75">
        <v>0</v>
      </c>
      <c r="Q127" s="81"/>
      <c r="R127" s="81">
        <v>100</v>
      </c>
      <c r="S127" s="64">
        <v>24.149188520308975</v>
      </c>
      <c r="T127" s="65">
        <v>79.56</v>
      </c>
      <c r="U127" s="64">
        <v>329.4322032968841</v>
      </c>
      <c r="V127" s="62">
        <v>8</v>
      </c>
    </row>
    <row r="128" spans="1:22" s="30" customFormat="1" ht="13.5" customHeight="1" x14ac:dyDescent="0.15">
      <c r="A128" s="43"/>
      <c r="C128" s="60"/>
      <c r="D128" s="60" t="s">
        <v>55</v>
      </c>
      <c r="E128" s="62">
        <v>9</v>
      </c>
      <c r="F128" s="63"/>
      <c r="G128" s="72">
        <v>1451510</v>
      </c>
      <c r="H128" s="68">
        <v>3</v>
      </c>
      <c r="I128" s="72">
        <v>19609</v>
      </c>
      <c r="J128" s="72">
        <v>2</v>
      </c>
      <c r="K128" s="75">
        <v>0</v>
      </c>
      <c r="L128" s="63">
        <v>0</v>
      </c>
      <c r="M128" s="72">
        <v>0</v>
      </c>
      <c r="N128" s="68">
        <v>0</v>
      </c>
      <c r="O128" s="75">
        <v>1431901</v>
      </c>
      <c r="P128" s="75">
        <v>1</v>
      </c>
      <c r="Q128" s="81"/>
      <c r="R128" s="81">
        <v>1.3509379887152</v>
      </c>
      <c r="S128" s="64">
        <v>0</v>
      </c>
      <c r="T128" s="65" t="s">
        <v>89</v>
      </c>
      <c r="U128" s="65" t="s">
        <v>90</v>
      </c>
      <c r="V128" s="62">
        <v>9</v>
      </c>
    </row>
    <row r="129" spans="1:22" s="30" customFormat="1" ht="7.5" customHeight="1" x14ac:dyDescent="0.15">
      <c r="A129" s="43"/>
      <c r="C129" s="60"/>
      <c r="D129" s="60"/>
      <c r="E129" s="62"/>
      <c r="F129" s="63"/>
      <c r="G129" s="80"/>
      <c r="H129" s="66"/>
      <c r="I129" s="80"/>
      <c r="J129" s="80"/>
      <c r="K129" s="80"/>
      <c r="L129" s="66"/>
      <c r="M129" s="80"/>
      <c r="N129" s="66"/>
      <c r="O129" s="80"/>
      <c r="P129" s="80"/>
      <c r="Q129" s="129"/>
      <c r="R129" s="129"/>
      <c r="S129" s="130"/>
      <c r="T129" s="131"/>
      <c r="U129" s="131"/>
      <c r="V129" s="62"/>
    </row>
    <row r="130" spans="1:22" s="59" customFormat="1" ht="13.5" customHeight="1" x14ac:dyDescent="0.15">
      <c r="A130" s="67"/>
      <c r="B130" s="153" t="s">
        <v>84</v>
      </c>
      <c r="C130" s="153"/>
      <c r="D130" s="154"/>
      <c r="E130" s="54">
        <v>10</v>
      </c>
      <c r="F130" s="55">
        <v>2689000</v>
      </c>
      <c r="G130" s="76">
        <v>6031537</v>
      </c>
      <c r="H130" s="76">
        <v>97</v>
      </c>
      <c r="I130" s="76">
        <v>2564065</v>
      </c>
      <c r="J130" s="76">
        <v>62</v>
      </c>
      <c r="K130" s="76">
        <v>0</v>
      </c>
      <c r="L130" s="55">
        <v>0</v>
      </c>
      <c r="M130" s="76">
        <v>2701068</v>
      </c>
      <c r="N130" s="76">
        <v>10</v>
      </c>
      <c r="O130" s="76">
        <v>766404</v>
      </c>
      <c r="P130" s="76">
        <v>25</v>
      </c>
      <c r="Q130" s="78">
        <v>95.353849014503538</v>
      </c>
      <c r="R130" s="78">
        <v>42.510971913129275</v>
      </c>
      <c r="S130" s="57">
        <v>18.27972994417188</v>
      </c>
      <c r="T130" s="58">
        <v>152.16999999999999</v>
      </c>
      <c r="U130" s="57">
        <v>353.87548701500344</v>
      </c>
      <c r="V130" s="54">
        <v>10</v>
      </c>
    </row>
    <row r="131" spans="1:22" s="30" customFormat="1" ht="13.5" customHeight="1" x14ac:dyDescent="0.15">
      <c r="A131" s="43"/>
      <c r="C131" s="60"/>
      <c r="D131" s="60" t="s">
        <v>81</v>
      </c>
      <c r="E131" s="62">
        <v>11</v>
      </c>
      <c r="F131" s="63"/>
      <c r="G131" s="72">
        <v>2799331</v>
      </c>
      <c r="H131" s="68">
        <v>70</v>
      </c>
      <c r="I131" s="72">
        <v>2487932</v>
      </c>
      <c r="J131" s="72">
        <v>59</v>
      </c>
      <c r="K131" s="75">
        <v>0</v>
      </c>
      <c r="L131" s="63">
        <v>0</v>
      </c>
      <c r="M131" s="75">
        <v>0</v>
      </c>
      <c r="N131" s="63">
        <v>0</v>
      </c>
      <c r="O131" s="75">
        <v>311399</v>
      </c>
      <c r="P131" s="75">
        <v>11</v>
      </c>
      <c r="Q131" s="81"/>
      <c r="R131" s="81">
        <v>88.875949289312345</v>
      </c>
      <c r="S131" s="64">
        <v>15.599145493653602</v>
      </c>
      <c r="T131" s="65">
        <v>85.63</v>
      </c>
      <c r="U131" s="64">
        <v>487.85276169858969</v>
      </c>
      <c r="V131" s="62">
        <v>11</v>
      </c>
    </row>
    <row r="132" spans="1:22" s="30" customFormat="1" ht="13.5" customHeight="1" x14ac:dyDescent="0.15">
      <c r="A132" s="43"/>
      <c r="C132" s="60"/>
      <c r="D132" s="60" t="s">
        <v>55</v>
      </c>
      <c r="E132" s="62">
        <v>12</v>
      </c>
      <c r="F132" s="63"/>
      <c r="G132" s="72">
        <v>3232206</v>
      </c>
      <c r="H132" s="68">
        <v>27</v>
      </c>
      <c r="I132" s="72">
        <v>76133</v>
      </c>
      <c r="J132" s="72">
        <v>3</v>
      </c>
      <c r="K132" s="75">
        <v>0</v>
      </c>
      <c r="L132" s="63">
        <v>0</v>
      </c>
      <c r="M132" s="72">
        <v>2701068</v>
      </c>
      <c r="N132" s="68">
        <v>10</v>
      </c>
      <c r="O132" s="75">
        <v>455005</v>
      </c>
      <c r="P132" s="75">
        <v>14</v>
      </c>
      <c r="Q132" s="81"/>
      <c r="R132" s="81">
        <v>2.3554501167314212</v>
      </c>
      <c r="S132" s="64">
        <v>30.897875789937469</v>
      </c>
      <c r="T132" s="65">
        <v>465.39</v>
      </c>
      <c r="U132" s="64">
        <v>35.478188740441119</v>
      </c>
      <c r="V132" s="62">
        <v>12</v>
      </c>
    </row>
    <row r="133" spans="1:22" s="30" customFormat="1" ht="7.5" customHeight="1" x14ac:dyDescent="0.15">
      <c r="A133" s="43"/>
      <c r="C133" s="60"/>
      <c r="D133" s="60"/>
      <c r="E133" s="62"/>
      <c r="F133" s="63"/>
      <c r="G133" s="80"/>
      <c r="H133" s="66"/>
      <c r="I133" s="80"/>
      <c r="J133" s="80"/>
      <c r="K133" s="80"/>
      <c r="L133" s="66"/>
      <c r="M133" s="80"/>
      <c r="N133" s="66"/>
      <c r="O133" s="80"/>
      <c r="P133" s="80"/>
      <c r="Q133" s="129"/>
      <c r="R133" s="129"/>
      <c r="S133" s="130"/>
      <c r="T133" s="131"/>
      <c r="U133" s="131"/>
      <c r="V133" s="62"/>
    </row>
    <row r="134" spans="1:22" s="59" customFormat="1" ht="13.5" customHeight="1" x14ac:dyDescent="0.15">
      <c r="A134" s="67"/>
      <c r="B134" s="153" t="s">
        <v>85</v>
      </c>
      <c r="C134" s="153"/>
      <c r="D134" s="154"/>
      <c r="E134" s="54">
        <v>13</v>
      </c>
      <c r="F134" s="55">
        <v>10900000</v>
      </c>
      <c r="G134" s="76">
        <v>27216728</v>
      </c>
      <c r="H134" s="76">
        <v>214</v>
      </c>
      <c r="I134" s="76">
        <v>16009683</v>
      </c>
      <c r="J134" s="76">
        <v>176</v>
      </c>
      <c r="K134" s="76">
        <v>0</v>
      </c>
      <c r="L134" s="55">
        <v>0</v>
      </c>
      <c r="M134" s="76">
        <v>216346</v>
      </c>
      <c r="N134" s="76">
        <v>2</v>
      </c>
      <c r="O134" s="76">
        <v>10990699</v>
      </c>
      <c r="P134" s="76">
        <v>36</v>
      </c>
      <c r="Q134" s="78">
        <v>146.87782568807339</v>
      </c>
      <c r="R134" s="78">
        <v>58.822952560645788</v>
      </c>
      <c r="S134" s="57">
        <v>70.981856621241008</v>
      </c>
      <c r="T134" s="58">
        <v>253.75</v>
      </c>
      <c r="U134" s="57">
        <v>210.28508839044395</v>
      </c>
      <c r="V134" s="54">
        <v>13</v>
      </c>
    </row>
    <row r="135" spans="1:22" s="30" customFormat="1" ht="13.5" customHeight="1" x14ac:dyDescent="0.15">
      <c r="A135" s="43"/>
      <c r="C135" s="60"/>
      <c r="D135" s="60" t="s">
        <v>81</v>
      </c>
      <c r="E135" s="62">
        <v>14</v>
      </c>
      <c r="F135" s="63"/>
      <c r="G135" s="72">
        <v>24567818</v>
      </c>
      <c r="H135" s="68">
        <v>199</v>
      </c>
      <c r="I135" s="72">
        <v>15994055</v>
      </c>
      <c r="J135" s="72">
        <v>174</v>
      </c>
      <c r="K135" s="75">
        <v>0</v>
      </c>
      <c r="L135" s="63">
        <v>0</v>
      </c>
      <c r="M135" s="75">
        <v>0</v>
      </c>
      <c r="N135" s="63">
        <v>0</v>
      </c>
      <c r="O135" s="75">
        <v>8573763</v>
      </c>
      <c r="P135" s="75">
        <v>25</v>
      </c>
      <c r="Q135" s="81"/>
      <c r="R135" s="81">
        <v>65.101650459963523</v>
      </c>
      <c r="S135" s="64">
        <v>100</v>
      </c>
      <c r="T135" s="65">
        <v>325.63</v>
      </c>
      <c r="U135" s="64">
        <v>211.99164230397037</v>
      </c>
      <c r="V135" s="62">
        <v>14</v>
      </c>
    </row>
    <row r="136" spans="1:22" s="30" customFormat="1" ht="13.5" customHeight="1" x14ac:dyDescent="0.15">
      <c r="A136" s="43"/>
      <c r="C136" s="60"/>
      <c r="D136" s="60" t="s">
        <v>55</v>
      </c>
      <c r="E136" s="62">
        <v>15</v>
      </c>
      <c r="F136" s="63"/>
      <c r="G136" s="72">
        <v>2648910</v>
      </c>
      <c r="H136" s="68">
        <v>15</v>
      </c>
      <c r="I136" s="72">
        <v>15628</v>
      </c>
      <c r="J136" s="72">
        <v>2</v>
      </c>
      <c r="K136" s="75">
        <v>0</v>
      </c>
      <c r="L136" s="63">
        <v>0</v>
      </c>
      <c r="M136" s="72">
        <v>216346</v>
      </c>
      <c r="N136" s="68">
        <v>2</v>
      </c>
      <c r="O136" s="75">
        <v>2416936</v>
      </c>
      <c r="P136" s="75">
        <v>11</v>
      </c>
      <c r="Q136" s="81"/>
      <c r="R136" s="81">
        <v>0.58997851946649749</v>
      </c>
      <c r="S136" s="64">
        <v>2.158394602064464</v>
      </c>
      <c r="T136" s="65">
        <v>83.27</v>
      </c>
      <c r="U136" s="64">
        <v>22.761433148849402</v>
      </c>
      <c r="V136" s="62">
        <v>15</v>
      </c>
    </row>
    <row r="137" spans="1:22" s="30" customFormat="1" ht="7.5" customHeight="1" x14ac:dyDescent="0.15">
      <c r="A137" s="43"/>
      <c r="C137" s="60"/>
      <c r="D137" s="60"/>
      <c r="E137" s="62"/>
      <c r="F137" s="63"/>
      <c r="G137" s="80"/>
      <c r="H137" s="66"/>
      <c r="I137" s="80"/>
      <c r="J137" s="80"/>
      <c r="K137" s="80"/>
      <c r="L137" s="66"/>
      <c r="M137" s="80"/>
      <c r="N137" s="66"/>
      <c r="O137" s="80"/>
      <c r="P137" s="80"/>
      <c r="Q137" s="129"/>
      <c r="R137" s="129"/>
      <c r="S137" s="130"/>
      <c r="T137" s="131"/>
      <c r="U137" s="131"/>
      <c r="V137" s="62"/>
    </row>
    <row r="138" spans="1:22" s="59" customFormat="1" ht="13.5" customHeight="1" x14ac:dyDescent="0.15">
      <c r="A138" s="67"/>
      <c r="B138" s="153" t="s">
        <v>86</v>
      </c>
      <c r="C138" s="153"/>
      <c r="D138" s="154"/>
      <c r="E138" s="54">
        <v>16</v>
      </c>
      <c r="F138" s="76">
        <v>3010000</v>
      </c>
      <c r="G138" s="76">
        <v>0</v>
      </c>
      <c r="H138" s="76">
        <v>0</v>
      </c>
      <c r="I138" s="76">
        <v>0</v>
      </c>
      <c r="J138" s="76">
        <v>0</v>
      </c>
      <c r="K138" s="76">
        <v>0</v>
      </c>
      <c r="L138" s="55">
        <v>0</v>
      </c>
      <c r="M138" s="76">
        <v>0</v>
      </c>
      <c r="N138" s="55">
        <v>0</v>
      </c>
      <c r="O138" s="76">
        <v>0</v>
      </c>
      <c r="P138" s="76">
        <v>0</v>
      </c>
      <c r="Q138" s="132">
        <v>0</v>
      </c>
      <c r="R138" s="78">
        <v>0</v>
      </c>
      <c r="S138" s="57">
        <v>100</v>
      </c>
      <c r="T138" s="58" t="s">
        <v>91</v>
      </c>
      <c r="U138" s="58" t="s">
        <v>91</v>
      </c>
      <c r="V138" s="54">
        <v>16</v>
      </c>
    </row>
    <row r="139" spans="1:22" s="30" customFormat="1" ht="13.5" customHeight="1" x14ac:dyDescent="0.15">
      <c r="A139" s="43"/>
      <c r="C139" s="60"/>
      <c r="D139" s="60" t="s">
        <v>81</v>
      </c>
      <c r="E139" s="62">
        <v>17</v>
      </c>
      <c r="F139" s="63"/>
      <c r="G139" s="72">
        <v>0</v>
      </c>
      <c r="H139" s="68">
        <v>0</v>
      </c>
      <c r="I139" s="72">
        <v>0</v>
      </c>
      <c r="J139" s="72">
        <v>0</v>
      </c>
      <c r="K139" s="75">
        <v>0</v>
      </c>
      <c r="L139" s="63">
        <v>0</v>
      </c>
      <c r="M139" s="75">
        <v>0</v>
      </c>
      <c r="N139" s="63">
        <v>0</v>
      </c>
      <c r="O139" s="75">
        <v>0</v>
      </c>
      <c r="P139" s="75">
        <v>0</v>
      </c>
      <c r="Q139" s="81"/>
      <c r="R139" s="81">
        <v>0</v>
      </c>
      <c r="S139" s="64">
        <v>100</v>
      </c>
      <c r="T139" s="65" t="s">
        <v>91</v>
      </c>
      <c r="U139" s="65" t="s">
        <v>91</v>
      </c>
      <c r="V139" s="62">
        <v>17</v>
      </c>
    </row>
    <row r="140" spans="1:22" s="30" customFormat="1" ht="13.5" customHeight="1" x14ac:dyDescent="0.15">
      <c r="A140" s="43"/>
      <c r="C140" s="60"/>
      <c r="D140" s="60" t="s">
        <v>55</v>
      </c>
      <c r="E140" s="62">
        <v>18</v>
      </c>
      <c r="F140" s="66"/>
      <c r="G140" s="72">
        <v>0</v>
      </c>
      <c r="H140" s="68">
        <v>0</v>
      </c>
      <c r="I140" s="72">
        <v>0</v>
      </c>
      <c r="J140" s="72">
        <v>0</v>
      </c>
      <c r="K140" s="75">
        <v>0</v>
      </c>
      <c r="L140" s="63">
        <v>0</v>
      </c>
      <c r="M140" s="75">
        <v>0</v>
      </c>
      <c r="N140" s="63">
        <v>0</v>
      </c>
      <c r="O140" s="75">
        <v>0</v>
      </c>
      <c r="P140" s="75">
        <v>0</v>
      </c>
      <c r="Q140" s="81"/>
      <c r="R140" s="81">
        <v>0</v>
      </c>
      <c r="S140" s="64">
        <v>0</v>
      </c>
      <c r="T140" s="65">
        <v>0</v>
      </c>
      <c r="U140" s="64">
        <v>0</v>
      </c>
      <c r="V140" s="62">
        <v>18</v>
      </c>
    </row>
    <row r="141" spans="1:22" s="30" customFormat="1" ht="7.5" customHeight="1" x14ac:dyDescent="0.15">
      <c r="A141" s="45"/>
      <c r="B141" s="46"/>
      <c r="C141" s="82"/>
      <c r="D141" s="82"/>
      <c r="E141" s="84"/>
      <c r="F141" s="133"/>
      <c r="G141" s="134"/>
      <c r="H141" s="133"/>
      <c r="I141" s="134"/>
      <c r="J141" s="134"/>
      <c r="K141" s="134"/>
      <c r="L141" s="133"/>
      <c r="M141" s="134"/>
      <c r="N141" s="133"/>
      <c r="O141" s="134"/>
      <c r="P141" s="134"/>
      <c r="Q141" s="135"/>
      <c r="R141" s="135"/>
      <c r="S141" s="136"/>
      <c r="T141" s="137"/>
      <c r="U141" s="137"/>
      <c r="V141" s="84"/>
    </row>
    <row r="142" spans="1:22" ht="11.45" customHeight="1" x14ac:dyDescent="0.15"/>
    <row r="143" spans="1:22" ht="11.45" customHeight="1" x14ac:dyDescent="0.15"/>
    <row r="144" spans="1:22" ht="11.45" customHeight="1" x14ac:dyDescent="0.15"/>
    <row r="145" ht="11.45" customHeight="1" x14ac:dyDescent="0.15"/>
    <row r="146" ht="11.45" customHeight="1" x14ac:dyDescent="0.15"/>
    <row r="147" ht="11.45" customHeight="1" x14ac:dyDescent="0.15"/>
    <row r="148" ht="11.45" customHeight="1" x14ac:dyDescent="0.15"/>
    <row r="149" ht="11.45" customHeight="1" x14ac:dyDescent="0.15"/>
    <row r="150" ht="11.45" customHeight="1" x14ac:dyDescent="0.15"/>
    <row r="151" ht="11.45" customHeight="1" x14ac:dyDescent="0.15"/>
    <row r="152" ht="11.45" customHeight="1" x14ac:dyDescent="0.15"/>
    <row r="153" ht="11.45" customHeight="1" x14ac:dyDescent="0.15"/>
    <row r="154" ht="11.45" customHeight="1" x14ac:dyDescent="0.15"/>
    <row r="155" ht="11.45" customHeight="1" x14ac:dyDescent="0.15"/>
    <row r="156" ht="11.45" customHeight="1" x14ac:dyDescent="0.15"/>
  </sheetData>
  <mergeCells count="101">
    <mergeCell ref="A7:D7"/>
    <mergeCell ref="B11:D11"/>
    <mergeCell ref="G73:H73"/>
    <mergeCell ref="I73:J73"/>
    <mergeCell ref="C15:D15"/>
    <mergeCell ref="C19:D19"/>
    <mergeCell ref="C23:D23"/>
    <mergeCell ref="C27:D27"/>
    <mergeCell ref="C31:D31"/>
    <mergeCell ref="B35:D35"/>
    <mergeCell ref="C39:D39"/>
    <mergeCell ref="C43:D43"/>
    <mergeCell ref="B47:D47"/>
    <mergeCell ref="B77:D77"/>
    <mergeCell ref="B81:D81"/>
    <mergeCell ref="B85:D85"/>
    <mergeCell ref="B89:D89"/>
    <mergeCell ref="B48:D48"/>
    <mergeCell ref="B49:D49"/>
    <mergeCell ref="B51:D51"/>
    <mergeCell ref="B55:D55"/>
    <mergeCell ref="B59:D59"/>
    <mergeCell ref="B63:D63"/>
    <mergeCell ref="B67:D67"/>
    <mergeCell ref="R4:S4"/>
    <mergeCell ref="Q114:S114"/>
    <mergeCell ref="R115:S115"/>
    <mergeCell ref="A118:D118"/>
    <mergeCell ref="B122:D122"/>
    <mergeCell ref="B126:D126"/>
    <mergeCell ref="B130:D130"/>
    <mergeCell ref="B134:D134"/>
    <mergeCell ref="B138:D138"/>
    <mergeCell ref="E3:E5"/>
    <mergeCell ref="F3:F5"/>
    <mergeCell ref="E73:E75"/>
    <mergeCell ref="F73:F75"/>
    <mergeCell ref="E114:E116"/>
    <mergeCell ref="F114:F116"/>
    <mergeCell ref="B94:D94"/>
    <mergeCell ref="C98:D98"/>
    <mergeCell ref="C102:D102"/>
    <mergeCell ref="C106:D106"/>
    <mergeCell ref="G114:H114"/>
    <mergeCell ref="I114:J114"/>
    <mergeCell ref="K114:L114"/>
    <mergeCell ref="M114:N114"/>
    <mergeCell ref="O114:P114"/>
    <mergeCell ref="T3:T5"/>
    <mergeCell ref="U3:U5"/>
    <mergeCell ref="M73:N73"/>
    <mergeCell ref="O73:P73"/>
    <mergeCell ref="Q73:S73"/>
    <mergeCell ref="R74:S74"/>
    <mergeCell ref="V3:V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G3:H3"/>
    <mergeCell ref="I3:J3"/>
    <mergeCell ref="K3:L3"/>
    <mergeCell ref="M3:N3"/>
    <mergeCell ref="O3:P3"/>
    <mergeCell ref="Q3:S3"/>
    <mergeCell ref="T73:T75"/>
    <mergeCell ref="U73:U75"/>
    <mergeCell ref="V73:V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P74:P75"/>
    <mergeCell ref="Q74:Q75"/>
    <mergeCell ref="K73:L73"/>
    <mergeCell ref="T114:T116"/>
    <mergeCell ref="U114:U116"/>
    <mergeCell ref="V114:V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O115:O116"/>
    <mergeCell ref="P115:P116"/>
    <mergeCell ref="Q115:Q116"/>
  </mergeCells>
  <phoneticPr fontId="2"/>
  <pageMargins left="0.39370078740157483" right="0.59055118110236227" top="0.59055118110236227" bottom="0.59055118110236227" header="0.19685039370078741" footer="0.39370078740157483"/>
  <pageSetup paperSize="9" scale="89" fitToHeight="0" pageOrder="overThenDown" orientation="portrait" r:id="rId1"/>
  <headerFooter scaleWithDoc="0">
    <oddHeader>&amp;C&amp;"ＭＳ 明朝,標準"&amp;8令和3年度 秋田県税務統計書</oddHeader>
    <oddFooter>&amp;C&amp;"ＭＳ 明朝,標準"&amp;9- &amp;P+5 -</oddFooter>
  </headerFooter>
  <rowBreaks count="2" manualBreakCount="2">
    <brk id="71" max="21" man="1"/>
    <brk id="142" min="2" max="2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円グラフ用データ</vt:lpstr>
      <vt:lpstr>県税決算額・税外収入決算額</vt:lpstr>
      <vt:lpstr>県税決算額・税外収入決算額!Print_Area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福田 将平</cp:lastModifiedBy>
  <cp:lastPrinted>2023-01-04T23:50:05Z</cp:lastPrinted>
  <dcterms:created xsi:type="dcterms:W3CDTF">1997-07-22T06:46:51Z</dcterms:created>
  <dcterms:modified xsi:type="dcterms:W3CDTF">2025-01-06T04:11:20Z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2023-09-14T02:37:41Z</vt:filetime>
  </property>
</Properties>
</file>