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akitasv01\調査統計課\003 企画・解析班\２．業務主要\Ｍ）産業連関表\★R2年表推計作業\07　公表\05 オープンデータ\"/>
    </mc:Choice>
  </mc:AlternateContent>
  <xr:revisionPtr revIDLastSave="0" documentId="13_ncr:1_{43565C85-B3DC-40AE-B30E-C980295C000C}" xr6:coauthVersionLast="47" xr6:coauthVersionMax="47" xr10:uidLastSave="{00000000-0000-0000-0000-000000000000}"/>
  <bookViews>
    <workbookView xWindow="-120" yWindow="-120" windowWidth="29040" windowHeight="15720" xr2:uid="{00000000-000D-0000-FFFF-FFFF00000000}"/>
  </bookViews>
  <sheets>
    <sheet name="P1 " sheetId="67" r:id="rId1"/>
    <sheet name="P2 " sheetId="74" r:id="rId2"/>
    <sheet name="P3 " sheetId="79" r:id="rId3"/>
    <sheet name="P4 " sheetId="72" r:id="rId4"/>
    <sheet name="P5 " sheetId="73" r:id="rId5"/>
    <sheet name="P6～ " sheetId="80" r:id="rId6"/>
  </sheets>
  <definedNames>
    <definedName name="_xlnm.Print_Area" localSheetId="0">'P1 '!$A$1:$P$50</definedName>
    <definedName name="_xlnm.Print_Area" localSheetId="1">'P2 '!$A$1:$I$46</definedName>
    <definedName name="_xlnm.Print_Area" localSheetId="2">'P3 '!$A$1:$N$54</definedName>
    <definedName name="_xlnm.Print_Area" localSheetId="3">'P4 '!$A$1:$T$28</definedName>
    <definedName name="_xlnm.Print_Area" localSheetId="4">'P5 '!$A$1:$R$27</definedName>
    <definedName name="_xlnm.Print_Area" localSheetId="5">'P6～ '!$A$1:$I$117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4" i="79" l="1"/>
  <c r="M39" i="79"/>
  <c r="I5" i="79"/>
  <c r="I34" i="79"/>
  <c r="J43" i="79"/>
  <c r="J39" i="79"/>
  <c r="G42" i="79"/>
  <c r="N17" i="79"/>
  <c r="I17" i="79"/>
  <c r="I18" i="79"/>
  <c r="I21" i="79"/>
  <c r="N5" i="79"/>
  <c r="M6" i="79"/>
  <c r="L10" i="79"/>
  <c r="J10" i="79"/>
  <c r="G6" i="79"/>
  <c r="K36" i="79" l="1"/>
  <c r="K37" i="79"/>
  <c r="N43" i="79" l="1"/>
  <c r="I42" i="79"/>
  <c r="H42" i="79"/>
  <c r="N22" i="79"/>
  <c r="M20" i="79"/>
  <c r="H21" i="79"/>
  <c r="N42" i="79" l="1"/>
  <c r="L23" i="79"/>
  <c r="K24" i="79"/>
  <c r="K26" i="79"/>
  <c r="N9" i="79"/>
  <c r="N8" i="79"/>
  <c r="N7" i="79"/>
  <c r="M10" i="79"/>
  <c r="M9" i="79"/>
  <c r="M8" i="79"/>
  <c r="M7" i="79"/>
  <c r="I6" i="79"/>
  <c r="J7" i="79" l="1"/>
  <c r="G5" i="79"/>
  <c r="J5" i="79" s="1"/>
  <c r="J6" i="79" l="1"/>
  <c r="H6" i="79"/>
  <c r="N6" i="79" l="1"/>
  <c r="K7" i="79"/>
  <c r="J9" i="79"/>
  <c r="N44" i="79" l="1"/>
  <c r="N41" i="79"/>
  <c r="N40" i="79"/>
  <c r="N39" i="79"/>
  <c r="M45" i="79"/>
  <c r="M44" i="79"/>
  <c r="M43" i="79"/>
  <c r="M41" i="79"/>
  <c r="M40" i="79"/>
  <c r="I38" i="79"/>
  <c r="G38" i="79"/>
  <c r="G37" i="79" s="1"/>
  <c r="H38" i="79"/>
  <c r="N27" i="79"/>
  <c r="N26" i="79"/>
  <c r="N25" i="79"/>
  <c r="N24" i="79"/>
  <c r="N23" i="79"/>
  <c r="N20" i="79"/>
  <c r="N19" i="79"/>
  <c r="M27" i="79"/>
  <c r="M26" i="79"/>
  <c r="M25" i="79"/>
  <c r="M24" i="79"/>
  <c r="M23" i="79"/>
  <c r="M22" i="79"/>
  <c r="M19" i="79"/>
  <c r="I37" i="79" l="1"/>
  <c r="L38" i="79" s="1"/>
  <c r="M42" i="79"/>
  <c r="H37" i="79"/>
  <c r="G36" i="79"/>
  <c r="G34" i="79" s="1"/>
  <c r="M38" i="79"/>
  <c r="N38" i="79"/>
  <c r="J40" i="79"/>
  <c r="J44" i="79"/>
  <c r="J41" i="79"/>
  <c r="J38" i="79"/>
  <c r="J42" i="79"/>
  <c r="G18" i="79"/>
  <c r="H18" i="79"/>
  <c r="G21" i="79"/>
  <c r="H29" i="67"/>
  <c r="H5" i="79"/>
  <c r="H46" i="67"/>
  <c r="L32" i="67"/>
  <c r="F32" i="67"/>
  <c r="I36" i="79" l="1"/>
  <c r="L44" i="79"/>
  <c r="L43" i="79"/>
  <c r="L41" i="79"/>
  <c r="L40" i="79"/>
  <c r="L39" i="79"/>
  <c r="J27" i="79"/>
  <c r="J23" i="79"/>
  <c r="H36" i="79"/>
  <c r="M37" i="79"/>
  <c r="K44" i="79"/>
  <c r="K43" i="79"/>
  <c r="K41" i="79"/>
  <c r="K40" i="79"/>
  <c r="K39" i="79"/>
  <c r="K42" i="79"/>
  <c r="H35" i="79"/>
  <c r="H17" i="79"/>
  <c r="K21" i="79" s="1"/>
  <c r="K10" i="79"/>
  <c r="M5" i="79"/>
  <c r="K6" i="79"/>
  <c r="L20" i="79"/>
  <c r="L19" i="79"/>
  <c r="I35" i="79"/>
  <c r="N35" i="79" s="1"/>
  <c r="G35" i="79"/>
  <c r="J34" i="79" s="1"/>
  <c r="J20" i="79"/>
  <c r="K38" i="79"/>
  <c r="D46" i="67"/>
  <c r="L43" i="67"/>
  <c r="D29" i="67"/>
  <c r="J45" i="79"/>
  <c r="J36" i="79"/>
  <c r="J37" i="79"/>
  <c r="J35" i="79"/>
  <c r="J8" i="79"/>
  <c r="L9" i="79"/>
  <c r="L8" i="79"/>
  <c r="L7" i="79"/>
  <c r="K9" i="79"/>
  <c r="K8" i="79"/>
  <c r="K5" i="79"/>
  <c r="I35" i="67"/>
  <c r="N37" i="79"/>
  <c r="L42" i="79"/>
  <c r="N21" i="79"/>
  <c r="M21" i="79"/>
  <c r="K27" i="79"/>
  <c r="K25" i="79"/>
  <c r="K23" i="79"/>
  <c r="K22" i="79"/>
  <c r="J26" i="79"/>
  <c r="J25" i="79"/>
  <c r="J24" i="79"/>
  <c r="J22" i="79"/>
  <c r="L27" i="79"/>
  <c r="L26" i="79"/>
  <c r="L25" i="79"/>
  <c r="L24" i="79"/>
  <c r="L22" i="79"/>
  <c r="N18" i="79"/>
  <c r="M18" i="79"/>
  <c r="K20" i="79"/>
  <c r="K19" i="79"/>
  <c r="J19" i="79"/>
  <c r="G17" i="79"/>
  <c r="L45" i="79" l="1"/>
  <c r="L17" i="79"/>
  <c r="L21" i="79"/>
  <c r="H34" i="79"/>
  <c r="K35" i="79" s="1"/>
  <c r="M36" i="79"/>
  <c r="M35" i="79"/>
  <c r="F43" i="67"/>
  <c r="K34" i="79"/>
  <c r="L18" i="79"/>
  <c r="M34" i="79"/>
  <c r="I40" i="67"/>
  <c r="N36" i="79"/>
  <c r="J17" i="79"/>
  <c r="J21" i="79"/>
  <c r="J18" i="79"/>
  <c r="M17" i="79"/>
  <c r="K17" i="79"/>
  <c r="K18" i="79"/>
  <c r="L5" i="79"/>
  <c r="L6" i="79"/>
  <c r="L35" i="79" l="1"/>
  <c r="L36" i="79"/>
  <c r="L37" i="79"/>
  <c r="K45" i="79"/>
  <c r="L34" i="79"/>
</calcChain>
</file>

<file path=xl/sharedStrings.xml><?xml version="1.0" encoding="utf-8"?>
<sst xmlns="http://schemas.openxmlformats.org/spreadsheetml/2006/main" count="519" uniqueCount="284">
  <si>
    <t>秋田県産業連関表（概要）</t>
    <rPh sb="9" eb="11">
      <t>ガイヨウ</t>
    </rPh>
    <phoneticPr fontId="1"/>
  </si>
  <si>
    <t>１　はじめに</t>
    <phoneticPr fontId="1"/>
  </si>
  <si>
    <t>　　　私たちの日常生活に必要な各種の消費財や企業の設備の拡充に使用される資本財は、</t>
  </si>
  <si>
    <t>　　農林水産業、製造業、サービス業など多くの産業によって生産されています。これらの</t>
  </si>
  <si>
    <t>　　産業はそれぞれ原材料・燃料等の取引を通じてお互いに密接な関係を持っています。ま</t>
    <phoneticPr fontId="1"/>
  </si>
  <si>
    <t>　　た、各産業の生産活動は、私たち消費者の最終的な需要に影響を与えるとともに、各産</t>
    <phoneticPr fontId="1"/>
  </si>
  <si>
    <t>　　業で働く雇用者の賃金にも影響を与えます。さらに、消費者でもある雇用者の賃金から</t>
    <phoneticPr fontId="2"/>
  </si>
  <si>
    <t>　　新たな需要が生み出されるなど、経済活動は、それぞれ独立したものではなく、産業相</t>
    <phoneticPr fontId="1"/>
  </si>
  <si>
    <t>　　互間、あるいは産業と家計などの間で密接に結びつき、互いに影響を及ぼし合っていま</t>
    <phoneticPr fontId="1"/>
  </si>
  <si>
    <t>　　す。このような経済取引を特定の１年間について一覧表にしたものが「産業連関表」で</t>
    <phoneticPr fontId="1"/>
  </si>
  <si>
    <t>　　す。</t>
    <phoneticPr fontId="1"/>
  </si>
  <si>
    <t>（単位：億円）</t>
    <rPh sb="4" eb="5">
      <t>オク</t>
    </rPh>
    <rPh sb="5" eb="6">
      <t>エン</t>
    </rPh>
    <phoneticPr fontId="1"/>
  </si>
  <si>
    <t>供給側</t>
    <rPh sb="0" eb="2">
      <t>キョウキュウ</t>
    </rPh>
    <rPh sb="2" eb="3">
      <t>ガワ</t>
    </rPh>
    <phoneticPr fontId="1"/>
  </si>
  <si>
    <t>中間投入</t>
    <rPh sb="0" eb="2">
      <t>チュウカン</t>
    </rPh>
    <rPh sb="2" eb="4">
      <t>トウニュウ</t>
    </rPh>
    <phoneticPr fontId="1"/>
  </si>
  <si>
    <t>粗付加価値</t>
    <rPh sb="0" eb="5">
      <t>ソフカカチ</t>
    </rPh>
    <phoneticPr fontId="1"/>
  </si>
  <si>
    <t>県内生産額</t>
    <rPh sb="0" eb="1">
      <t>ケン</t>
    </rPh>
    <rPh sb="1" eb="2">
      <t>ナイ</t>
    </rPh>
    <rPh sb="2" eb="5">
      <t>セイサンガク</t>
    </rPh>
    <phoneticPr fontId="1"/>
  </si>
  <si>
    <t>輸移入</t>
    <rPh sb="0" eb="3">
      <t>ユイニュウ</t>
    </rPh>
    <phoneticPr fontId="1"/>
  </si>
  <si>
    <t>総供給</t>
    <rPh sb="0" eb="3">
      <t>ソウキョウキュウ</t>
    </rPh>
    <phoneticPr fontId="1"/>
  </si>
  <si>
    <t>需要側</t>
    <rPh sb="0" eb="3">
      <t>ジュヨウガワ</t>
    </rPh>
    <phoneticPr fontId="1"/>
  </si>
  <si>
    <t>総需要</t>
    <rPh sb="0" eb="3">
      <t>ソウジュヨウ</t>
    </rPh>
    <phoneticPr fontId="1"/>
  </si>
  <si>
    <t>最終需要</t>
    <rPh sb="0" eb="2">
      <t>サイシュウ</t>
    </rPh>
    <rPh sb="2" eb="4">
      <t>ジュヨウ</t>
    </rPh>
    <phoneticPr fontId="1"/>
  </si>
  <si>
    <t>中間需要</t>
    <rPh sb="0" eb="2">
      <t>チュウカン</t>
    </rPh>
    <rPh sb="2" eb="4">
      <t>ジュヨウ</t>
    </rPh>
    <phoneticPr fontId="1"/>
  </si>
  <si>
    <t>県内最終需要</t>
    <rPh sb="0" eb="2">
      <t>ケンナイ</t>
    </rPh>
    <rPh sb="2" eb="4">
      <t>サイシュウ</t>
    </rPh>
    <rPh sb="4" eb="6">
      <t>ジュヨウ</t>
    </rPh>
    <phoneticPr fontId="1"/>
  </si>
  <si>
    <t>輸移出</t>
    <rPh sb="0" eb="1">
      <t>ユ</t>
    </rPh>
    <rPh sb="1" eb="3">
      <t>イシュツ</t>
    </rPh>
    <phoneticPr fontId="1"/>
  </si>
  <si>
    <t>（１）　供給側</t>
    <rPh sb="4" eb="7">
      <t>キョウキュウガワ</t>
    </rPh>
    <phoneticPr fontId="1"/>
  </si>
  <si>
    <t>　　ア　部門別県内生産額（表１）</t>
    <rPh sb="4" eb="7">
      <t>ブモンベツ</t>
    </rPh>
    <rPh sb="7" eb="9">
      <t>ケンナイ</t>
    </rPh>
    <rPh sb="9" eb="12">
      <t>セイサンガク</t>
    </rPh>
    <phoneticPr fontId="1"/>
  </si>
  <si>
    <t>　　　「県内生産額」を第１次、２次、３次産業別にみると、「第３次産業」の割合は、</t>
    <rPh sb="4" eb="6">
      <t>ケンナイ</t>
    </rPh>
    <rPh sb="6" eb="9">
      <t>セイサンガク</t>
    </rPh>
    <rPh sb="11" eb="12">
      <t>ダイ</t>
    </rPh>
    <rPh sb="13" eb="14">
      <t>ジ</t>
    </rPh>
    <rPh sb="16" eb="17">
      <t>ジ</t>
    </rPh>
    <rPh sb="19" eb="20">
      <t>ジ</t>
    </rPh>
    <rPh sb="20" eb="23">
      <t>サンギョウベツ</t>
    </rPh>
    <rPh sb="29" eb="30">
      <t>ダイ</t>
    </rPh>
    <rPh sb="31" eb="32">
      <t>ジ</t>
    </rPh>
    <rPh sb="32" eb="34">
      <t>サンギョウ</t>
    </rPh>
    <phoneticPr fontId="1"/>
  </si>
  <si>
    <t>　　の順になっています。</t>
    <phoneticPr fontId="1"/>
  </si>
  <si>
    <t>　　イ　中間投入と粗付加価値（表２）</t>
    <rPh sb="4" eb="6">
      <t>チュウカン</t>
    </rPh>
    <rPh sb="6" eb="8">
      <t>トウニュウ</t>
    </rPh>
    <rPh sb="9" eb="14">
      <t>ソフカカチ</t>
    </rPh>
    <phoneticPr fontId="1"/>
  </si>
  <si>
    <t>　　　「県内生産額」の費用構成の内訳をみると、生産に用いられた原材料や燃料等の</t>
    <phoneticPr fontId="1"/>
  </si>
  <si>
    <t>　　います。</t>
    <phoneticPr fontId="1"/>
  </si>
  <si>
    <t>　　</t>
    <phoneticPr fontId="1"/>
  </si>
  <si>
    <t>（２）　需要側</t>
    <rPh sb="4" eb="7">
      <t>ジュヨウガワ</t>
    </rPh>
    <phoneticPr fontId="1"/>
  </si>
  <si>
    <t>　　ア　中間需要と最終需要（表３）</t>
    <rPh sb="4" eb="6">
      <t>チュウカン</t>
    </rPh>
    <rPh sb="6" eb="8">
      <t>ジュヨウ</t>
    </rPh>
    <rPh sb="9" eb="11">
      <t>サイシュウ</t>
    </rPh>
    <rPh sb="11" eb="13">
      <t>ジュヨウ</t>
    </rPh>
    <phoneticPr fontId="1"/>
  </si>
  <si>
    <t>　　しました。このうち、各産業向けに原材料・燃料等として販売された「中間需要」は</t>
    <rPh sb="15" eb="16">
      <t>ム</t>
    </rPh>
    <phoneticPr fontId="1"/>
  </si>
  <si>
    <t>表１　部門別県内生産額</t>
    <rPh sb="0" eb="1">
      <t>ヒョウ</t>
    </rPh>
    <rPh sb="3" eb="6">
      <t>ブモンベツ</t>
    </rPh>
    <rPh sb="6" eb="8">
      <t>ケンナイ</t>
    </rPh>
    <rPh sb="8" eb="11">
      <t>セイサンガク</t>
    </rPh>
    <phoneticPr fontId="1"/>
  </si>
  <si>
    <t>（単位：億円、％）</t>
    <rPh sb="1" eb="3">
      <t>タンイ</t>
    </rPh>
    <rPh sb="4" eb="6">
      <t>オクエン</t>
    </rPh>
    <phoneticPr fontId="1"/>
  </si>
  <si>
    <t>生産額等</t>
    <rPh sb="0" eb="3">
      <t>セイサンガク</t>
    </rPh>
    <rPh sb="3" eb="4">
      <t>トウ</t>
    </rPh>
    <phoneticPr fontId="1"/>
  </si>
  <si>
    <t>総供給に占める構成比等</t>
    <rPh sb="0" eb="3">
      <t>ソウキョウキュウ</t>
    </rPh>
    <rPh sb="4" eb="5">
      <t>シ</t>
    </rPh>
    <rPh sb="7" eb="10">
      <t>コウセイヒ</t>
    </rPh>
    <rPh sb="10" eb="11">
      <t>トウ</t>
    </rPh>
    <phoneticPr fontId="1"/>
  </si>
  <si>
    <t>増減率</t>
    <rPh sb="0" eb="3">
      <t>ゾウゲンリツ</t>
    </rPh>
    <phoneticPr fontId="1"/>
  </si>
  <si>
    <t>対全国比</t>
    <rPh sb="0" eb="1">
      <t>タイ</t>
    </rPh>
    <rPh sb="1" eb="4">
      <t>ゼンコクヒ</t>
    </rPh>
    <phoneticPr fontId="1"/>
  </si>
  <si>
    <t>秋田県</t>
    <rPh sb="0" eb="3">
      <t>アキタケン</t>
    </rPh>
    <phoneticPr fontId="1"/>
  </si>
  <si>
    <t>全国</t>
    <rPh sb="0" eb="2">
      <t>ゼンコク</t>
    </rPh>
    <phoneticPr fontId="1"/>
  </si>
  <si>
    <t>県内生産額</t>
    <rPh sb="0" eb="2">
      <t>ケンナイ</t>
    </rPh>
    <rPh sb="2" eb="5">
      <t>セイサンガク</t>
    </rPh>
    <phoneticPr fontId="1"/>
  </si>
  <si>
    <t>第１次産業</t>
    <rPh sb="0" eb="1">
      <t>ダイ</t>
    </rPh>
    <rPh sb="2" eb="3">
      <t>ジ</t>
    </rPh>
    <rPh sb="3" eb="5">
      <t>サンギョウ</t>
    </rPh>
    <phoneticPr fontId="1"/>
  </si>
  <si>
    <t>第２次産業</t>
    <rPh sb="0" eb="1">
      <t>ダイ</t>
    </rPh>
    <rPh sb="2" eb="3">
      <t>ジ</t>
    </rPh>
    <rPh sb="3" eb="5">
      <t>サンギョウ</t>
    </rPh>
    <phoneticPr fontId="1"/>
  </si>
  <si>
    <t>第３次産業</t>
    <rPh sb="0" eb="1">
      <t>ダイ</t>
    </rPh>
    <rPh sb="2" eb="3">
      <t>ジ</t>
    </rPh>
    <rPh sb="3" eb="5">
      <t>サンギョウ</t>
    </rPh>
    <phoneticPr fontId="1"/>
  </si>
  <si>
    <t xml:space="preserve">－ </t>
  </si>
  <si>
    <t>※（　）部分は、生産額に占める各産業の構成比です。</t>
    <rPh sb="4" eb="6">
      <t>ブブン</t>
    </rPh>
    <rPh sb="8" eb="11">
      <t>セイサンガク</t>
    </rPh>
    <rPh sb="12" eb="13">
      <t>シ</t>
    </rPh>
    <rPh sb="15" eb="18">
      <t>カクサンギョウ</t>
    </rPh>
    <rPh sb="19" eb="22">
      <t>コウセイヒ</t>
    </rPh>
    <phoneticPr fontId="1"/>
  </si>
  <si>
    <t>表２　中間投入と粗付加価値</t>
    <rPh sb="0" eb="1">
      <t>ヒョウ</t>
    </rPh>
    <rPh sb="3" eb="5">
      <t>チュウカン</t>
    </rPh>
    <rPh sb="5" eb="7">
      <t>トウニュウ</t>
    </rPh>
    <rPh sb="8" eb="9">
      <t>ソ</t>
    </rPh>
    <rPh sb="9" eb="11">
      <t>フカ</t>
    </rPh>
    <rPh sb="11" eb="13">
      <t>カチ</t>
    </rPh>
    <phoneticPr fontId="1"/>
  </si>
  <si>
    <t>投入額等</t>
    <rPh sb="0" eb="2">
      <t>トウニュウ</t>
    </rPh>
    <rPh sb="2" eb="3">
      <t>ガク</t>
    </rPh>
    <rPh sb="3" eb="4">
      <t>トウ</t>
    </rPh>
    <phoneticPr fontId="1"/>
  </si>
  <si>
    <t>県内生産額に占める構成比等</t>
    <rPh sb="0" eb="2">
      <t>ケンナイ</t>
    </rPh>
    <rPh sb="2" eb="5">
      <t>セイサンガク</t>
    </rPh>
    <rPh sb="6" eb="7">
      <t>シ</t>
    </rPh>
    <rPh sb="9" eb="12">
      <t>コウセイヒ</t>
    </rPh>
    <rPh sb="12" eb="13">
      <t>トウ</t>
    </rPh>
    <phoneticPr fontId="1"/>
  </si>
  <si>
    <t>中間投入計</t>
    <rPh sb="0" eb="2">
      <t>チュウカン</t>
    </rPh>
    <rPh sb="2" eb="4">
      <t>トウニュウ</t>
    </rPh>
    <rPh sb="4" eb="5">
      <t>ケイ</t>
    </rPh>
    <phoneticPr fontId="1"/>
  </si>
  <si>
    <t>財</t>
    <rPh sb="0" eb="1">
      <t>ザイ</t>
    </rPh>
    <phoneticPr fontId="1"/>
  </si>
  <si>
    <t>サービス</t>
    <phoneticPr fontId="1"/>
  </si>
  <si>
    <t>粗付加価値計</t>
    <rPh sb="0" eb="5">
      <t>ソフカカチ</t>
    </rPh>
    <rPh sb="5" eb="6">
      <t>ケイ</t>
    </rPh>
    <phoneticPr fontId="1"/>
  </si>
  <si>
    <t>家計外消費支出(行)</t>
    <rPh sb="8" eb="9">
      <t>ギョウ</t>
    </rPh>
    <phoneticPr fontId="1"/>
  </si>
  <si>
    <t>雇用者所得</t>
    <rPh sb="0" eb="3">
      <t>コヨウシャ</t>
    </rPh>
    <rPh sb="3" eb="5">
      <t>ショトク</t>
    </rPh>
    <phoneticPr fontId="1"/>
  </si>
  <si>
    <t>営業余剰</t>
    <rPh sb="0" eb="2">
      <t>エイギョウ</t>
    </rPh>
    <rPh sb="2" eb="4">
      <t>ヨジョウ</t>
    </rPh>
    <phoneticPr fontId="1"/>
  </si>
  <si>
    <t>資本減耗引当</t>
    <rPh sb="0" eb="2">
      <t>シホン</t>
    </rPh>
    <rPh sb="2" eb="4">
      <t>ゲンモウ</t>
    </rPh>
    <rPh sb="4" eb="5">
      <t>ヒ</t>
    </rPh>
    <rPh sb="5" eb="6">
      <t>ア</t>
    </rPh>
    <phoneticPr fontId="1"/>
  </si>
  <si>
    <t>間接税(除関税)</t>
    <rPh sb="0" eb="3">
      <t>カンセツゼイ</t>
    </rPh>
    <rPh sb="4" eb="5">
      <t>ノゾ</t>
    </rPh>
    <rPh sb="5" eb="7">
      <t>カンゼイ</t>
    </rPh>
    <phoneticPr fontId="1"/>
  </si>
  <si>
    <t>(控除)経常補助金</t>
    <rPh sb="1" eb="3">
      <t>コウジョ</t>
    </rPh>
    <rPh sb="4" eb="6">
      <t>ケイジョウ</t>
    </rPh>
    <rPh sb="6" eb="9">
      <t>ホジョキン</t>
    </rPh>
    <phoneticPr fontId="1"/>
  </si>
  <si>
    <t>※（　）部分は、中間投入計及び粗付加価値計に占める各項目の構成比です。</t>
    <rPh sb="8" eb="10">
      <t>チュウカン</t>
    </rPh>
    <rPh sb="10" eb="12">
      <t>トウニュウ</t>
    </rPh>
    <rPh sb="12" eb="13">
      <t>ケイ</t>
    </rPh>
    <rPh sb="13" eb="14">
      <t>オヨ</t>
    </rPh>
    <rPh sb="15" eb="20">
      <t>ソフカカチ</t>
    </rPh>
    <rPh sb="20" eb="21">
      <t>ケイ</t>
    </rPh>
    <rPh sb="22" eb="23">
      <t>シ</t>
    </rPh>
    <rPh sb="25" eb="26">
      <t>カク</t>
    </rPh>
    <rPh sb="26" eb="28">
      <t>コウモク</t>
    </rPh>
    <rPh sb="29" eb="32">
      <t>コウセイヒ</t>
    </rPh>
    <phoneticPr fontId="1"/>
  </si>
  <si>
    <t>表３　中間需要と最終需要</t>
    <rPh sb="0" eb="1">
      <t>ヒョウ</t>
    </rPh>
    <rPh sb="3" eb="5">
      <t>チュウカン</t>
    </rPh>
    <rPh sb="5" eb="7">
      <t>ジュヨウ</t>
    </rPh>
    <rPh sb="8" eb="10">
      <t>サイシュウ</t>
    </rPh>
    <rPh sb="10" eb="12">
      <t>ジュヨウ</t>
    </rPh>
    <phoneticPr fontId="1"/>
  </si>
  <si>
    <t>需要額等</t>
    <rPh sb="0" eb="2">
      <t>ジュヨウ</t>
    </rPh>
    <rPh sb="2" eb="3">
      <t>ガク</t>
    </rPh>
    <rPh sb="3" eb="4">
      <t>トウ</t>
    </rPh>
    <phoneticPr fontId="1"/>
  </si>
  <si>
    <t>総需要に占める構成比等</t>
    <rPh sb="0" eb="3">
      <t>ソウジュヨウ</t>
    </rPh>
    <rPh sb="4" eb="5">
      <t>シ</t>
    </rPh>
    <rPh sb="7" eb="10">
      <t>コウセイヒ</t>
    </rPh>
    <rPh sb="10" eb="11">
      <t>トウ</t>
    </rPh>
    <phoneticPr fontId="1"/>
  </si>
  <si>
    <t>中間需要計</t>
    <rPh sb="0" eb="2">
      <t>チュウカン</t>
    </rPh>
    <rPh sb="2" eb="4">
      <t>ジュヨウ</t>
    </rPh>
    <rPh sb="4" eb="5">
      <t>ケイ</t>
    </rPh>
    <phoneticPr fontId="1"/>
  </si>
  <si>
    <t>最終需要計</t>
    <rPh sb="0" eb="2">
      <t>サイシュウ</t>
    </rPh>
    <rPh sb="2" eb="4">
      <t>ジュヨウ</t>
    </rPh>
    <rPh sb="4" eb="5">
      <t>ケイ</t>
    </rPh>
    <phoneticPr fontId="1"/>
  </si>
  <si>
    <t>県内最終需要計</t>
    <rPh sb="0" eb="2">
      <t>ケンナイ</t>
    </rPh>
    <rPh sb="2" eb="4">
      <t>サイシュウ</t>
    </rPh>
    <rPh sb="4" eb="6">
      <t>ジュヨウ</t>
    </rPh>
    <rPh sb="6" eb="7">
      <t>ケイ</t>
    </rPh>
    <phoneticPr fontId="1"/>
  </si>
  <si>
    <t>消費</t>
    <rPh sb="0" eb="2">
      <t>ショウヒ</t>
    </rPh>
    <phoneticPr fontId="1"/>
  </si>
  <si>
    <t>家計外消費支出(列)</t>
    <phoneticPr fontId="1"/>
  </si>
  <si>
    <t>民間消費支出</t>
    <phoneticPr fontId="1"/>
  </si>
  <si>
    <t>一般政府消費支出</t>
    <phoneticPr fontId="1"/>
  </si>
  <si>
    <t>投資</t>
    <rPh sb="0" eb="2">
      <t>トウシ</t>
    </rPh>
    <phoneticPr fontId="1"/>
  </si>
  <si>
    <t>県内総固定資本形成</t>
    <phoneticPr fontId="1"/>
  </si>
  <si>
    <t>在庫純増</t>
  </si>
  <si>
    <t>※（　）部分は、県内最終需要計に占める各項目の構成比です。</t>
    <rPh sb="8" eb="10">
      <t>ケンナイ</t>
    </rPh>
    <rPh sb="10" eb="12">
      <t>サイシュウ</t>
    </rPh>
    <rPh sb="12" eb="14">
      <t>ジュヨウ</t>
    </rPh>
    <rPh sb="14" eb="15">
      <t>ケイ</t>
    </rPh>
    <rPh sb="16" eb="17">
      <t>シ</t>
    </rPh>
    <rPh sb="19" eb="20">
      <t>カク</t>
    </rPh>
    <rPh sb="20" eb="22">
      <t>コウモク</t>
    </rPh>
    <rPh sb="23" eb="26">
      <t>コウセイヒ</t>
    </rPh>
    <phoneticPr fontId="1"/>
  </si>
  <si>
    <t>※各表共通</t>
    <rPh sb="1" eb="2">
      <t>カク</t>
    </rPh>
    <rPh sb="2" eb="3">
      <t>ヒョウ</t>
    </rPh>
    <rPh sb="3" eb="5">
      <t>キョウツウ</t>
    </rPh>
    <phoneticPr fontId="1"/>
  </si>
  <si>
    <t>　輸移入及び輸移出については、全国表と概念・範囲が大きく異なるため、対全国比の算出は行っていません。</t>
    <rPh sb="1" eb="4">
      <t>ユイニュウ</t>
    </rPh>
    <rPh sb="4" eb="5">
      <t>オヨ</t>
    </rPh>
    <rPh sb="6" eb="7">
      <t>ユ</t>
    </rPh>
    <rPh sb="7" eb="9">
      <t>イシュツ</t>
    </rPh>
    <rPh sb="15" eb="17">
      <t>ゼンコク</t>
    </rPh>
    <rPh sb="17" eb="18">
      <t>ヒョウ</t>
    </rPh>
    <rPh sb="19" eb="21">
      <t>ガイネン</t>
    </rPh>
    <rPh sb="22" eb="24">
      <t>ハンイ</t>
    </rPh>
    <rPh sb="25" eb="26">
      <t>オオ</t>
    </rPh>
    <rPh sb="28" eb="29">
      <t>コト</t>
    </rPh>
    <rPh sb="34" eb="35">
      <t>タイ</t>
    </rPh>
    <rPh sb="35" eb="38">
      <t>ゼンコクヒ</t>
    </rPh>
    <rPh sb="39" eb="41">
      <t>サンシュツ</t>
    </rPh>
    <rPh sb="42" eb="43">
      <t>オコナ</t>
    </rPh>
    <phoneticPr fontId="1"/>
  </si>
  <si>
    <t>（単位：百万円）</t>
  </si>
  <si>
    <t>01</t>
  </si>
  <si>
    <t>02</t>
  </si>
  <si>
    <t>03</t>
  </si>
  <si>
    <t>04</t>
  </si>
  <si>
    <t>05</t>
  </si>
  <si>
    <t>06</t>
  </si>
  <si>
    <t>07</t>
  </si>
  <si>
    <t>08</t>
  </si>
  <si>
    <t>09</t>
  </si>
  <si>
    <t>10</t>
  </si>
  <si>
    <t>11</t>
  </si>
  <si>
    <t>12</t>
  </si>
  <si>
    <t>13</t>
  </si>
  <si>
    <t>14</t>
  </si>
  <si>
    <t>15</t>
  </si>
  <si>
    <t>農業</t>
  </si>
  <si>
    <t>林業</t>
  </si>
  <si>
    <t>漁業</t>
  </si>
  <si>
    <t>鉱業</t>
  </si>
  <si>
    <t>製造業</t>
  </si>
  <si>
    <t>建設</t>
  </si>
  <si>
    <t>電力・ガス・水道</t>
  </si>
  <si>
    <t>商業</t>
  </si>
  <si>
    <t>金融・保険</t>
  </si>
  <si>
    <t>不動産</t>
  </si>
  <si>
    <t>運輸・郵便</t>
    <rPh sb="0" eb="2">
      <t>ウンユ</t>
    </rPh>
    <rPh sb="3" eb="5">
      <t>ユウビン</t>
    </rPh>
    <phoneticPr fontId="4"/>
  </si>
  <si>
    <t>情報通信</t>
    <rPh sb="0" eb="4">
      <t>ジョウホウツウシン</t>
    </rPh>
    <phoneticPr fontId="0"/>
  </si>
  <si>
    <t>公務</t>
  </si>
  <si>
    <t>サービス</t>
  </si>
  <si>
    <t>分類不明</t>
  </si>
  <si>
    <t>内生部門計</t>
  </si>
  <si>
    <t>最終需要部門計</t>
  </si>
  <si>
    <t>県内生産額</t>
  </si>
  <si>
    <t>○</t>
  </si>
  <si>
    <t>林業</t>
    <rPh sb="0" eb="2">
      <t>リンギョウ</t>
    </rPh>
    <phoneticPr fontId="4"/>
  </si>
  <si>
    <t>漁業</t>
    <rPh sb="0" eb="2">
      <t>ギョギョウ</t>
    </rPh>
    <phoneticPr fontId="4"/>
  </si>
  <si>
    <t>鉱業</t>
    <rPh sb="0" eb="2">
      <t>コウギョウ</t>
    </rPh>
    <phoneticPr fontId="4"/>
  </si>
  <si>
    <t>製造業</t>
    <rPh sb="0" eb="3">
      <t>セイゾウギョウ</t>
    </rPh>
    <phoneticPr fontId="4"/>
  </si>
  <si>
    <t>建設</t>
    <rPh sb="0" eb="2">
      <t>ケンセツ</t>
    </rPh>
    <phoneticPr fontId="4"/>
  </si>
  <si>
    <t>電力・ガス・水道</t>
    <rPh sb="0" eb="2">
      <t>デンリョク</t>
    </rPh>
    <rPh sb="6" eb="8">
      <t>スイドウ</t>
    </rPh>
    <phoneticPr fontId="4"/>
  </si>
  <si>
    <t>商業</t>
    <rPh sb="0" eb="2">
      <t>ショウギョウ</t>
    </rPh>
    <phoneticPr fontId="4"/>
  </si>
  <si>
    <t>金融・保険</t>
    <rPh sb="0" eb="2">
      <t>キンユウ</t>
    </rPh>
    <rPh sb="3" eb="5">
      <t>ホケン</t>
    </rPh>
    <phoneticPr fontId="4"/>
  </si>
  <si>
    <t>不動産</t>
    <rPh sb="0" eb="3">
      <t>フドウサン</t>
    </rPh>
    <phoneticPr fontId="4"/>
  </si>
  <si>
    <t>情報通信</t>
    <rPh sb="0" eb="4">
      <t>ジョウホウツウシン</t>
    </rPh>
    <phoneticPr fontId="4"/>
  </si>
  <si>
    <t>公務</t>
    <rPh sb="0" eb="2">
      <t>コウム</t>
    </rPh>
    <phoneticPr fontId="4"/>
  </si>
  <si>
    <t>分類不明</t>
    <rPh sb="0" eb="2">
      <t>ブンルイ</t>
    </rPh>
    <rPh sb="2" eb="4">
      <t>フメイ</t>
    </rPh>
    <phoneticPr fontId="4"/>
  </si>
  <si>
    <t>70</t>
  </si>
  <si>
    <t>71</t>
  </si>
  <si>
    <t>家計外消費支出（行）</t>
  </si>
  <si>
    <t>×</t>
  </si>
  <si>
    <t>91</t>
  </si>
  <si>
    <t>雇用者所得</t>
  </si>
  <si>
    <t>92</t>
  </si>
  <si>
    <t>営業余剰</t>
  </si>
  <si>
    <t>93</t>
  </si>
  <si>
    <t>資本減耗引当</t>
  </si>
  <si>
    <t>94</t>
  </si>
  <si>
    <t>間接税（関税・輸入品商品税を除く。）</t>
  </si>
  <si>
    <t>95</t>
  </si>
  <si>
    <t>（控除）経常補助金</t>
  </si>
  <si>
    <t>96</t>
  </si>
  <si>
    <t>粗付加価値部門計</t>
  </si>
  <si>
    <t>97</t>
  </si>
  <si>
    <t>72</t>
  </si>
  <si>
    <t>73</t>
  </si>
  <si>
    <t>74</t>
  </si>
  <si>
    <t>75</t>
  </si>
  <si>
    <t>76</t>
  </si>
  <si>
    <t>78</t>
  </si>
  <si>
    <t>79</t>
  </si>
  <si>
    <t>81</t>
  </si>
  <si>
    <t>82</t>
  </si>
  <si>
    <t>83</t>
  </si>
  <si>
    <t>87</t>
  </si>
  <si>
    <t>88</t>
  </si>
  <si>
    <t>家計外消費
支出（列）</t>
    <phoneticPr fontId="1"/>
  </si>
  <si>
    <t>民間消費
支出</t>
    <phoneticPr fontId="1"/>
  </si>
  <si>
    <t>一般政府
消費支出</t>
    <phoneticPr fontId="1"/>
  </si>
  <si>
    <t>県内総固定
資本形成
（公的）</t>
    <phoneticPr fontId="1"/>
  </si>
  <si>
    <t>県内総固定
資本形成
（民間）</t>
    <phoneticPr fontId="1"/>
  </si>
  <si>
    <t>県内最終
需要計</t>
    <phoneticPr fontId="1"/>
  </si>
  <si>
    <t>県内需要
合計</t>
    <phoneticPr fontId="1"/>
  </si>
  <si>
    <t>輸移出計</t>
    <rPh sb="1" eb="3">
      <t>イシュツ</t>
    </rPh>
    <phoneticPr fontId="4"/>
  </si>
  <si>
    <t>最終需要計</t>
  </si>
  <si>
    <t>需要合計</t>
  </si>
  <si>
    <t>（控除）
輸移入計</t>
    <rPh sb="6" eb="8">
      <t>イニュウ</t>
    </rPh>
    <phoneticPr fontId="4"/>
  </si>
  <si>
    <t>最終需要
部門計</t>
    <phoneticPr fontId="1"/>
  </si>
  <si>
    <t>　４　産業連関表の用語について（解説）</t>
    <rPh sb="3" eb="5">
      <t>サンギョウ</t>
    </rPh>
    <rPh sb="5" eb="8">
      <t>レンカンヒョウ</t>
    </rPh>
    <rPh sb="9" eb="11">
      <t>ヨウゴ</t>
    </rPh>
    <rPh sb="16" eb="18">
      <t>カイセツ</t>
    </rPh>
    <phoneticPr fontId="1"/>
  </si>
  <si>
    <t>　総供給、総需要</t>
    <rPh sb="1" eb="4">
      <t>ソウキョウキュウ</t>
    </rPh>
    <rPh sb="5" eb="8">
      <t>ソウジュヨウ</t>
    </rPh>
    <phoneticPr fontId="1"/>
  </si>
  <si>
    <t>　　　県内での財・サービスの取引に県際取引（輸移入、輸移出）を加算したもので、県経済の全体</t>
    <rPh sb="3" eb="5">
      <t>ケンナイ</t>
    </rPh>
    <rPh sb="14" eb="16">
      <t>トリヒキ</t>
    </rPh>
    <rPh sb="17" eb="18">
      <t>ケン</t>
    </rPh>
    <rPh sb="18" eb="19">
      <t>サイ</t>
    </rPh>
    <rPh sb="19" eb="21">
      <t>トリヒキ</t>
    </rPh>
    <rPh sb="22" eb="25">
      <t>ユイニュウ</t>
    </rPh>
    <rPh sb="26" eb="29">
      <t>ユイシュツ</t>
    </rPh>
    <rPh sb="31" eb="33">
      <t>カサン</t>
    </rPh>
    <phoneticPr fontId="1"/>
  </si>
  <si>
    <t>　　的な規模を表しています。なお、総供給と総需要は、等しくなります。</t>
    <phoneticPr fontId="1"/>
  </si>
  <si>
    <t>　　　総供給 ＝ 県内生産額 ＋ 輸移入　　　　総需要 ＝ 中間需要 ＋ 県内最終需要 ＋ 輸移出</t>
    <rPh sb="3" eb="4">
      <t>ソウ</t>
    </rPh>
    <rPh sb="4" eb="6">
      <t>キョウキュウ</t>
    </rPh>
    <rPh sb="9" eb="11">
      <t>ケンナイ</t>
    </rPh>
    <rPh sb="11" eb="14">
      <t>セイサンガク</t>
    </rPh>
    <rPh sb="17" eb="18">
      <t>ユ</t>
    </rPh>
    <rPh sb="18" eb="20">
      <t>イニュウ</t>
    </rPh>
    <rPh sb="46" eb="49">
      <t>ユイシュツ</t>
    </rPh>
    <phoneticPr fontId="1"/>
  </si>
  <si>
    <t>　県内生産額</t>
    <rPh sb="1" eb="3">
      <t>ケンナイ</t>
    </rPh>
    <rPh sb="3" eb="6">
      <t>セイサンガク</t>
    </rPh>
    <phoneticPr fontId="1"/>
  </si>
  <si>
    <t>　　　県内に所在する各産業の生産活動によって生み出された財・サービスの生産額をいいます。</t>
    <rPh sb="3" eb="5">
      <t>ケンナイ</t>
    </rPh>
    <rPh sb="6" eb="8">
      <t>ショザイ</t>
    </rPh>
    <rPh sb="10" eb="13">
      <t>カクサンギョウ</t>
    </rPh>
    <rPh sb="14" eb="16">
      <t>セイサン</t>
    </rPh>
    <rPh sb="16" eb="18">
      <t>カツドウ</t>
    </rPh>
    <rPh sb="22" eb="23">
      <t>ウ</t>
    </rPh>
    <rPh sb="24" eb="25">
      <t>ダ</t>
    </rPh>
    <rPh sb="35" eb="38">
      <t>セイサンガク</t>
    </rPh>
    <phoneticPr fontId="1"/>
  </si>
  <si>
    <t>　中間投入、中間需要</t>
    <rPh sb="1" eb="3">
      <t>チュウカン</t>
    </rPh>
    <rPh sb="3" eb="5">
      <t>トウニュウ</t>
    </rPh>
    <rPh sb="6" eb="8">
      <t>チュウカン</t>
    </rPh>
    <rPh sb="8" eb="10">
      <t>ジュヨウ</t>
    </rPh>
    <phoneticPr fontId="1"/>
  </si>
  <si>
    <t>　　　中間投入･･･各産業部門の生産活動に必要とする原材料や燃料の購入費用をいいます。</t>
    <rPh sb="3" eb="5">
      <t>チュウカン</t>
    </rPh>
    <rPh sb="5" eb="7">
      <t>トウニュウ</t>
    </rPh>
    <rPh sb="10" eb="13">
      <t>カクサンギョウ</t>
    </rPh>
    <rPh sb="13" eb="15">
      <t>ブモン</t>
    </rPh>
    <rPh sb="16" eb="18">
      <t>セイサン</t>
    </rPh>
    <rPh sb="18" eb="20">
      <t>カツドウ</t>
    </rPh>
    <rPh sb="21" eb="23">
      <t>ヒツヨウ</t>
    </rPh>
    <rPh sb="33" eb="35">
      <t>コウニュウ</t>
    </rPh>
    <rPh sb="35" eb="37">
      <t>ヒヨウ</t>
    </rPh>
    <phoneticPr fontId="1"/>
  </si>
  <si>
    <t>　　　中間需要･･･各産業部門がその生産物を原材料や燃料として販売した額をいいます。</t>
    <rPh sb="3" eb="5">
      <t>チュウカン</t>
    </rPh>
    <rPh sb="5" eb="7">
      <t>ジュヨウ</t>
    </rPh>
    <rPh sb="10" eb="13">
      <t>カクサンギョウ</t>
    </rPh>
    <rPh sb="13" eb="15">
      <t>ブモン</t>
    </rPh>
    <rPh sb="18" eb="21">
      <t>セイサンブツ</t>
    </rPh>
    <rPh sb="22" eb="25">
      <t>ゲンザイリョウ</t>
    </rPh>
    <rPh sb="26" eb="28">
      <t>ネンリョウ</t>
    </rPh>
    <rPh sb="31" eb="33">
      <t>ハンバイ</t>
    </rPh>
    <rPh sb="35" eb="36">
      <t>ガク</t>
    </rPh>
    <phoneticPr fontId="1"/>
  </si>
  <si>
    <t>　　　中間投入の総和と中間需要の総和は、等しくなります。</t>
    <rPh sb="3" eb="5">
      <t>チュウカン</t>
    </rPh>
    <rPh sb="5" eb="7">
      <t>トウニュウ</t>
    </rPh>
    <rPh sb="8" eb="10">
      <t>ソウワ</t>
    </rPh>
    <rPh sb="11" eb="13">
      <t>チュウカン</t>
    </rPh>
    <rPh sb="13" eb="15">
      <t>ジュヨウ</t>
    </rPh>
    <rPh sb="16" eb="18">
      <t>ソウワ</t>
    </rPh>
    <rPh sb="20" eb="21">
      <t>ヒト</t>
    </rPh>
    <phoneticPr fontId="1"/>
  </si>
  <si>
    <t>　粗付加価値</t>
    <rPh sb="1" eb="6">
      <t>ソフカカチ</t>
    </rPh>
    <phoneticPr fontId="1"/>
  </si>
  <si>
    <t>　　　生産活動によって新たに付加された価値で、県内生産額から中間投入を差し引いたものと等し</t>
    <rPh sb="3" eb="5">
      <t>セイサン</t>
    </rPh>
    <rPh sb="5" eb="7">
      <t>カツドウ</t>
    </rPh>
    <rPh sb="11" eb="12">
      <t>アラ</t>
    </rPh>
    <rPh sb="14" eb="16">
      <t>フカ</t>
    </rPh>
    <rPh sb="19" eb="21">
      <t>カチ</t>
    </rPh>
    <rPh sb="23" eb="25">
      <t>ケンナイ</t>
    </rPh>
    <rPh sb="25" eb="28">
      <t>セイサンガク</t>
    </rPh>
    <rPh sb="30" eb="32">
      <t>チュウカン</t>
    </rPh>
    <rPh sb="32" eb="34">
      <t>トウニュウ</t>
    </rPh>
    <rPh sb="35" eb="36">
      <t>サ</t>
    </rPh>
    <rPh sb="37" eb="38">
      <t>ヒ</t>
    </rPh>
    <phoneticPr fontId="1"/>
  </si>
  <si>
    <t>　　くなっています。</t>
    <phoneticPr fontId="1"/>
  </si>
  <si>
    <t>　家計外消費支出</t>
    <rPh sb="1" eb="4">
      <t>カケイガイ</t>
    </rPh>
    <rPh sb="4" eb="6">
      <t>ショウヒ</t>
    </rPh>
    <rPh sb="6" eb="8">
      <t>シシュツ</t>
    </rPh>
    <phoneticPr fontId="1"/>
  </si>
  <si>
    <t>　　　いわゆる「企業消費」に該当し、企業等が支払う福利厚生費、交際費、接待費、出張費（主に</t>
    <rPh sb="8" eb="10">
      <t>キギョウ</t>
    </rPh>
    <rPh sb="10" eb="12">
      <t>ショウヒ</t>
    </rPh>
    <rPh sb="14" eb="16">
      <t>ガイトウ</t>
    </rPh>
    <rPh sb="18" eb="20">
      <t>キギョウ</t>
    </rPh>
    <rPh sb="20" eb="21">
      <t>トウ</t>
    </rPh>
    <rPh sb="22" eb="24">
      <t>シハラ</t>
    </rPh>
    <phoneticPr fontId="1"/>
  </si>
  <si>
    <t>　　宿泊と日当）を範囲とします。</t>
    <phoneticPr fontId="1"/>
  </si>
  <si>
    <t>　雇用者所得</t>
    <rPh sb="1" eb="4">
      <t>コヨウシャ</t>
    </rPh>
    <rPh sb="4" eb="6">
      <t>ショトク</t>
    </rPh>
    <phoneticPr fontId="1"/>
  </si>
  <si>
    <t>　　　県内の民間企業及び政府機関等において雇用されている者に対して、労働の報酬として支払わ</t>
    <rPh sb="3" eb="5">
      <t>ケンナイ</t>
    </rPh>
    <rPh sb="6" eb="8">
      <t>ミンカン</t>
    </rPh>
    <rPh sb="8" eb="10">
      <t>キギョウ</t>
    </rPh>
    <rPh sb="10" eb="11">
      <t>オヨ</t>
    </rPh>
    <rPh sb="12" eb="14">
      <t>セイフ</t>
    </rPh>
    <rPh sb="14" eb="16">
      <t>キカン</t>
    </rPh>
    <rPh sb="16" eb="17">
      <t>トウ</t>
    </rPh>
    <rPh sb="21" eb="23">
      <t>コヨウ</t>
    </rPh>
    <rPh sb="28" eb="29">
      <t>シャ</t>
    </rPh>
    <rPh sb="30" eb="31">
      <t>タイ</t>
    </rPh>
    <rPh sb="34" eb="36">
      <t>ロウドウ</t>
    </rPh>
    <rPh sb="37" eb="39">
      <t>ホウシュウ</t>
    </rPh>
    <rPh sb="42" eb="44">
      <t>シハラ</t>
    </rPh>
    <phoneticPr fontId="1"/>
  </si>
  <si>
    <t>　　れる現金、現物のいっさいの所得で、県内居住者、県外居住者を問わず県内で発生したものを対</t>
    <phoneticPr fontId="1"/>
  </si>
  <si>
    <t>　　象としています。従業者のうち有給役員、常用労働者、臨時・日雇労働者に対する所得（賃金・</t>
    <phoneticPr fontId="1"/>
  </si>
  <si>
    <t>　　報酬、社会保険料（雇主負担）、その他の給与及び手当）を範囲としており、個人業主の所得に</t>
    <phoneticPr fontId="1"/>
  </si>
  <si>
    <t>　　ついては含まれていません。</t>
    <phoneticPr fontId="1"/>
  </si>
  <si>
    <t>　営業余剰</t>
    <rPh sb="1" eb="3">
      <t>エイギョウ</t>
    </rPh>
    <rPh sb="3" eb="5">
      <t>ヨジョウ</t>
    </rPh>
    <phoneticPr fontId="1"/>
  </si>
  <si>
    <t>　　　各産業部門の営業利潤、支払利子、事業税の他に、個人業主や無給の家族従業者等の評価所得</t>
    <rPh sb="3" eb="6">
      <t>カクサンギョウ</t>
    </rPh>
    <rPh sb="6" eb="8">
      <t>ブモン</t>
    </rPh>
    <rPh sb="9" eb="11">
      <t>エイギョウ</t>
    </rPh>
    <rPh sb="11" eb="13">
      <t>リジュン</t>
    </rPh>
    <rPh sb="14" eb="16">
      <t>シハライ</t>
    </rPh>
    <rPh sb="23" eb="24">
      <t>ホカ</t>
    </rPh>
    <rPh sb="26" eb="28">
      <t>コジン</t>
    </rPh>
    <rPh sb="28" eb="30">
      <t>ギョウシュ</t>
    </rPh>
    <rPh sb="31" eb="33">
      <t>ムキュウ</t>
    </rPh>
    <phoneticPr fontId="1"/>
  </si>
  <si>
    <t>　　も含まれます。</t>
    <rPh sb="3" eb="4">
      <t>フク</t>
    </rPh>
    <phoneticPr fontId="1"/>
  </si>
  <si>
    <t>　資本減耗引当</t>
    <rPh sb="1" eb="3">
      <t>シホン</t>
    </rPh>
    <rPh sb="3" eb="5">
      <t>ゲンモウ</t>
    </rPh>
    <rPh sb="5" eb="7">
      <t>ヒキアテ</t>
    </rPh>
    <phoneticPr fontId="1"/>
  </si>
  <si>
    <t>　　　固定資本の価値は生産過程において消耗されていきますが、この価値の消耗分を補填するため</t>
    <rPh sb="3" eb="5">
      <t>コテイ</t>
    </rPh>
    <rPh sb="5" eb="7">
      <t>シホン</t>
    </rPh>
    <rPh sb="8" eb="10">
      <t>カチ</t>
    </rPh>
    <rPh sb="11" eb="13">
      <t>セイサン</t>
    </rPh>
    <rPh sb="13" eb="15">
      <t>カテイ</t>
    </rPh>
    <rPh sb="19" eb="21">
      <t>ショウモウ</t>
    </rPh>
    <rPh sb="32" eb="34">
      <t>カチ</t>
    </rPh>
    <rPh sb="35" eb="37">
      <t>ショウモウ</t>
    </rPh>
    <rPh sb="37" eb="38">
      <t>ブン</t>
    </rPh>
    <rPh sb="39" eb="40">
      <t>タスク</t>
    </rPh>
    <phoneticPr fontId="1"/>
  </si>
  <si>
    <t>　　に引き当てられた費用で、減価償却費と事故や災害等による不慮の損失である資本偶発損を範囲</t>
    <phoneticPr fontId="1"/>
  </si>
  <si>
    <t>　　とします。また、社会資本減耗分として一般政府の保有する建物、道路、ダム等が含まれます。</t>
    <phoneticPr fontId="1"/>
  </si>
  <si>
    <t>　間接税</t>
    <rPh sb="1" eb="4">
      <t>カンセツゼイ</t>
    </rPh>
    <phoneticPr fontId="1"/>
  </si>
  <si>
    <t>　　　財・サービスの生産、販売、購入または使用に関して課される租税及び税外負担です。税法上</t>
    <rPh sb="10" eb="12">
      <t>セイサン</t>
    </rPh>
    <rPh sb="13" eb="15">
      <t>ハンバイ</t>
    </rPh>
    <rPh sb="16" eb="18">
      <t>コウニュウ</t>
    </rPh>
    <rPh sb="21" eb="23">
      <t>シヨウ</t>
    </rPh>
    <rPh sb="24" eb="25">
      <t>カン</t>
    </rPh>
    <rPh sb="27" eb="28">
      <t>カ</t>
    </rPh>
    <rPh sb="31" eb="33">
      <t>ソゼイ</t>
    </rPh>
    <rPh sb="33" eb="34">
      <t>オヨ</t>
    </rPh>
    <rPh sb="35" eb="36">
      <t>ゼイ</t>
    </rPh>
    <rPh sb="36" eb="37">
      <t>ガイ</t>
    </rPh>
    <rPh sb="37" eb="39">
      <t>フタン</t>
    </rPh>
    <phoneticPr fontId="1"/>
  </si>
  <si>
    <t>　　損金算入が認められていて、所得とならず、しかもその負担が最終購入者へ転嫁されることが予</t>
    <phoneticPr fontId="1"/>
  </si>
  <si>
    <t>　　想されるものを範囲とします。ただし、関税及び輸入品商品税は含まれません。</t>
    <rPh sb="9" eb="11">
      <t>ハンイ</t>
    </rPh>
    <rPh sb="22" eb="23">
      <t>オヨ</t>
    </rPh>
    <rPh sb="31" eb="32">
      <t>フク</t>
    </rPh>
    <phoneticPr fontId="1"/>
  </si>
  <si>
    <t>　経常補助金</t>
    <rPh sb="1" eb="3">
      <t>ケイジョウ</t>
    </rPh>
    <rPh sb="3" eb="6">
      <t>ホジョキン</t>
    </rPh>
    <phoneticPr fontId="1"/>
  </si>
  <si>
    <t>　　　産業振興や製品の市場価格を低めるなどの政策目的のために、政府から産業に一方的に給付さ</t>
    <rPh sb="3" eb="5">
      <t>サンギョウ</t>
    </rPh>
    <rPh sb="5" eb="7">
      <t>シンコウ</t>
    </rPh>
    <rPh sb="8" eb="10">
      <t>セイヒン</t>
    </rPh>
    <rPh sb="11" eb="13">
      <t>シジョウ</t>
    </rPh>
    <rPh sb="13" eb="15">
      <t>カカク</t>
    </rPh>
    <rPh sb="16" eb="17">
      <t>ヒク</t>
    </rPh>
    <rPh sb="22" eb="24">
      <t>セイサク</t>
    </rPh>
    <rPh sb="24" eb="26">
      <t>モクテキ</t>
    </rPh>
    <rPh sb="31" eb="33">
      <t>セイフ</t>
    </rPh>
    <rPh sb="35" eb="37">
      <t>サンギョウ</t>
    </rPh>
    <rPh sb="38" eb="40">
      <t>イッポウ</t>
    </rPh>
    <phoneticPr fontId="1"/>
  </si>
  <si>
    <t>　　れ、受給者の側で収入として処理される経常的な交付金のことで、この項目は控除項目となって</t>
    <phoneticPr fontId="1"/>
  </si>
  <si>
    <t>　最終需要、県内最終需要</t>
    <rPh sb="1" eb="3">
      <t>サイシュウ</t>
    </rPh>
    <rPh sb="3" eb="5">
      <t>ジュヨウ</t>
    </rPh>
    <rPh sb="6" eb="8">
      <t>ケンナイ</t>
    </rPh>
    <rPh sb="8" eb="10">
      <t>サイシュウ</t>
    </rPh>
    <rPh sb="10" eb="12">
      <t>ジュヨウ</t>
    </rPh>
    <phoneticPr fontId="1"/>
  </si>
  <si>
    <t>　　　県内最終需要は、県内の消費・投資活動のため、各産業の生産物（最終財）をいくら購入した</t>
    <rPh sb="3" eb="5">
      <t>ケンナイ</t>
    </rPh>
    <rPh sb="5" eb="7">
      <t>サイシュウ</t>
    </rPh>
    <rPh sb="7" eb="9">
      <t>ジュヨウ</t>
    </rPh>
    <rPh sb="19" eb="21">
      <t>カツドウ</t>
    </rPh>
    <rPh sb="25" eb="28">
      <t>カクサンギョウ</t>
    </rPh>
    <rPh sb="29" eb="32">
      <t>セイサンブツ</t>
    </rPh>
    <rPh sb="33" eb="35">
      <t>サイシュウ</t>
    </rPh>
    <rPh sb="35" eb="36">
      <t>ザイ</t>
    </rPh>
    <rPh sb="41" eb="42">
      <t>コウ</t>
    </rPh>
    <phoneticPr fontId="1"/>
  </si>
  <si>
    <t>　　かを表しています。</t>
    <phoneticPr fontId="1"/>
  </si>
  <si>
    <t>　　　消費 ＝ 家計外消費支出（列） ＋ 民間消費支出 ＋ 一般政府消費支出</t>
    <rPh sb="3" eb="5">
      <t>ショウヒ</t>
    </rPh>
    <rPh sb="8" eb="11">
      <t>カケイガイ</t>
    </rPh>
    <rPh sb="11" eb="13">
      <t>ショウヒ</t>
    </rPh>
    <rPh sb="13" eb="15">
      <t>シシュツ</t>
    </rPh>
    <rPh sb="16" eb="17">
      <t>レツ</t>
    </rPh>
    <rPh sb="21" eb="23">
      <t>ミンカン</t>
    </rPh>
    <rPh sb="23" eb="25">
      <t>ショウヒ</t>
    </rPh>
    <rPh sb="25" eb="27">
      <t>シシュツ</t>
    </rPh>
    <rPh sb="30" eb="32">
      <t>イッパン</t>
    </rPh>
    <rPh sb="32" eb="34">
      <t>セイフ</t>
    </rPh>
    <rPh sb="34" eb="36">
      <t>ショウヒ</t>
    </rPh>
    <rPh sb="36" eb="38">
      <t>シシュツ</t>
    </rPh>
    <phoneticPr fontId="1"/>
  </si>
  <si>
    <t>　　　投資 ＝ 県内総固定資本形成（公的） ＋ 県内総固定資本形成（民間） ＋ 在庫純増</t>
    <rPh sb="3" eb="5">
      <t>トウシ</t>
    </rPh>
    <rPh sb="8" eb="10">
      <t>ケンナイ</t>
    </rPh>
    <rPh sb="10" eb="11">
      <t>ソウ</t>
    </rPh>
    <rPh sb="11" eb="13">
      <t>コテイ</t>
    </rPh>
    <rPh sb="13" eb="15">
      <t>シホン</t>
    </rPh>
    <rPh sb="15" eb="17">
      <t>ケイセイ</t>
    </rPh>
    <rPh sb="18" eb="20">
      <t>コウテキ</t>
    </rPh>
    <rPh sb="24" eb="26">
      <t>ケンナイ</t>
    </rPh>
    <rPh sb="26" eb="27">
      <t>ソウ</t>
    </rPh>
    <rPh sb="27" eb="29">
      <t>コテイ</t>
    </rPh>
    <rPh sb="29" eb="31">
      <t>シホン</t>
    </rPh>
    <rPh sb="31" eb="33">
      <t>ケイセイ</t>
    </rPh>
    <rPh sb="34" eb="36">
      <t>ミンカン</t>
    </rPh>
    <rPh sb="40" eb="42">
      <t>ザイコ</t>
    </rPh>
    <rPh sb="42" eb="44">
      <t>ジュンゾウ</t>
    </rPh>
    <phoneticPr fontId="1"/>
  </si>
  <si>
    <t>　　　</t>
    <phoneticPr fontId="1"/>
  </si>
  <si>
    <t>　民間消費支出</t>
    <rPh sb="1" eb="3">
      <t>ミンカン</t>
    </rPh>
    <rPh sb="3" eb="5">
      <t>ショウヒ</t>
    </rPh>
    <rPh sb="5" eb="7">
      <t>シシュツ</t>
    </rPh>
    <phoneticPr fontId="1"/>
  </si>
  <si>
    <t>　　　家計消費支出と対家計民間非営利団体消費支出からなります。家計消費支出は、家計が経常的</t>
    <rPh sb="3" eb="5">
      <t>カケイ</t>
    </rPh>
    <rPh sb="5" eb="7">
      <t>ショウヒ</t>
    </rPh>
    <rPh sb="7" eb="9">
      <t>シシュツ</t>
    </rPh>
    <rPh sb="10" eb="11">
      <t>タイ</t>
    </rPh>
    <rPh sb="11" eb="13">
      <t>カケイ</t>
    </rPh>
    <rPh sb="13" eb="15">
      <t>ミンカン</t>
    </rPh>
    <rPh sb="15" eb="18">
      <t>ヒエイリ</t>
    </rPh>
    <rPh sb="18" eb="20">
      <t>ダンタイ</t>
    </rPh>
    <rPh sb="20" eb="22">
      <t>ショウヒ</t>
    </rPh>
    <rPh sb="22" eb="24">
      <t>シシュツ</t>
    </rPh>
    <rPh sb="31" eb="33">
      <t>カケイ</t>
    </rPh>
    <rPh sb="33" eb="35">
      <t>ショウヒ</t>
    </rPh>
    <rPh sb="35" eb="37">
      <t>シシュツ</t>
    </rPh>
    <rPh sb="39" eb="40">
      <t>イエ</t>
    </rPh>
    <phoneticPr fontId="1"/>
  </si>
  <si>
    <t>　　に支出した額で、土地、建物・構築物以外に対する全ての支出を含みます。対家計民間非営利団</t>
    <phoneticPr fontId="1"/>
  </si>
  <si>
    <t>　　体消費支出は、家計にサービスを提供している私立学校、労働団体等による消費支出のことをい</t>
    <phoneticPr fontId="1"/>
  </si>
  <si>
    <t>　一般政府消費支出</t>
    <rPh sb="1" eb="3">
      <t>イッパン</t>
    </rPh>
    <rPh sb="3" eb="5">
      <t>セイフ</t>
    </rPh>
    <rPh sb="5" eb="7">
      <t>ショウヒ</t>
    </rPh>
    <rPh sb="7" eb="9">
      <t>シシュツ</t>
    </rPh>
    <phoneticPr fontId="1"/>
  </si>
  <si>
    <t>　　　中央・地方政府が提供する財・サービスに関する支出のうち政府自身が負担する費用です。外</t>
    <rPh sb="3" eb="5">
      <t>チュウオウ</t>
    </rPh>
    <rPh sb="6" eb="8">
      <t>チホウ</t>
    </rPh>
    <rPh sb="8" eb="10">
      <t>セイフ</t>
    </rPh>
    <rPh sb="11" eb="13">
      <t>テイキョウ</t>
    </rPh>
    <rPh sb="22" eb="23">
      <t>カン</t>
    </rPh>
    <rPh sb="25" eb="27">
      <t>シシュツ</t>
    </rPh>
    <rPh sb="30" eb="32">
      <t>セイフ</t>
    </rPh>
    <rPh sb="32" eb="34">
      <t>ジシン</t>
    </rPh>
    <rPh sb="35" eb="37">
      <t>フタン</t>
    </rPh>
    <rPh sb="39" eb="40">
      <t>ヒ</t>
    </rPh>
    <phoneticPr fontId="1"/>
  </si>
  <si>
    <t>　　交、防衛等の集合的消費支出や教育、保健衛生等の個別的消費支出が該当します。</t>
    <phoneticPr fontId="1"/>
  </si>
  <si>
    <t>　県内総固定資本形成</t>
    <rPh sb="1" eb="3">
      <t>ケンナイ</t>
    </rPh>
    <rPh sb="3" eb="4">
      <t>ソウ</t>
    </rPh>
    <rPh sb="4" eb="6">
      <t>コテイ</t>
    </rPh>
    <rPh sb="6" eb="8">
      <t>シホン</t>
    </rPh>
    <rPh sb="8" eb="10">
      <t>ケイセイ</t>
    </rPh>
    <phoneticPr fontId="1"/>
  </si>
  <si>
    <t>　　　県内における建物、構築物、機械設備等の固定資産の取得からなり、土地の造成費も含まれま</t>
    <rPh sb="3" eb="4">
      <t>ケン</t>
    </rPh>
    <rPh sb="4" eb="5">
      <t>ナイ</t>
    </rPh>
    <rPh sb="9" eb="11">
      <t>タテモノ</t>
    </rPh>
    <rPh sb="12" eb="15">
      <t>コウチクブツ</t>
    </rPh>
    <rPh sb="16" eb="18">
      <t>キカイ</t>
    </rPh>
    <rPh sb="18" eb="20">
      <t>セツビ</t>
    </rPh>
    <rPh sb="20" eb="21">
      <t>トウ</t>
    </rPh>
    <rPh sb="22" eb="24">
      <t>コテイ</t>
    </rPh>
    <rPh sb="24" eb="26">
      <t>シサン</t>
    </rPh>
    <rPh sb="27" eb="29">
      <t>シュトク</t>
    </rPh>
    <rPh sb="34" eb="36">
      <t>トチ</t>
    </rPh>
    <rPh sb="37" eb="40">
      <t>ゾウセイヒ</t>
    </rPh>
    <phoneticPr fontId="1"/>
  </si>
  <si>
    <t>　　す。資本形成を行う主体により公的と民間に分けられています。</t>
    <phoneticPr fontId="1"/>
  </si>
  <si>
    <t>　在庫純増</t>
    <rPh sb="1" eb="3">
      <t>ザイコ</t>
    </rPh>
    <rPh sb="3" eb="5">
      <t>ジュンゾウ</t>
    </rPh>
    <phoneticPr fontId="1"/>
  </si>
  <si>
    <t>　　　産業部門で生産された製品、半製品、仕掛品、流通在庫、産業部門で保有される原材料、貯蔵</t>
    <rPh sb="3" eb="5">
      <t>サンギョウ</t>
    </rPh>
    <rPh sb="5" eb="7">
      <t>ブモン</t>
    </rPh>
    <rPh sb="8" eb="10">
      <t>セイサン</t>
    </rPh>
    <rPh sb="13" eb="15">
      <t>セイヒン</t>
    </rPh>
    <rPh sb="16" eb="19">
      <t>ハンセイヒン</t>
    </rPh>
    <rPh sb="20" eb="23">
      <t>シカケヒン</t>
    </rPh>
    <rPh sb="24" eb="26">
      <t>リュウツウ</t>
    </rPh>
    <rPh sb="26" eb="28">
      <t>ザイコ</t>
    </rPh>
    <rPh sb="29" eb="31">
      <t>サンギョウ</t>
    </rPh>
    <rPh sb="31" eb="33">
      <t>ブモン</t>
    </rPh>
    <rPh sb="34" eb="36">
      <t>ホユウ</t>
    </rPh>
    <rPh sb="39" eb="42">
      <t>ゲンザイリョウ</t>
    </rPh>
    <rPh sb="43" eb="45">
      <t>チョゾウ</t>
    </rPh>
    <phoneticPr fontId="1"/>
  </si>
  <si>
    <t>　　品の量的増減を年間平均の市中価格で評価した額のことをいいます。</t>
    <rPh sb="2" eb="3">
      <t>ヒン</t>
    </rPh>
    <rPh sb="4" eb="6">
      <t>リョウテキ</t>
    </rPh>
    <rPh sb="6" eb="8">
      <t>ゾウゲン</t>
    </rPh>
    <rPh sb="9" eb="11">
      <t>ネンカン</t>
    </rPh>
    <rPh sb="11" eb="13">
      <t>ヘイキン</t>
    </rPh>
    <rPh sb="14" eb="16">
      <t>シチュウ</t>
    </rPh>
    <rPh sb="16" eb="18">
      <t>カカク</t>
    </rPh>
    <rPh sb="19" eb="21">
      <t>ヒョウカ</t>
    </rPh>
    <rPh sb="23" eb="24">
      <t>ガク</t>
    </rPh>
    <phoneticPr fontId="1"/>
  </si>
  <si>
    <t>　輸移出</t>
    <rPh sb="1" eb="2">
      <t>ユ</t>
    </rPh>
    <rPh sb="2" eb="4">
      <t>イシュツ</t>
    </rPh>
    <phoneticPr fontId="1"/>
  </si>
  <si>
    <t>　　　県外へ販売した財・サービスのことをいいます。</t>
    <rPh sb="3" eb="5">
      <t>ケンガイ</t>
    </rPh>
    <rPh sb="6" eb="8">
      <t>ハンバイ</t>
    </rPh>
    <phoneticPr fontId="1"/>
  </si>
  <si>
    <t>　輸移入</t>
    <rPh sb="1" eb="2">
      <t>ユ</t>
    </rPh>
    <rPh sb="2" eb="4">
      <t>イニュウ</t>
    </rPh>
    <phoneticPr fontId="1"/>
  </si>
  <si>
    <t>　　　県外から購入した財・サービスのことをいいます。</t>
    <rPh sb="3" eb="5">
      <t>ケンガイ</t>
    </rPh>
    <rPh sb="7" eb="9">
      <t>コウニュウ</t>
    </rPh>
    <phoneticPr fontId="1"/>
  </si>
  <si>
    <t>　財・サービス</t>
    <phoneticPr fontId="1"/>
  </si>
  <si>
    <t>　　　財及びサービスに該当する産業連関表の部門分類は、以下のとおりです。</t>
    <rPh sb="3" eb="4">
      <t>ザイ</t>
    </rPh>
    <rPh sb="4" eb="5">
      <t>オヨ</t>
    </rPh>
    <rPh sb="11" eb="13">
      <t>ガイトウ</t>
    </rPh>
    <rPh sb="15" eb="17">
      <t>サンギョウ</t>
    </rPh>
    <rPh sb="17" eb="20">
      <t>レンカンヒョウ</t>
    </rPh>
    <rPh sb="21" eb="23">
      <t>ブモン</t>
    </rPh>
    <rPh sb="23" eb="25">
      <t>ブンルイ</t>
    </rPh>
    <rPh sb="27" eb="29">
      <t>イカ</t>
    </rPh>
    <phoneticPr fontId="1"/>
  </si>
  <si>
    <t>　　　財･･･農業、林業、漁業、鉱業、製造業、建設、事務用品</t>
    <rPh sb="3" eb="4">
      <t>ザイ</t>
    </rPh>
    <rPh sb="7" eb="8">
      <t>ノウ</t>
    </rPh>
    <rPh sb="8" eb="9">
      <t>ギョウ</t>
    </rPh>
    <rPh sb="10" eb="11">
      <t>バヤシ</t>
    </rPh>
    <rPh sb="11" eb="12">
      <t>ギョウ</t>
    </rPh>
    <rPh sb="13" eb="15">
      <t>ギョギョウ</t>
    </rPh>
    <rPh sb="16" eb="18">
      <t>コウギョウ</t>
    </rPh>
    <rPh sb="19" eb="22">
      <t>セイゾウギョウ</t>
    </rPh>
    <rPh sb="23" eb="25">
      <t>ケンセツ</t>
    </rPh>
    <rPh sb="26" eb="28">
      <t>ジム</t>
    </rPh>
    <rPh sb="28" eb="30">
      <t>ヨウヒン</t>
    </rPh>
    <phoneticPr fontId="1"/>
  </si>
  <si>
    <t>　　　　　　　　 運輸・郵便、情報通信、公務、サービス、分類不明</t>
    <rPh sb="12" eb="14">
      <t>ユウビン</t>
    </rPh>
    <rPh sb="15" eb="19">
      <t>ジョウホウツウシン</t>
    </rPh>
    <phoneticPr fontId="1"/>
  </si>
  <si>
    <t>　５　その他</t>
    <rPh sb="5" eb="6">
      <t>タ</t>
    </rPh>
    <phoneticPr fontId="1"/>
  </si>
  <si>
    <t>　　　価格での推計は行っていません。</t>
    <phoneticPr fontId="1"/>
  </si>
  <si>
    <t>　　　必要です。</t>
    <phoneticPr fontId="1"/>
  </si>
  <si>
    <t>　　　す。取引基本表や投入係数表などの各種計数表については、調査統計課ホームページ（美の</t>
    <rPh sb="5" eb="7">
      <t>トリヒキ</t>
    </rPh>
    <rPh sb="7" eb="10">
      <t>キホンヒョウ</t>
    </rPh>
    <rPh sb="11" eb="13">
      <t>トウニュウ</t>
    </rPh>
    <rPh sb="13" eb="16">
      <t>ケイスウヒョウ</t>
    </rPh>
    <rPh sb="19" eb="21">
      <t>カクシュ</t>
    </rPh>
    <rPh sb="42" eb="43">
      <t>ビ</t>
    </rPh>
    <phoneticPr fontId="1"/>
  </si>
  <si>
    <t>　　　国あきたネット内）に順次掲載していきますので、ダウンロードして御活用ください。</t>
    <phoneticPr fontId="1"/>
  </si>
  <si>
    <t>秋田県統計情報ホームページ　⇒</t>
    <rPh sb="0" eb="3">
      <t>アキタケン</t>
    </rPh>
    <rPh sb="3" eb="5">
      <t>トウケイ</t>
    </rPh>
    <rPh sb="5" eb="7">
      <t>ジョウホウ</t>
    </rPh>
    <phoneticPr fontId="1"/>
  </si>
  <si>
    <t>問い合わせ先</t>
    <rPh sb="0" eb="1">
      <t>ト</t>
    </rPh>
    <rPh sb="2" eb="3">
      <t>ア</t>
    </rPh>
    <rPh sb="5" eb="6">
      <t>サキ</t>
    </rPh>
    <phoneticPr fontId="1"/>
  </si>
  <si>
    <t>　　　〒010-8570　　秋田県秋田市山王４丁目１－１</t>
    <phoneticPr fontId="1"/>
  </si>
  <si>
    <t>　　　電話　018（860）1254　　ﾌｧｯｸｽ　018（860）1252</t>
    <rPh sb="3" eb="4">
      <t>デン</t>
    </rPh>
    <rPh sb="4" eb="5">
      <t>ハナシ</t>
    </rPh>
    <phoneticPr fontId="1"/>
  </si>
  <si>
    <r>
      <t>　</t>
    </r>
    <r>
      <rPr>
        <u/>
        <sz val="9"/>
        <rFont val="ＭＳ 明朝"/>
        <family val="1"/>
        <charset val="128"/>
      </rPr>
      <t>https://www.pref.akita.lg.jp/pages/genre/tokei</t>
    </r>
    <phoneticPr fontId="1"/>
  </si>
  <si>
    <t>　　われた財・サービスの取引状況を取りまとめたものです。本県経済の現状分析のほか、</t>
    <rPh sb="28" eb="30">
      <t>ホンケン</t>
    </rPh>
    <rPh sb="30" eb="32">
      <t>ケイザイ</t>
    </rPh>
    <rPh sb="33" eb="35">
      <t>ゲンジョウ</t>
    </rPh>
    <rPh sb="35" eb="37">
      <t>ブンセキ</t>
    </rPh>
    <phoneticPr fontId="1"/>
  </si>
  <si>
    <t>　　経済波及効果分析等に用いることが可能です。本県では、昭和45年表を公表して以来、</t>
    <rPh sb="10" eb="11">
      <t>トウ</t>
    </rPh>
    <phoneticPr fontId="1"/>
  </si>
  <si>
    <t>　　　最終需要 ＝ 県内最終需要 ＋ 輸移出　　　　　県内最終需要 ＝ 消費 ＋ 投資</t>
    <rPh sb="10" eb="12">
      <t>ケンナイ</t>
    </rPh>
    <rPh sb="12" eb="14">
      <t>サイシュウ</t>
    </rPh>
    <rPh sb="14" eb="16">
      <t>ジュヨウ</t>
    </rPh>
    <rPh sb="19" eb="22">
      <t>ユイシュツ</t>
    </rPh>
    <rPh sb="41" eb="43">
      <t>トウシ</t>
    </rPh>
    <phoneticPr fontId="1"/>
  </si>
  <si>
    <t>　　　サービス･･･電力・ガス・水道、商業、金融・保険、不動産、</t>
    <rPh sb="11" eb="12">
      <t>チカラ</t>
    </rPh>
    <rPh sb="16" eb="18">
      <t>スイドウ</t>
    </rPh>
    <rPh sb="19" eb="21">
      <t>ショウギョウ</t>
    </rPh>
    <rPh sb="22" eb="24">
      <t>キンユウ</t>
    </rPh>
    <rPh sb="25" eb="27">
      <t>ホケン</t>
    </rPh>
    <rPh sb="28" eb="31">
      <t>フドウサン</t>
    </rPh>
    <phoneticPr fontId="1"/>
  </si>
  <si>
    <t>秋田県政策企画部調査統計課</t>
    <rPh sb="3" eb="5">
      <t>セイサク</t>
    </rPh>
    <rPh sb="5" eb="8">
      <t>キカクブ</t>
    </rPh>
    <rPh sb="8" eb="10">
      <t>チョウサ</t>
    </rPh>
    <rPh sb="10" eb="12">
      <t>トウケイ</t>
    </rPh>
    <rPh sb="12" eb="13">
      <t>カ</t>
    </rPh>
    <phoneticPr fontId="1"/>
  </si>
  <si>
    <t>　　概ね５年ごとに「産業連関表」を公表しており、今回で11回目となります。</t>
    <rPh sb="2" eb="3">
      <t>オオム</t>
    </rPh>
    <phoneticPr fontId="1"/>
  </si>
  <si>
    <t>　　図１　「令和2年（2020年）秋田県産業連関表」からみた財・サービスの流れ</t>
    <rPh sb="2" eb="3">
      <t>ズ</t>
    </rPh>
    <rPh sb="6" eb="8">
      <t>レイワ</t>
    </rPh>
    <rPh sb="15" eb="16">
      <t>ネン</t>
    </rPh>
    <phoneticPr fontId="1"/>
  </si>
  <si>
    <t>令和2年（2020年）</t>
    <rPh sb="0" eb="2">
      <t>レイワ</t>
    </rPh>
    <phoneticPr fontId="1"/>
  </si>
  <si>
    <t>　　　今回の「令和2年（2020年）秋田県産業連関表」は、令和2年１年間に秋田県内で行</t>
    <rPh sb="3" eb="5">
      <t>コンカイ</t>
    </rPh>
    <rPh sb="7" eb="9">
      <t>レイワ</t>
    </rPh>
    <rPh sb="16" eb="17">
      <t>ネン</t>
    </rPh>
    <rPh sb="18" eb="21">
      <t>アキタケン</t>
    </rPh>
    <rPh sb="21" eb="23">
      <t>サンギョウ</t>
    </rPh>
    <rPh sb="23" eb="26">
      <t>レンカンヒョウ</t>
    </rPh>
    <rPh sb="29" eb="31">
      <t>レイワ</t>
    </rPh>
    <rPh sb="34" eb="36">
      <t>ネンカン</t>
    </rPh>
    <rPh sb="37" eb="39">
      <t>アキタ</t>
    </rPh>
    <rPh sb="39" eb="41">
      <t>ケンナイ</t>
    </rPh>
    <rPh sb="42" eb="43">
      <t>オコナ</t>
    </rPh>
    <phoneticPr fontId="1"/>
  </si>
  <si>
    <t>　　①　「令和2年（2020年）秋田県産業連関表」は、全て生産者価格表示となっており、購入者</t>
    <rPh sb="5" eb="7">
      <t>レイワ</t>
    </rPh>
    <rPh sb="27" eb="28">
      <t>スベ</t>
    </rPh>
    <rPh sb="29" eb="32">
      <t>セイサンシャ</t>
    </rPh>
    <rPh sb="32" eb="34">
      <t>カカク</t>
    </rPh>
    <rPh sb="34" eb="36">
      <t>ヒョウジ</t>
    </rPh>
    <rPh sb="43" eb="44">
      <t>コウ</t>
    </rPh>
    <phoneticPr fontId="1"/>
  </si>
  <si>
    <t>　　②　「令和2年（2020年）秋田県産業連関表」は、一部の部門において、他の産業連関表（全</t>
    <rPh sb="5" eb="7">
      <t>レイワ</t>
    </rPh>
    <rPh sb="37" eb="38">
      <t>タ</t>
    </rPh>
    <rPh sb="39" eb="41">
      <t>サンギョウ</t>
    </rPh>
    <rPh sb="41" eb="44">
      <t>レンカンヒョウ</t>
    </rPh>
    <rPh sb="45" eb="46">
      <t>ゼン</t>
    </rPh>
    <phoneticPr fontId="1"/>
  </si>
  <si>
    <t>　　　国表、秋田県平成27年表等）と概念や範囲が異なっていますので、比較する場合には注意が</t>
    <rPh sb="24" eb="25">
      <t>コト</t>
    </rPh>
    <phoneticPr fontId="1"/>
  </si>
  <si>
    <t>　　③　「令和2年（2020年）秋田県産業連関表」は、108、39、15の部門に分類した表を公表しま</t>
    <rPh sb="5" eb="7">
      <t>レイワ</t>
    </rPh>
    <rPh sb="37" eb="39">
      <t>ブモン</t>
    </rPh>
    <rPh sb="40" eb="42">
      <t>ブンルイ</t>
    </rPh>
    <rPh sb="44" eb="45">
      <t>ヒョウ</t>
    </rPh>
    <rPh sb="46" eb="48">
      <t>コウヒョウ</t>
    </rPh>
    <phoneticPr fontId="1"/>
  </si>
  <si>
    <t>　　④　「令和2年（2020年）秋田県産業連関表」についてのお問い合わせは、次へお願いします。</t>
    <rPh sb="5" eb="7">
      <t>レイワ</t>
    </rPh>
    <rPh sb="31" eb="32">
      <t>ト</t>
    </rPh>
    <rPh sb="33" eb="34">
      <t>ア</t>
    </rPh>
    <rPh sb="38" eb="39">
      <t>ツギ</t>
    </rPh>
    <rPh sb="41" eb="42">
      <t>ネガ</t>
    </rPh>
    <phoneticPr fontId="1"/>
  </si>
  <si>
    <t>秋田県政策企画部　調査統計課　調整・解析チーム</t>
    <rPh sb="0" eb="3">
      <t>アキタケン</t>
    </rPh>
    <rPh sb="3" eb="5">
      <t>セイサク</t>
    </rPh>
    <rPh sb="5" eb="7">
      <t>キカク</t>
    </rPh>
    <rPh sb="7" eb="8">
      <t>ブ</t>
    </rPh>
    <rPh sb="8" eb="9">
      <t>ガクブ</t>
    </rPh>
    <rPh sb="9" eb="11">
      <t>チョウサ</t>
    </rPh>
    <rPh sb="11" eb="14">
      <t>トウケイカ</t>
    </rPh>
    <rPh sb="15" eb="17">
      <t>チョウセイ</t>
    </rPh>
    <rPh sb="18" eb="20">
      <t>カイセキ</t>
    </rPh>
    <phoneticPr fontId="1"/>
  </si>
  <si>
    <t>　３　令和2年秋田県産業連関表　取引基本表（15部門分類）</t>
    <rPh sb="3" eb="5">
      <t>レイワ</t>
    </rPh>
    <rPh sb="7" eb="10">
      <t>アキタケン</t>
    </rPh>
    <rPh sb="10" eb="12">
      <t>サンギョウ</t>
    </rPh>
    <rPh sb="12" eb="15">
      <t>レンカンヒョウ</t>
    </rPh>
    <rPh sb="16" eb="18">
      <t>トリヒキ</t>
    </rPh>
    <rPh sb="18" eb="21">
      <t>キホンヒョウ</t>
    </rPh>
    <rPh sb="24" eb="26">
      <t>ブモン</t>
    </rPh>
    <rPh sb="26" eb="28">
      <t>ブンルイ</t>
    </rPh>
    <phoneticPr fontId="1"/>
  </si>
  <si>
    <t>Ｈ２７年</t>
    <rPh sb="3" eb="4">
      <t>ネン</t>
    </rPh>
    <phoneticPr fontId="9"/>
  </si>
  <si>
    <t>Ｒ２年</t>
    <rPh sb="2" eb="3">
      <t>ネン</t>
    </rPh>
    <phoneticPr fontId="9"/>
  </si>
  <si>
    <t>Ｈ２７→Ｒ２</t>
    <phoneticPr fontId="1"/>
  </si>
  <si>
    <t>－</t>
    <phoneticPr fontId="1"/>
  </si>
  <si>
    <t>２　「令和2年（2020年）秋田県産業連関表」からみた秋田県経済</t>
    <rPh sb="3" eb="5">
      <t>レイワ</t>
    </rPh>
    <rPh sb="14" eb="17">
      <t>アキタケン</t>
    </rPh>
    <rPh sb="17" eb="19">
      <t>サンギョウ</t>
    </rPh>
    <rPh sb="19" eb="22">
      <t>レンカンヒョウ</t>
    </rPh>
    <rPh sb="27" eb="29">
      <t>アキタ</t>
    </rPh>
    <rPh sb="29" eb="32">
      <t>ケンケイザイ</t>
    </rPh>
    <phoneticPr fontId="1"/>
  </si>
  <si>
    <t>　　　秋田県経済を供給側からみると、令和2年の財・サービスの「総供給」は8兆3,424</t>
    <rPh sb="3" eb="5">
      <t>アキタ</t>
    </rPh>
    <rPh sb="5" eb="8">
      <t>ケンケイザイ</t>
    </rPh>
    <rPh sb="9" eb="12">
      <t>キョウキュウガワ</t>
    </rPh>
    <rPh sb="18" eb="20">
      <t>レイワ</t>
    </rPh>
    <rPh sb="23" eb="24">
      <t>ザイ</t>
    </rPh>
    <phoneticPr fontId="1"/>
  </si>
  <si>
    <t>　　億円となりました。このうち、「県内生産額」は6兆631億円（総供給に占める割合</t>
    <phoneticPr fontId="1"/>
  </si>
  <si>
    <t>　　72.7％）、「輸移入」は2兆2,793億円（同27.3％）となり、これを平成27年秋田県産</t>
    <rPh sb="39" eb="41">
      <t>ヘイセイ</t>
    </rPh>
    <rPh sb="43" eb="44">
      <t>ネン</t>
    </rPh>
    <rPh sb="44" eb="47">
      <t>アキタケン</t>
    </rPh>
    <phoneticPr fontId="1"/>
  </si>
  <si>
    <t>　　業連関表（以下、Ｈ27年表と略）と比べると、「総供給」は5.0％、「県内生産額」は</t>
    <rPh sb="3" eb="6">
      <t>レンカンヒョウ</t>
    </rPh>
    <rPh sb="7" eb="9">
      <t>イカ</t>
    </rPh>
    <rPh sb="13" eb="15">
      <t>ネンヒョウ</t>
    </rPh>
    <rPh sb="16" eb="17">
      <t>リャク</t>
    </rPh>
    <rPh sb="19" eb="20">
      <t>クラ</t>
    </rPh>
    <rPh sb="25" eb="28">
      <t>ソウキョウキュウ</t>
    </rPh>
    <rPh sb="36" eb="38">
      <t>ケンナイ</t>
    </rPh>
    <rPh sb="38" eb="41">
      <t>セイサンガク</t>
    </rPh>
    <phoneticPr fontId="1"/>
  </si>
  <si>
    <t>　　2.1％、「輸移入」は11.9％それぞれ減少しました。</t>
    <rPh sb="8" eb="11">
      <t>ユイニュウ</t>
    </rPh>
    <rPh sb="22" eb="24">
      <t>ゲンショウ</t>
    </rPh>
    <phoneticPr fontId="1"/>
  </si>
  <si>
    <t>　　65.8％となっており、次いで「第２次産業」（30.2％）、「第１次産業」（4.0％）</t>
    <rPh sb="14" eb="15">
      <t>ツ</t>
    </rPh>
    <rPh sb="18" eb="19">
      <t>ダイ</t>
    </rPh>
    <rPh sb="20" eb="21">
      <t>ジ</t>
    </rPh>
    <rPh sb="21" eb="23">
      <t>サンギョウ</t>
    </rPh>
    <rPh sb="33" eb="34">
      <t>ダイ</t>
    </rPh>
    <rPh sb="35" eb="36">
      <t>ジ</t>
    </rPh>
    <rPh sb="36" eb="38">
      <t>サンギョウ</t>
    </rPh>
    <phoneticPr fontId="1"/>
  </si>
  <si>
    <t>　　「中間投入」は2兆7,334億円で、県内生産額に占める割合を示す「中間投入率」は</t>
    <phoneticPr fontId="1"/>
  </si>
  <si>
    <t>　　45.1％となりました。また、「中間投入」に占める「財」と「サービス」の構成比を</t>
    <phoneticPr fontId="1"/>
  </si>
  <si>
    <t>　　みると、「財」の投入は43.8％、「サービス」の投入は56.2％となっており、Ｈ27年表</t>
    <phoneticPr fontId="1"/>
  </si>
  <si>
    <t>　　（財の投入46.4％、サービスの投入53.6％）に比べ、サービスの投入割合が増加して</t>
    <phoneticPr fontId="1"/>
  </si>
  <si>
    <t>　　　また、「県内生産額」のもう一つの構成要素である「粗付加価値」は3兆3,297億円</t>
    <phoneticPr fontId="1"/>
  </si>
  <si>
    <t>　　「粗付加価値」に占める主な項目の構成比をみると、「雇用者所得」は52.9％、「営</t>
    <phoneticPr fontId="1"/>
  </si>
  <si>
    <t>　　業余剰」は13.6％、「資本減耗引当」は27.1％となっています。</t>
    <phoneticPr fontId="1"/>
  </si>
  <si>
    <t>　　　需要側からみると、「総需要」は8兆3,424億円となり、Ｈ27年表に比べ、5.0％減少</t>
    <rPh sb="3" eb="6">
      <t>ジュヨウガワ</t>
    </rPh>
    <rPh sb="44" eb="46">
      <t>ゲンショウ</t>
    </rPh>
    <phoneticPr fontId="1"/>
  </si>
  <si>
    <t>　　2兆7,334億円（総需要に占める割合32.8％）、「県内最終需要」が3兆5,217億円（同</t>
    <rPh sb="38" eb="39">
      <t>チョウ</t>
    </rPh>
    <phoneticPr fontId="1"/>
  </si>
  <si>
    <t>　　42.2％）、「輸移出」が2兆873億円（同25.0％）となり、「中間需要」は2.0％、</t>
    <phoneticPr fontId="1"/>
  </si>
  <si>
    <t>　　「県内最終需要」は14.1％減少し、「輸移出」は10.2％増加しました。</t>
    <rPh sb="16" eb="18">
      <t>ゲンショウ</t>
    </rPh>
    <rPh sb="31" eb="33">
      <t>ゾウカ</t>
    </rPh>
    <phoneticPr fontId="1"/>
  </si>
  <si>
    <t>　　　「県内最終需要」の内訳をみると、「消費」が2兆8,192億円（県内最終需要に占め</t>
    <phoneticPr fontId="1"/>
  </si>
  <si>
    <t>　　る割合80.1％）、「投資」が7,025億円（同19.9％）となっています。</t>
    <phoneticPr fontId="1"/>
  </si>
  <si>
    <t>　　で、「県内生産額」に占める割合を示す「粗付加価値率」は54.9％となりました。</t>
    <phoneticPr fontId="1"/>
  </si>
  <si>
    <t>E-Mail 　kaiseki@pref.akita.lg.jp</t>
    <phoneticPr fontId="1"/>
  </si>
  <si>
    <t>令和８年７月３１日</t>
    <rPh sb="0" eb="2">
      <t>レイワ</t>
    </rPh>
    <rPh sb="3" eb="4">
      <t>ネン</t>
    </rPh>
    <rPh sb="5" eb="6">
      <t>ガツ</t>
    </rPh>
    <rPh sb="8" eb="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</si>
</sst>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0.0_ "/>
    <numFmt numFmtId="179" formatCode="\(\ 0.0\);\(\ \-0.0\)"/>
  </numFmts>
  <fonts count="31">
    <font>
      <sz val="11"/>
      <name val="ＭＳ Ｐゴシック"/>
      <family val="3"/>
      <charset val="128"/>
    </font>
    <font>
      <sz val="6"/>
      <name val="ＭＳ Ｐゴシック"/>
      <family val="3"/>
      <charset val="128"/>
    </font>
    <font>
      <sz val="14"/>
      <name val="ＭＳ ゴシック"/>
      <family val="3"/>
      <charset val="128"/>
    </font>
    <font>
      <sz val="12"/>
      <name val="ＭＳ ゴシック"/>
      <family val="3"/>
      <charset val="128"/>
    </font>
    <font>
      <b/>
      <sz val="12"/>
      <name val="ＭＳ ゴシック"/>
      <family val="3"/>
      <charset val="128"/>
    </font>
    <font>
      <sz val="16"/>
      <name val="ＪＳ明朝"/>
      <family val="1"/>
      <charset val="128"/>
    </font>
    <font>
      <sz val="16"/>
      <name val="ＭＳ ゴシック"/>
      <family val="3"/>
      <charset val="128"/>
    </font>
    <font>
      <sz val="11"/>
      <name val="ＭＳ ゴシック"/>
      <family val="3"/>
      <charset val="128"/>
    </font>
    <font>
      <sz val="12"/>
      <name val="ＭＳ Ｐゴシック"/>
      <family val="3"/>
      <charset val="128"/>
    </font>
    <font>
      <sz val="28"/>
      <name val="ＭＳ ゴシック"/>
      <family val="3"/>
      <charset val="128"/>
    </font>
    <font>
      <sz val="24"/>
      <name val="ＪＳ明朝"/>
      <family val="1"/>
      <charset val="128"/>
    </font>
    <font>
      <sz val="11"/>
      <name val="ＭＳ Ｐゴシック"/>
      <family val="3"/>
      <charset val="128"/>
    </font>
    <font>
      <sz val="10"/>
      <name val="ＭＳ ゴシック"/>
      <family val="3"/>
      <charset val="128"/>
    </font>
    <font>
      <sz val="11"/>
      <name val="ＪＳ明朝"/>
      <family val="1"/>
      <charset val="128"/>
    </font>
    <font>
      <sz val="9"/>
      <name val="ＭＳ 明朝"/>
      <family val="1"/>
      <charset val="128"/>
    </font>
    <font>
      <sz val="7"/>
      <name val="ＭＳ Ｐゴシック"/>
      <family val="3"/>
      <charset val="128"/>
    </font>
    <font>
      <sz val="10"/>
      <name val="ＪＳ明朝"/>
      <family val="1"/>
      <charset val="128"/>
    </font>
    <font>
      <sz val="10"/>
      <name val="ＭＳ Ｐゴシック"/>
      <family val="3"/>
      <charset val="128"/>
    </font>
    <font>
      <sz val="9"/>
      <name val="ＪＳ明朝"/>
      <family val="1"/>
      <charset val="128"/>
    </font>
    <font>
      <sz val="9"/>
      <name val="ＭＳ Ｐゴシック"/>
      <family val="3"/>
      <charset val="128"/>
    </font>
    <font>
      <sz val="9"/>
      <name val="ＭＳ ゴシック"/>
      <family val="3"/>
      <charset val="128"/>
    </font>
    <font>
      <b/>
      <sz val="24"/>
      <name val="ＭＳ ゴシック"/>
      <family val="3"/>
      <charset val="128"/>
    </font>
    <font>
      <b/>
      <sz val="20"/>
      <name val="ＪＳ明朝"/>
      <family val="1"/>
      <charset val="128"/>
    </font>
    <font>
      <b/>
      <sz val="11"/>
      <name val="ＭＳ ゴシック"/>
      <family val="3"/>
      <charset val="128"/>
    </font>
    <font>
      <b/>
      <sz val="7"/>
      <name val="ＭＳ Ｐゴシック"/>
      <family val="3"/>
      <charset val="128"/>
    </font>
    <font>
      <b/>
      <sz val="12"/>
      <name val="ＭＳ Ｐゴシック"/>
      <family val="3"/>
      <charset val="128"/>
    </font>
    <font>
      <sz val="11"/>
      <name val="ＭＳ 明朝"/>
      <family val="1"/>
      <charset val="128"/>
    </font>
    <font>
      <sz val="10"/>
      <name val="ＭＳ 明朝"/>
      <family val="1"/>
      <charset val="128"/>
    </font>
    <font>
      <sz val="9"/>
      <color rgb="FFFF0000"/>
      <name val="ＭＳ ゴシック"/>
      <family val="3"/>
      <charset val="128"/>
    </font>
    <font>
      <u/>
      <sz val="9"/>
      <name val="ＭＳ 明朝"/>
      <family val="1"/>
      <charset val="128"/>
    </font>
    <font>
      <sz val="8"/>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8">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diagonal/>
    </border>
    <border>
      <left/>
      <right style="thin">
        <color indexed="64"/>
      </right>
      <top style="hair">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s>
  <cellStyleXfs count="3">
    <xf numFmtId="0" fontId="0" fillId="0" borderId="0"/>
    <xf numFmtId="0" fontId="14" fillId="0" borderId="0"/>
    <xf numFmtId="0" fontId="11" fillId="0" borderId="0">
      <alignment vertical="center"/>
    </xf>
  </cellStyleXfs>
  <cellXfs count="286">
    <xf numFmtId="0" fontId="0" fillId="0" borderId="0" xfId="0"/>
    <xf numFmtId="0" fontId="18" fillId="2" borderId="0" xfId="0" applyFont="1" applyFill="1" applyAlignment="1">
      <alignment vertical="center"/>
    </xf>
    <xf numFmtId="0" fontId="20" fillId="2" borderId="1" xfId="0" applyFont="1" applyFill="1" applyBorder="1" applyAlignment="1">
      <alignment horizontal="center" vertical="center"/>
    </xf>
    <xf numFmtId="0" fontId="20" fillId="2" borderId="0" xfId="0" applyFont="1" applyFill="1" applyAlignment="1">
      <alignment vertical="center"/>
    </xf>
    <xf numFmtId="0" fontId="20" fillId="2" borderId="0" xfId="0" applyFont="1" applyFill="1" applyAlignment="1">
      <alignment horizontal="center" vertical="center"/>
    </xf>
    <xf numFmtId="0" fontId="20" fillId="2" borderId="4"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7" xfId="0" applyFont="1" applyFill="1" applyBorder="1" applyAlignment="1">
      <alignment horizontal="center" vertical="center"/>
    </xf>
    <xf numFmtId="0" fontId="7" fillId="2" borderId="0" xfId="0" applyFont="1" applyFill="1" applyAlignment="1">
      <alignment vertical="center"/>
    </xf>
    <xf numFmtId="0" fontId="20" fillId="2" borderId="0" xfId="0" applyFont="1" applyFill="1" applyAlignment="1">
      <alignment horizontal="right" vertical="center"/>
    </xf>
    <xf numFmtId="0" fontId="20" fillId="2" borderId="2" xfId="0" applyFont="1" applyFill="1" applyBorder="1" applyAlignment="1">
      <alignment vertical="center"/>
    </xf>
    <xf numFmtId="0" fontId="20" fillId="2" borderId="3" xfId="0" applyFont="1" applyFill="1" applyBorder="1" applyAlignment="1">
      <alignment vertical="center"/>
    </xf>
    <xf numFmtId="0" fontId="20" fillId="2" borderId="1" xfId="0" applyFont="1" applyFill="1" applyBorder="1" applyAlignment="1">
      <alignment vertical="center"/>
    </xf>
    <xf numFmtId="0" fontId="20" fillId="2" borderId="5" xfId="0" applyFont="1" applyFill="1" applyBorder="1" applyAlignment="1">
      <alignment vertical="center"/>
    </xf>
    <xf numFmtId="0" fontId="20" fillId="2" borderId="6" xfId="0" applyFont="1" applyFill="1" applyBorder="1" applyAlignment="1">
      <alignment vertical="center"/>
    </xf>
    <xf numFmtId="0" fontId="20" fillId="2" borderId="9" xfId="0" applyFont="1" applyFill="1" applyBorder="1" applyAlignment="1">
      <alignment vertical="center"/>
    </xf>
    <xf numFmtId="0" fontId="20" fillId="2" borderId="10" xfId="0" applyFont="1" applyFill="1" applyBorder="1" applyAlignment="1">
      <alignment vertical="center"/>
    </xf>
    <xf numFmtId="0" fontId="20" fillId="2" borderId="11" xfId="0" applyFont="1" applyFill="1" applyBorder="1" applyAlignment="1">
      <alignment horizontal="center" vertical="center"/>
    </xf>
    <xf numFmtId="0" fontId="20" fillId="2" borderId="12" xfId="0" applyFont="1" applyFill="1" applyBorder="1" applyAlignment="1">
      <alignment vertical="center"/>
    </xf>
    <xf numFmtId="0" fontId="20" fillId="2" borderId="13" xfId="0" applyFont="1" applyFill="1" applyBorder="1" applyAlignment="1">
      <alignment vertical="center"/>
    </xf>
    <xf numFmtId="0" fontId="20" fillId="2" borderId="14" xfId="0" applyFont="1" applyFill="1" applyBorder="1" applyAlignment="1">
      <alignment vertical="center"/>
    </xf>
    <xf numFmtId="0" fontId="20" fillId="2" borderId="15" xfId="0" applyFont="1" applyFill="1" applyBorder="1" applyAlignment="1">
      <alignment vertical="center"/>
    </xf>
    <xf numFmtId="0" fontId="20" fillId="2" borderId="16" xfId="0" applyFont="1" applyFill="1" applyBorder="1" applyAlignment="1">
      <alignment vertical="center"/>
    </xf>
    <xf numFmtId="0" fontId="20" fillId="2" borderId="17" xfId="0" applyFont="1" applyFill="1" applyBorder="1" applyAlignment="1">
      <alignment vertical="center"/>
    </xf>
    <xf numFmtId="0" fontId="20" fillId="2" borderId="18" xfId="0" applyFont="1" applyFill="1" applyBorder="1" applyAlignment="1">
      <alignment vertical="center"/>
    </xf>
    <xf numFmtId="0" fontId="20" fillId="2" borderId="19" xfId="0" applyFont="1" applyFill="1" applyBorder="1" applyAlignment="1">
      <alignment vertical="center"/>
    </xf>
    <xf numFmtId="0" fontId="20" fillId="2" borderId="8" xfId="0" applyFont="1" applyFill="1" applyBorder="1" applyAlignment="1">
      <alignment vertical="center"/>
    </xf>
    <xf numFmtId="0" fontId="20" fillId="2" borderId="21" xfId="0" applyFont="1" applyFill="1" applyBorder="1" applyAlignment="1">
      <alignment vertical="center"/>
    </xf>
    <xf numFmtId="0" fontId="20" fillId="2" borderId="22" xfId="0" applyFont="1" applyFill="1" applyBorder="1" applyAlignment="1">
      <alignment vertical="center"/>
    </xf>
    <xf numFmtId="0" fontId="20" fillId="2" borderId="23" xfId="0" applyFont="1" applyFill="1" applyBorder="1" applyAlignment="1">
      <alignment horizontal="center" vertical="center"/>
    </xf>
    <xf numFmtId="0" fontId="20" fillId="2" borderId="24" xfId="0" applyFont="1" applyFill="1" applyBorder="1" applyAlignment="1">
      <alignment horizontal="center" vertical="center"/>
    </xf>
    <xf numFmtId="0" fontId="20" fillId="2" borderId="25" xfId="0" applyFont="1" applyFill="1" applyBorder="1" applyAlignment="1">
      <alignment horizontal="center" vertical="center"/>
    </xf>
    <xf numFmtId="0" fontId="20" fillId="2" borderId="26" xfId="0" applyFont="1" applyFill="1" applyBorder="1" applyAlignment="1">
      <alignment horizontal="center" vertical="center"/>
    </xf>
    <xf numFmtId="0" fontId="0" fillId="2" borderId="27" xfId="0" applyFill="1" applyBorder="1" applyAlignment="1">
      <alignment vertical="center"/>
    </xf>
    <xf numFmtId="0" fontId="0" fillId="2" borderId="0" xfId="0" applyFill="1" applyAlignment="1">
      <alignment vertical="center"/>
    </xf>
    <xf numFmtId="0" fontId="0" fillId="2" borderId="28" xfId="0" applyFill="1" applyBorder="1" applyAlignment="1">
      <alignment vertical="center"/>
    </xf>
    <xf numFmtId="49" fontId="5" fillId="2" borderId="3" xfId="0" applyNumberFormat="1" applyFont="1" applyFill="1" applyBorder="1" applyAlignment="1">
      <alignment horizontal="center" vertical="center"/>
    </xf>
    <xf numFmtId="49" fontId="10" fillId="2" borderId="3" xfId="0" applyNumberFormat="1" applyFont="1" applyFill="1" applyBorder="1" applyAlignment="1">
      <alignment horizontal="center" vertical="center"/>
    </xf>
    <xf numFmtId="0" fontId="10" fillId="2" borderId="3" xfId="0" applyFont="1" applyFill="1" applyBorder="1" applyAlignment="1">
      <alignment horizontal="center" vertical="center"/>
    </xf>
    <xf numFmtId="49" fontId="3" fillId="2" borderId="3"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3" fillId="2" borderId="3" xfId="0" applyNumberFormat="1" applyFont="1" applyFill="1" applyBorder="1" applyAlignment="1">
      <alignment horizontal="right" vertical="center"/>
    </xf>
    <xf numFmtId="49" fontId="9" fillId="2" borderId="6"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49" fontId="12" fillId="2" borderId="6" xfId="0" applyNumberFormat="1" applyFont="1" applyFill="1" applyBorder="1" applyAlignment="1">
      <alignment horizontal="right" vertical="center"/>
    </xf>
    <xf numFmtId="0" fontId="0" fillId="2" borderId="29" xfId="0" applyFill="1" applyBorder="1" applyAlignment="1">
      <alignment vertical="center"/>
    </xf>
    <xf numFmtId="0" fontId="8" fillId="2" borderId="29" xfId="0" applyFont="1" applyFill="1" applyBorder="1" applyAlignment="1">
      <alignment vertical="center"/>
    </xf>
    <xf numFmtId="0" fontId="5" fillId="2" borderId="0" xfId="0" applyFont="1" applyFill="1" applyAlignment="1">
      <alignment vertical="center"/>
    </xf>
    <xf numFmtId="0" fontId="4" fillId="2" borderId="0" xfId="0" applyFont="1" applyFill="1" applyAlignment="1">
      <alignment vertical="center"/>
    </xf>
    <xf numFmtId="0" fontId="13" fillId="2" borderId="0" xfId="0" applyFont="1" applyFill="1" applyAlignment="1">
      <alignment vertical="center"/>
    </xf>
    <xf numFmtId="0" fontId="12" fillId="2" borderId="0" xfId="0" applyFont="1" applyFill="1" applyAlignment="1">
      <alignment horizontal="right" vertical="center"/>
    </xf>
    <xf numFmtId="176" fontId="17" fillId="2" borderId="0" xfId="0" applyNumberFormat="1" applyFont="1" applyFill="1" applyAlignment="1">
      <alignment horizontal="center" vertical="center"/>
    </xf>
    <xf numFmtId="0" fontId="13" fillId="2" borderId="30" xfId="0" applyFont="1" applyFill="1" applyBorder="1" applyAlignment="1">
      <alignment vertical="center"/>
    </xf>
    <xf numFmtId="0" fontId="13" fillId="2" borderId="1" xfId="0" applyFont="1" applyFill="1" applyBorder="1" applyAlignment="1">
      <alignment vertical="center"/>
    </xf>
    <xf numFmtId="0" fontId="12" fillId="2" borderId="0" xfId="0" applyFont="1" applyFill="1" applyAlignment="1">
      <alignment vertical="center"/>
    </xf>
    <xf numFmtId="0" fontId="20" fillId="2" borderId="31" xfId="0" applyFont="1" applyFill="1" applyBorder="1" applyAlignment="1">
      <alignment vertical="center"/>
    </xf>
    <xf numFmtId="0" fontId="20" fillId="2" borderId="30" xfId="0" applyFont="1" applyFill="1" applyBorder="1" applyAlignment="1">
      <alignment vertical="center"/>
    </xf>
    <xf numFmtId="0" fontId="12" fillId="2" borderId="32" xfId="0" applyFont="1" applyFill="1" applyBorder="1" applyAlignment="1">
      <alignment vertical="center"/>
    </xf>
    <xf numFmtId="0" fontId="12" fillId="2" borderId="33" xfId="0" applyFont="1" applyFill="1" applyBorder="1" applyAlignment="1">
      <alignment vertical="center"/>
    </xf>
    <xf numFmtId="0" fontId="13" fillId="2" borderId="33" xfId="0" applyFont="1" applyFill="1" applyBorder="1" applyAlignment="1">
      <alignment vertical="center"/>
    </xf>
    <xf numFmtId="0" fontId="12" fillId="2" borderId="34" xfId="0" applyFont="1" applyFill="1" applyBorder="1" applyAlignment="1">
      <alignment horizontal="right" vertical="center"/>
    </xf>
    <xf numFmtId="0" fontId="13" fillId="2" borderId="35" xfId="0" applyFont="1" applyFill="1" applyBorder="1" applyAlignment="1">
      <alignment vertical="center"/>
    </xf>
    <xf numFmtId="0" fontId="13" fillId="2" borderId="36" xfId="0" applyFont="1" applyFill="1" applyBorder="1" applyAlignment="1">
      <alignment vertical="center"/>
    </xf>
    <xf numFmtId="0" fontId="12" fillId="2" borderId="35" xfId="0" applyFont="1" applyFill="1" applyBorder="1" applyAlignment="1">
      <alignment vertical="center"/>
    </xf>
    <xf numFmtId="0" fontId="12" fillId="2" borderId="37" xfId="0" applyFont="1" applyFill="1" applyBorder="1" applyAlignment="1">
      <alignment vertical="center"/>
    </xf>
    <xf numFmtId="0" fontId="12" fillId="2" borderId="38" xfId="0" applyFont="1" applyFill="1" applyBorder="1" applyAlignment="1">
      <alignment vertical="center"/>
    </xf>
    <xf numFmtId="0" fontId="13" fillId="2" borderId="38" xfId="0" applyFont="1" applyFill="1" applyBorder="1" applyAlignment="1">
      <alignment vertical="center"/>
    </xf>
    <xf numFmtId="176" fontId="17" fillId="2" borderId="38" xfId="0" applyNumberFormat="1" applyFont="1" applyFill="1" applyBorder="1" applyAlignment="1">
      <alignment horizontal="center" vertical="center"/>
    </xf>
    <xf numFmtId="0" fontId="13" fillId="2" borderId="39" xfId="0" applyFont="1" applyFill="1" applyBorder="1" applyAlignment="1">
      <alignment vertical="center"/>
    </xf>
    <xf numFmtId="176" fontId="17" fillId="2" borderId="33" xfId="0" applyNumberFormat="1" applyFont="1" applyFill="1" applyBorder="1" applyAlignment="1">
      <alignment horizontal="center" vertical="center"/>
    </xf>
    <xf numFmtId="0" fontId="13" fillId="2" borderId="34" xfId="0" applyFont="1" applyFill="1" applyBorder="1" applyAlignment="1">
      <alignment vertical="center"/>
    </xf>
    <xf numFmtId="0" fontId="13" fillId="2" borderId="37" xfId="0" applyFont="1" applyFill="1" applyBorder="1" applyAlignment="1">
      <alignment vertical="center"/>
    </xf>
    <xf numFmtId="0" fontId="20" fillId="2" borderId="40" xfId="0" applyFont="1" applyFill="1" applyBorder="1" applyAlignment="1">
      <alignment horizontal="center" vertical="center"/>
    </xf>
    <xf numFmtId="0" fontId="15" fillId="2" borderId="16" xfId="2" applyFont="1" applyFill="1" applyBorder="1" applyAlignment="1">
      <alignment horizontal="center" vertical="center"/>
    </xf>
    <xf numFmtId="0" fontId="15" fillId="2" borderId="0" xfId="2" applyFont="1" applyFill="1" applyAlignment="1">
      <alignment horizontal="center" vertical="center" wrapText="1"/>
    </xf>
    <xf numFmtId="0" fontId="15" fillId="2" borderId="0" xfId="2" applyFont="1" applyFill="1" applyAlignment="1">
      <alignment horizontal="center" vertical="center"/>
    </xf>
    <xf numFmtId="176" fontId="15" fillId="2" borderId="0" xfId="2" applyNumberFormat="1" applyFont="1" applyFill="1" applyAlignment="1">
      <alignment vertical="center" shrinkToFit="1"/>
    </xf>
    <xf numFmtId="0" fontId="15" fillId="2" borderId="0" xfId="2" applyFont="1" applyFill="1" applyAlignment="1">
      <alignment horizontal="center" vertical="center" shrinkToFit="1"/>
    </xf>
    <xf numFmtId="0" fontId="16" fillId="2" borderId="0" xfId="0" applyFont="1" applyFill="1" applyAlignment="1">
      <alignment vertical="center"/>
    </xf>
    <xf numFmtId="0" fontId="12" fillId="2" borderId="0" xfId="0" applyFont="1" applyFill="1" applyAlignment="1">
      <alignment horizontal="left" vertical="center"/>
    </xf>
    <xf numFmtId="0" fontId="7" fillId="2" borderId="1" xfId="0" applyFont="1" applyFill="1" applyBorder="1" applyAlignment="1">
      <alignment vertical="center"/>
    </xf>
    <xf numFmtId="0" fontId="16" fillId="2" borderId="5" xfId="0" applyFont="1" applyFill="1" applyBorder="1" applyAlignment="1">
      <alignment vertical="center"/>
    </xf>
    <xf numFmtId="0" fontId="16" fillId="2" borderId="6" xfId="0" applyFont="1" applyFill="1" applyBorder="1" applyAlignment="1">
      <alignment vertical="center"/>
    </xf>
    <xf numFmtId="0" fontId="16" fillId="2" borderId="23" xfId="0" applyFont="1" applyFill="1" applyBorder="1" applyAlignment="1">
      <alignment vertical="center"/>
    </xf>
    <xf numFmtId="0" fontId="23" fillId="2" borderId="0" xfId="0" applyFont="1" applyFill="1" applyAlignment="1">
      <alignment vertical="center"/>
    </xf>
    <xf numFmtId="178" fontId="19" fillId="2" borderId="40" xfId="0" applyNumberFormat="1" applyFont="1" applyFill="1" applyBorder="1" applyAlignment="1">
      <alignment vertical="center" shrinkToFit="1"/>
    </xf>
    <xf numFmtId="178" fontId="19" fillId="2" borderId="49" xfId="0" applyNumberFormat="1" applyFont="1" applyFill="1" applyBorder="1" applyAlignment="1">
      <alignment vertical="center" shrinkToFit="1"/>
    </xf>
    <xf numFmtId="178" fontId="19" fillId="2" borderId="50" xfId="0" applyNumberFormat="1" applyFont="1" applyFill="1" applyBorder="1" applyAlignment="1">
      <alignment vertical="center" shrinkToFit="1"/>
    </xf>
    <xf numFmtId="178" fontId="19" fillId="2" borderId="31" xfId="0" applyNumberFormat="1" applyFont="1" applyFill="1" applyBorder="1" applyAlignment="1">
      <alignment vertical="center" shrinkToFit="1"/>
    </xf>
    <xf numFmtId="178" fontId="19" fillId="2" borderId="51" xfId="0" applyNumberFormat="1" applyFont="1" applyFill="1" applyBorder="1" applyAlignment="1">
      <alignment vertical="center" shrinkToFit="1"/>
    </xf>
    <xf numFmtId="178" fontId="19" fillId="2" borderId="30" xfId="0" applyNumberFormat="1" applyFont="1" applyFill="1" applyBorder="1" applyAlignment="1">
      <alignment vertical="center" shrinkToFit="1"/>
    </xf>
    <xf numFmtId="178" fontId="19" fillId="2" borderId="52" xfId="0" applyNumberFormat="1" applyFont="1" applyFill="1" applyBorder="1" applyAlignment="1">
      <alignment vertical="center" shrinkToFit="1"/>
    </xf>
    <xf numFmtId="178" fontId="19" fillId="2" borderId="53" xfId="0" applyNumberFormat="1" applyFont="1" applyFill="1" applyBorder="1" applyAlignment="1">
      <alignment vertical="center" shrinkToFit="1"/>
    </xf>
    <xf numFmtId="178" fontId="19" fillId="2" borderId="54" xfId="0" applyNumberFormat="1" applyFont="1" applyFill="1" applyBorder="1" applyAlignment="1">
      <alignment vertical="center" shrinkToFit="1"/>
    </xf>
    <xf numFmtId="178" fontId="19" fillId="2" borderId="11" xfId="0" applyNumberFormat="1" applyFont="1" applyFill="1" applyBorder="1" applyAlignment="1">
      <alignment horizontal="right" vertical="center" shrinkToFit="1"/>
    </xf>
    <xf numFmtId="178" fontId="19" fillId="2" borderId="25" xfId="0" applyNumberFormat="1" applyFont="1" applyFill="1" applyBorder="1" applyAlignment="1">
      <alignment vertical="center" shrinkToFit="1"/>
    </xf>
    <xf numFmtId="178" fontId="19" fillId="2" borderId="4" xfId="0" applyNumberFormat="1" applyFont="1" applyFill="1" applyBorder="1" applyAlignment="1">
      <alignment vertical="center" shrinkToFit="1"/>
    </xf>
    <xf numFmtId="178" fontId="19" fillId="2" borderId="26" xfId="0" applyNumberFormat="1" applyFont="1" applyFill="1" applyBorder="1" applyAlignment="1">
      <alignment vertical="center" shrinkToFit="1"/>
    </xf>
    <xf numFmtId="178" fontId="19" fillId="2" borderId="23" xfId="0" applyNumberFormat="1" applyFont="1" applyFill="1" applyBorder="1" applyAlignment="1">
      <alignment vertical="center" shrinkToFit="1"/>
    </xf>
    <xf numFmtId="49" fontId="19" fillId="2" borderId="11" xfId="0" applyNumberFormat="1" applyFont="1" applyFill="1" applyBorder="1" applyAlignment="1">
      <alignment horizontal="right" vertical="center" shrinkToFit="1"/>
    </xf>
    <xf numFmtId="0" fontId="24" fillId="2" borderId="0" xfId="2" applyFont="1" applyFill="1">
      <alignment vertical="center"/>
    </xf>
    <xf numFmtId="0" fontId="25" fillId="2" borderId="0" xfId="0" applyFont="1" applyFill="1" applyAlignment="1">
      <alignment vertical="center"/>
    </xf>
    <xf numFmtId="0" fontId="15" fillId="2" borderId="0" xfId="2" applyFont="1" applyFill="1">
      <alignment vertical="center"/>
    </xf>
    <xf numFmtId="0" fontId="15" fillId="2" borderId="0" xfId="2" applyFont="1" applyFill="1" applyAlignment="1">
      <alignment horizontal="right" vertical="center"/>
    </xf>
    <xf numFmtId="0" fontId="15" fillId="2" borderId="55" xfId="2" applyFont="1" applyFill="1" applyBorder="1" applyAlignment="1">
      <alignment horizontal="center" vertical="center"/>
    </xf>
    <xf numFmtId="0" fontId="15" fillId="2" borderId="3" xfId="2" applyFont="1" applyFill="1" applyBorder="1" applyAlignment="1">
      <alignment horizontal="center" vertical="center"/>
    </xf>
    <xf numFmtId="0" fontId="15" fillId="2" borderId="56" xfId="2" applyFont="1" applyFill="1" applyBorder="1" applyAlignment="1">
      <alignment horizontal="center" vertical="center"/>
    </xf>
    <xf numFmtId="0" fontId="15" fillId="2" borderId="57" xfId="2" applyFont="1" applyFill="1" applyBorder="1">
      <alignment vertical="center"/>
    </xf>
    <xf numFmtId="0" fontId="15" fillId="2" borderId="17" xfId="2" applyFont="1" applyFill="1" applyBorder="1" applyAlignment="1">
      <alignment horizontal="center" vertical="center"/>
    </xf>
    <xf numFmtId="0" fontId="15" fillId="2" borderId="17" xfId="2" applyFont="1" applyFill="1" applyBorder="1" applyAlignment="1">
      <alignment horizontal="center" vertical="center" wrapText="1"/>
    </xf>
    <xf numFmtId="0" fontId="15" fillId="2" borderId="47" xfId="2" applyFont="1" applyFill="1" applyBorder="1" applyAlignment="1">
      <alignment horizontal="center" vertical="center" wrapText="1"/>
    </xf>
    <xf numFmtId="0" fontId="15" fillId="2" borderId="58" xfId="2" applyFont="1" applyFill="1" applyBorder="1" applyAlignment="1">
      <alignment horizontal="center" vertical="center"/>
    </xf>
    <xf numFmtId="49" fontId="15" fillId="2" borderId="21" xfId="1" applyNumberFormat="1" applyFont="1" applyFill="1" applyBorder="1" applyAlignment="1">
      <alignment horizontal="center" vertical="center"/>
    </xf>
    <xf numFmtId="0" fontId="15" fillId="2" borderId="44" xfId="1" applyFont="1" applyFill="1" applyBorder="1" applyAlignment="1">
      <alignment vertical="center" shrinkToFit="1"/>
    </xf>
    <xf numFmtId="49" fontId="15" fillId="2" borderId="59" xfId="1" applyNumberFormat="1" applyFont="1" applyFill="1" applyBorder="1" applyAlignment="1">
      <alignment horizontal="center" vertical="center"/>
    </xf>
    <xf numFmtId="49" fontId="15" fillId="2" borderId="1" xfId="1" applyNumberFormat="1" applyFont="1" applyFill="1" applyBorder="1" applyAlignment="1">
      <alignment horizontal="center" vertical="center"/>
    </xf>
    <xf numFmtId="0" fontId="15" fillId="2" borderId="45" xfId="1" applyFont="1" applyFill="1" applyBorder="1" applyAlignment="1">
      <alignment vertical="center" shrinkToFit="1"/>
    </xf>
    <xf numFmtId="49" fontId="15" fillId="2" borderId="60" xfId="1" applyNumberFormat="1" applyFont="1" applyFill="1" applyBorder="1" applyAlignment="1">
      <alignment horizontal="center" vertical="center"/>
    </xf>
    <xf numFmtId="49" fontId="15" fillId="2" borderId="61" xfId="1" applyNumberFormat="1" applyFont="1" applyFill="1" applyBorder="1" applyAlignment="1">
      <alignment horizontal="center" vertical="center"/>
    </xf>
    <xf numFmtId="0" fontId="15" fillId="2" borderId="62" xfId="1" applyFont="1" applyFill="1" applyBorder="1" applyAlignment="1">
      <alignment vertical="center" shrinkToFit="1"/>
    </xf>
    <xf numFmtId="49" fontId="15" fillId="2" borderId="63" xfId="1" applyNumberFormat="1" applyFont="1" applyFill="1" applyBorder="1" applyAlignment="1">
      <alignment horizontal="center" vertical="center"/>
    </xf>
    <xf numFmtId="49" fontId="15" fillId="2" borderId="64" xfId="1" applyNumberFormat="1" applyFont="1" applyFill="1" applyBorder="1" applyAlignment="1">
      <alignment horizontal="center" vertical="center"/>
    </xf>
    <xf numFmtId="0" fontId="15" fillId="2" borderId="48" xfId="1" applyFont="1" applyFill="1" applyBorder="1" applyAlignment="1">
      <alignment vertical="center" shrinkToFit="1"/>
    </xf>
    <xf numFmtId="49" fontId="15" fillId="2" borderId="65" xfId="1" applyNumberFormat="1" applyFont="1" applyFill="1" applyBorder="1" applyAlignment="1">
      <alignment horizontal="center" vertical="center"/>
    </xf>
    <xf numFmtId="49" fontId="15" fillId="2" borderId="55" xfId="1" applyNumberFormat="1" applyFont="1" applyFill="1" applyBorder="1" applyAlignment="1">
      <alignment horizontal="center" vertical="center" wrapText="1" shrinkToFit="1"/>
    </xf>
    <xf numFmtId="49" fontId="15" fillId="2" borderId="3" xfId="1" applyNumberFormat="1" applyFont="1" applyFill="1" applyBorder="1" applyAlignment="1">
      <alignment horizontal="center" vertical="center" wrapText="1" shrinkToFit="1"/>
    </xf>
    <xf numFmtId="49" fontId="15" fillId="2" borderId="56" xfId="1" applyNumberFormat="1" applyFont="1" applyFill="1" applyBorder="1" applyAlignment="1">
      <alignment horizontal="center" vertical="center" wrapText="1" shrinkToFit="1"/>
    </xf>
    <xf numFmtId="0" fontId="15" fillId="2" borderId="16" xfId="1" applyFont="1" applyFill="1" applyBorder="1" applyAlignment="1">
      <alignment horizontal="center" vertical="center" wrapText="1"/>
    </xf>
    <xf numFmtId="0" fontId="15" fillId="2" borderId="17" xfId="1" applyFont="1" applyFill="1" applyBorder="1" applyAlignment="1">
      <alignment horizontal="center" vertical="center" wrapText="1"/>
    </xf>
    <xf numFmtId="0" fontId="15" fillId="2" borderId="47" xfId="1" applyFont="1" applyFill="1" applyBorder="1" applyAlignment="1">
      <alignment horizontal="center" vertical="center" wrapText="1"/>
    </xf>
    <xf numFmtId="0" fontId="15" fillId="2" borderId="58" xfId="2" applyFont="1" applyFill="1" applyBorder="1">
      <alignment vertical="center"/>
    </xf>
    <xf numFmtId="0" fontId="15" fillId="2" borderId="44" xfId="1" applyFont="1" applyFill="1" applyBorder="1" applyAlignment="1">
      <alignment vertical="center"/>
    </xf>
    <xf numFmtId="0" fontId="15" fillId="2" borderId="45" xfId="1" applyFont="1" applyFill="1" applyBorder="1" applyAlignment="1">
      <alignment vertical="center"/>
    </xf>
    <xf numFmtId="49" fontId="15" fillId="2" borderId="66" xfId="1" applyNumberFormat="1" applyFont="1" applyFill="1" applyBorder="1" applyAlignment="1">
      <alignment horizontal="center" vertical="center"/>
    </xf>
    <xf numFmtId="0" fontId="15" fillId="2" borderId="46" xfId="1" applyFont="1" applyFill="1" applyBorder="1" applyAlignment="1">
      <alignment vertical="center"/>
    </xf>
    <xf numFmtId="49" fontId="15" fillId="2" borderId="58" xfId="1" applyNumberFormat="1" applyFont="1" applyFill="1" applyBorder="1" applyAlignment="1">
      <alignment horizontal="center" vertical="center"/>
    </xf>
    <xf numFmtId="0" fontId="15" fillId="2" borderId="62" xfId="1" applyFont="1" applyFill="1" applyBorder="1" applyAlignment="1">
      <alignment vertical="center"/>
    </xf>
    <xf numFmtId="0" fontId="15" fillId="2" borderId="31" xfId="1" applyFont="1" applyFill="1" applyBorder="1" applyAlignment="1">
      <alignment vertical="center" shrinkToFit="1"/>
    </xf>
    <xf numFmtId="0" fontId="15" fillId="2" borderId="30" xfId="1" applyFont="1" applyFill="1" applyBorder="1" applyAlignment="1">
      <alignment vertical="center" shrinkToFit="1"/>
    </xf>
    <xf numFmtId="0" fontId="15" fillId="2" borderId="4" xfId="1" applyFont="1" applyFill="1" applyBorder="1" applyAlignment="1">
      <alignment vertical="center" shrinkToFit="1"/>
    </xf>
    <xf numFmtId="0" fontId="15" fillId="2" borderId="11" xfId="1" applyFont="1" applyFill="1" applyBorder="1" applyAlignment="1">
      <alignment vertical="center" shrinkToFit="1"/>
    </xf>
    <xf numFmtId="179" fontId="19" fillId="0" borderId="41" xfId="0" applyNumberFormat="1" applyFont="1" applyBorder="1" applyAlignment="1">
      <alignment vertical="center" shrinkToFit="1"/>
    </xf>
    <xf numFmtId="179" fontId="19" fillId="0" borderId="42" xfId="0" applyNumberFormat="1" applyFont="1" applyBorder="1" applyAlignment="1">
      <alignment vertical="center" shrinkToFit="1"/>
    </xf>
    <xf numFmtId="179" fontId="19" fillId="0" borderId="47" xfId="0" applyNumberFormat="1" applyFont="1" applyBorder="1" applyAlignment="1">
      <alignment vertical="center" shrinkToFit="1"/>
    </xf>
    <xf numFmtId="179" fontId="19" fillId="0" borderId="67" xfId="0" applyNumberFormat="1" applyFont="1" applyBorder="1" applyAlignment="1">
      <alignment vertical="center" shrinkToFit="1"/>
    </xf>
    <xf numFmtId="0" fontId="28" fillId="2" borderId="0" xfId="0" applyFont="1" applyFill="1" applyAlignment="1">
      <alignment vertical="center"/>
    </xf>
    <xf numFmtId="178" fontId="19" fillId="2" borderId="30" xfId="0" applyNumberFormat="1" applyFont="1" applyFill="1" applyBorder="1" applyAlignment="1">
      <alignment horizontal="right" vertical="center" shrinkToFit="1"/>
    </xf>
    <xf numFmtId="0" fontId="26" fillId="2" borderId="0" xfId="0" applyFont="1" applyFill="1" applyAlignment="1">
      <alignment horizontal="left" vertical="center"/>
    </xf>
    <xf numFmtId="0" fontId="26" fillId="2" borderId="0" xfId="0" applyFont="1" applyFill="1" applyAlignment="1">
      <alignment vertical="center"/>
    </xf>
    <xf numFmtId="0" fontId="18" fillId="3" borderId="0" xfId="0" applyFont="1" applyFill="1" applyAlignment="1">
      <alignment vertical="center"/>
    </xf>
    <xf numFmtId="176" fontId="19" fillId="0" borderId="68" xfId="0" applyNumberFormat="1" applyFont="1" applyBorder="1" applyAlignment="1">
      <alignment vertical="center" shrinkToFit="1"/>
    </xf>
    <xf numFmtId="176" fontId="19" fillId="0" borderId="69" xfId="0" applyNumberFormat="1" applyFont="1" applyBorder="1" applyAlignment="1">
      <alignment vertical="center" shrinkToFit="1"/>
    </xf>
    <xf numFmtId="176" fontId="19" fillId="0" borderId="49" xfId="0" applyNumberFormat="1" applyFont="1" applyBorder="1" applyAlignment="1">
      <alignment vertical="center" shrinkToFit="1"/>
    </xf>
    <xf numFmtId="177" fontId="19" fillId="0" borderId="22" xfId="0" applyNumberFormat="1" applyFont="1" applyBorder="1" applyAlignment="1">
      <alignment vertical="center" shrinkToFit="1"/>
    </xf>
    <xf numFmtId="177" fontId="19" fillId="0" borderId="69" xfId="0" applyNumberFormat="1" applyFont="1" applyBorder="1" applyAlignment="1">
      <alignment vertical="center" shrinkToFit="1"/>
    </xf>
    <xf numFmtId="176" fontId="19" fillId="0" borderId="21" xfId="0" applyNumberFormat="1" applyFont="1" applyBorder="1" applyAlignment="1">
      <alignment vertical="center" shrinkToFit="1"/>
    </xf>
    <xf numFmtId="176" fontId="19" fillId="0" borderId="41" xfId="0" applyNumberFormat="1" applyFont="1" applyBorder="1" applyAlignment="1">
      <alignment vertical="center" shrinkToFit="1"/>
    </xf>
    <xf numFmtId="176" fontId="19" fillId="0" borderId="31" xfId="0" applyNumberFormat="1" applyFont="1" applyBorder="1" applyAlignment="1">
      <alignment vertical="center" shrinkToFit="1"/>
    </xf>
    <xf numFmtId="177" fontId="19" fillId="0" borderId="12" xfId="0" applyNumberFormat="1" applyFont="1" applyBorder="1" applyAlignment="1">
      <alignment vertical="center" shrinkToFit="1"/>
    </xf>
    <xf numFmtId="177" fontId="19" fillId="0" borderId="41" xfId="0" applyNumberFormat="1" applyFont="1" applyBorder="1" applyAlignment="1">
      <alignment vertical="center" shrinkToFit="1"/>
    </xf>
    <xf numFmtId="179" fontId="19" fillId="0" borderId="12" xfId="0" applyNumberFormat="1" applyFont="1" applyBorder="1" applyAlignment="1">
      <alignment vertical="center" shrinkToFit="1"/>
    </xf>
    <xf numFmtId="176" fontId="19" fillId="0" borderId="42" xfId="0" applyNumberFormat="1" applyFont="1" applyBorder="1" applyAlignment="1">
      <alignment vertical="center" shrinkToFit="1"/>
    </xf>
    <xf numFmtId="176" fontId="19" fillId="0" borderId="30" xfId="0" applyNumberFormat="1" applyFont="1" applyBorder="1" applyAlignment="1">
      <alignment vertical="center" shrinkToFit="1"/>
    </xf>
    <xf numFmtId="179" fontId="19" fillId="0" borderId="0" xfId="0" applyNumberFormat="1" applyFont="1" applyAlignment="1">
      <alignment vertical="center" shrinkToFit="1"/>
    </xf>
    <xf numFmtId="176" fontId="19" fillId="0" borderId="53" xfId="0" applyNumberFormat="1" applyFont="1" applyBorder="1" applyAlignment="1">
      <alignment vertical="center" shrinkToFit="1"/>
    </xf>
    <xf numFmtId="179" fontId="19" fillId="0" borderId="17" xfId="0" applyNumberFormat="1" applyFont="1" applyBorder="1" applyAlignment="1">
      <alignment vertical="center" shrinkToFit="1"/>
    </xf>
    <xf numFmtId="176" fontId="19" fillId="0" borderId="64" xfId="0" applyNumberFormat="1" applyFont="1" applyBorder="1" applyAlignment="1">
      <alignment vertical="center" shrinkToFit="1"/>
    </xf>
    <xf numFmtId="176" fontId="19" fillId="0" borderId="11" xfId="0" applyNumberFormat="1" applyFont="1" applyBorder="1" applyAlignment="1">
      <alignment vertical="center" shrinkToFit="1"/>
    </xf>
    <xf numFmtId="177" fontId="19" fillId="0" borderId="18" xfId="0" applyNumberFormat="1" applyFont="1" applyBorder="1" applyAlignment="1">
      <alignment vertical="center" shrinkToFit="1"/>
    </xf>
    <xf numFmtId="177" fontId="19" fillId="0" borderId="7" xfId="0" applyNumberFormat="1" applyFont="1" applyBorder="1" applyAlignment="1">
      <alignment vertical="center" shrinkToFit="1"/>
    </xf>
    <xf numFmtId="0" fontId="18" fillId="0" borderId="0" xfId="0" applyFont="1" applyAlignment="1">
      <alignment vertical="center"/>
    </xf>
    <xf numFmtId="0" fontId="20" fillId="0" borderId="4" xfId="0" applyFont="1" applyBorder="1" applyAlignment="1">
      <alignment horizontal="center" vertical="center"/>
    </xf>
    <xf numFmtId="176" fontId="19" fillId="0" borderId="70" xfId="0" applyNumberFormat="1" applyFont="1" applyBorder="1" applyAlignment="1">
      <alignment vertical="center" shrinkToFit="1"/>
    </xf>
    <xf numFmtId="176" fontId="19" fillId="0" borderId="43" xfId="0" applyNumberFormat="1" applyFont="1" applyBorder="1" applyAlignment="1">
      <alignment vertical="center" shrinkToFit="1"/>
    </xf>
    <xf numFmtId="176" fontId="19" fillId="0" borderId="63" xfId="0" applyNumberFormat="1" applyFont="1" applyBorder="1" applyAlignment="1">
      <alignment vertical="center" shrinkToFit="1"/>
    </xf>
    <xf numFmtId="178" fontId="19" fillId="0" borderId="62" xfId="0" applyNumberFormat="1" applyFont="1" applyBorder="1" applyAlignment="1">
      <alignment vertical="center" shrinkToFit="1"/>
    </xf>
    <xf numFmtId="178" fontId="19" fillId="0" borderId="43" xfId="0" applyNumberFormat="1" applyFont="1" applyBorder="1" applyAlignment="1">
      <alignment vertical="center" shrinkToFit="1"/>
    </xf>
    <xf numFmtId="178" fontId="19" fillId="0" borderId="20" xfId="0" applyNumberFormat="1" applyFont="1" applyBorder="1" applyAlignment="1">
      <alignment vertical="center" shrinkToFit="1"/>
    </xf>
    <xf numFmtId="176" fontId="19" fillId="0" borderId="71" xfId="0" applyNumberFormat="1" applyFont="1" applyBorder="1" applyAlignment="1">
      <alignment vertical="center" shrinkToFit="1"/>
    </xf>
    <xf numFmtId="176" fontId="19" fillId="0" borderId="59" xfId="0" applyNumberFormat="1" applyFont="1" applyBorder="1" applyAlignment="1">
      <alignment vertical="center" shrinkToFit="1"/>
    </xf>
    <xf numFmtId="178" fontId="19" fillId="0" borderId="44" xfId="0" applyNumberFormat="1" applyFont="1" applyBorder="1" applyAlignment="1">
      <alignment vertical="center" shrinkToFit="1"/>
    </xf>
    <xf numFmtId="178" fontId="19" fillId="0" borderId="41" xfId="0" applyNumberFormat="1" applyFont="1" applyBorder="1" applyAlignment="1">
      <alignment vertical="center" shrinkToFit="1"/>
    </xf>
    <xf numFmtId="178" fontId="19" fillId="0" borderId="13" xfId="0" applyNumberFormat="1" applyFont="1" applyBorder="1" applyAlignment="1">
      <alignment vertical="center" shrinkToFit="1"/>
    </xf>
    <xf numFmtId="179" fontId="19" fillId="0" borderId="44" xfId="0" applyNumberFormat="1" applyFont="1" applyBorder="1" applyAlignment="1">
      <alignment vertical="center" shrinkToFit="1"/>
    </xf>
    <xf numFmtId="179" fontId="19" fillId="0" borderId="13" xfId="0" applyNumberFormat="1" applyFont="1" applyBorder="1" applyAlignment="1">
      <alignment vertical="center" shrinkToFit="1"/>
    </xf>
    <xf numFmtId="176" fontId="19" fillId="0" borderId="72" xfId="0" applyNumberFormat="1" applyFont="1" applyBorder="1" applyAlignment="1">
      <alignment vertical="center" shrinkToFit="1"/>
    </xf>
    <xf numFmtId="176" fontId="19" fillId="0" borderId="58" xfId="0" applyNumberFormat="1" applyFont="1" applyBorder="1" applyAlignment="1">
      <alignment vertical="center" shrinkToFit="1"/>
    </xf>
    <xf numFmtId="179" fontId="19" fillId="0" borderId="46" xfId="0" applyNumberFormat="1" applyFont="1" applyBorder="1" applyAlignment="1">
      <alignment vertical="center" shrinkToFit="1"/>
    </xf>
    <xf numFmtId="179" fontId="19" fillId="0" borderId="16" xfId="0" applyNumberFormat="1" applyFont="1" applyBorder="1" applyAlignment="1">
      <alignment vertical="center" shrinkToFit="1"/>
    </xf>
    <xf numFmtId="176" fontId="19" fillId="0" borderId="9" xfId="0" applyNumberFormat="1" applyFont="1" applyBorder="1" applyAlignment="1">
      <alignment vertical="center" shrinkToFit="1"/>
    </xf>
    <xf numFmtId="176" fontId="19" fillId="0" borderId="60" xfId="0" applyNumberFormat="1" applyFont="1" applyBorder="1" applyAlignment="1">
      <alignment vertical="center" shrinkToFit="1"/>
    </xf>
    <xf numFmtId="179" fontId="19" fillId="0" borderId="45" xfId="0" applyNumberFormat="1" applyFont="1" applyBorder="1" applyAlignment="1">
      <alignment vertical="center" shrinkToFit="1"/>
    </xf>
    <xf numFmtId="179" fontId="19" fillId="0" borderId="15" xfId="0" applyNumberFormat="1" applyFont="1" applyBorder="1" applyAlignment="1">
      <alignment vertical="center" shrinkToFit="1"/>
    </xf>
    <xf numFmtId="176" fontId="19" fillId="0" borderId="10" xfId="0" applyNumberFormat="1" applyFont="1" applyBorder="1" applyAlignment="1">
      <alignment vertical="center" shrinkToFit="1"/>
    </xf>
    <xf numFmtId="176" fontId="19" fillId="0" borderId="73" xfId="0" applyNumberFormat="1" applyFont="1" applyBorder="1" applyAlignment="1">
      <alignment vertical="center" shrinkToFit="1"/>
    </xf>
    <xf numFmtId="179" fontId="19" fillId="0" borderId="74" xfId="0" applyNumberFormat="1" applyFont="1" applyBorder="1" applyAlignment="1">
      <alignment vertical="center" shrinkToFit="1"/>
    </xf>
    <xf numFmtId="179" fontId="19" fillId="0" borderId="14" xfId="0" applyNumberFormat="1" applyFont="1" applyBorder="1" applyAlignment="1">
      <alignment vertical="center" shrinkToFit="1"/>
    </xf>
    <xf numFmtId="178" fontId="19" fillId="0" borderId="45" xfId="0" applyNumberFormat="1" applyFont="1" applyBorder="1" applyAlignment="1">
      <alignment vertical="center" shrinkToFit="1"/>
    </xf>
    <xf numFmtId="178" fontId="19" fillId="0" borderId="42" xfId="0" applyNumberFormat="1" applyFont="1" applyBorder="1" applyAlignment="1">
      <alignment vertical="center" shrinkToFit="1"/>
    </xf>
    <xf numFmtId="178" fontId="19" fillId="0" borderId="15" xfId="0" applyNumberFormat="1" applyFont="1" applyBorder="1" applyAlignment="1">
      <alignment vertical="center" shrinkToFit="1"/>
    </xf>
    <xf numFmtId="176" fontId="19" fillId="0" borderId="75" xfId="0" applyNumberFormat="1" applyFont="1" applyBorder="1" applyAlignment="1">
      <alignment vertical="center" shrinkToFit="1"/>
    </xf>
    <xf numFmtId="178" fontId="19" fillId="0" borderId="48" xfId="0" applyNumberFormat="1" applyFont="1" applyBorder="1" applyAlignment="1">
      <alignment vertical="center" shrinkToFit="1"/>
    </xf>
    <xf numFmtId="178" fontId="19" fillId="0" borderId="7" xfId="0" applyNumberFormat="1" applyFont="1" applyBorder="1" applyAlignment="1">
      <alignment vertical="center" shrinkToFit="1"/>
    </xf>
    <xf numFmtId="178" fontId="19" fillId="0" borderId="19" xfId="0" applyNumberFormat="1" applyFont="1" applyBorder="1" applyAlignment="1">
      <alignment vertical="center" shrinkToFit="1"/>
    </xf>
    <xf numFmtId="0" fontId="27" fillId="2" borderId="0" xfId="0" applyFont="1" applyFill="1" applyAlignment="1">
      <alignment vertical="center"/>
    </xf>
    <xf numFmtId="0" fontId="26" fillId="2" borderId="6" xfId="0" applyFont="1" applyFill="1" applyBorder="1" applyAlignment="1">
      <alignment vertical="center"/>
    </xf>
    <xf numFmtId="178" fontId="19" fillId="0" borderId="22" xfId="0" applyNumberFormat="1" applyFont="1" applyBorder="1" applyAlignment="1">
      <alignment vertical="center" shrinkToFit="1"/>
    </xf>
    <xf numFmtId="0" fontId="20" fillId="2" borderId="20" xfId="0" applyFont="1" applyFill="1" applyBorder="1" applyAlignment="1">
      <alignment vertical="center"/>
    </xf>
    <xf numFmtId="0" fontId="20" fillId="2" borderId="2"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8" xfId="0" applyFont="1" applyFill="1" applyBorder="1" applyAlignment="1">
      <alignment horizontal="center" vertical="center"/>
    </xf>
    <xf numFmtId="0" fontId="20" fillId="0" borderId="8" xfId="0" applyFont="1" applyBorder="1" applyAlignment="1">
      <alignment horizontal="center" vertical="center"/>
    </xf>
    <xf numFmtId="0" fontId="7" fillId="2" borderId="0" xfId="0" applyFont="1" applyFill="1" applyAlignment="1">
      <alignment horizontal="center" vertical="center"/>
    </xf>
    <xf numFmtId="0" fontId="11" fillId="2" borderId="0" xfId="0" applyFont="1" applyFill="1" applyAlignment="1">
      <alignment vertical="center"/>
    </xf>
    <xf numFmtId="176" fontId="19" fillId="0" borderId="65" xfId="0" applyNumberFormat="1" applyFont="1" applyBorder="1" applyAlignment="1">
      <alignment vertical="center" shrinkToFit="1"/>
    </xf>
    <xf numFmtId="0" fontId="26" fillId="0" borderId="0" xfId="0" applyFont="1" applyAlignment="1">
      <alignment vertical="center"/>
    </xf>
    <xf numFmtId="0" fontId="13" fillId="0" borderId="0" xfId="0" applyFont="1" applyAlignment="1">
      <alignment vertical="center"/>
    </xf>
    <xf numFmtId="0" fontId="15" fillId="0" borderId="0" xfId="2" applyFont="1">
      <alignment vertical="center"/>
    </xf>
    <xf numFmtId="0" fontId="20" fillId="0" borderId="0" xfId="0" applyFont="1" applyAlignment="1">
      <alignment vertical="center"/>
    </xf>
    <xf numFmtId="0" fontId="20" fillId="0" borderId="25" xfId="0" applyFont="1" applyBorder="1" applyAlignment="1">
      <alignment horizontal="center" vertical="center"/>
    </xf>
    <xf numFmtId="0" fontId="20" fillId="0" borderId="12" xfId="0" applyFont="1" applyBorder="1" applyAlignment="1">
      <alignment vertical="center"/>
    </xf>
    <xf numFmtId="178" fontId="19" fillId="0" borderId="50" xfId="0" applyNumberFormat="1" applyFont="1" applyBorder="1" applyAlignment="1">
      <alignment vertical="center" shrinkToFit="1"/>
    </xf>
    <xf numFmtId="178" fontId="19" fillId="0" borderId="31" xfId="0" applyNumberFormat="1" applyFont="1" applyBorder="1" applyAlignment="1">
      <alignment vertical="center" shrinkToFit="1"/>
    </xf>
    <xf numFmtId="176" fontId="19" fillId="0" borderId="47" xfId="0" applyNumberFormat="1" applyFont="1" applyBorder="1" applyAlignment="1">
      <alignment vertical="center" shrinkToFit="1"/>
    </xf>
    <xf numFmtId="176" fontId="19" fillId="0" borderId="7" xfId="0" applyNumberFormat="1" applyFont="1" applyBorder="1" applyAlignment="1">
      <alignment vertical="center" shrinkToFit="1"/>
    </xf>
    <xf numFmtId="176" fontId="19" fillId="0" borderId="67" xfId="0" applyNumberFormat="1" applyFont="1" applyBorder="1" applyAlignment="1">
      <alignment vertical="center" shrinkToFit="1"/>
    </xf>
    <xf numFmtId="176" fontId="19" fillId="0" borderId="7" xfId="0" applyNumberFormat="1" applyFont="1" applyBorder="1" applyAlignment="1">
      <alignment horizontal="right" vertical="center" shrinkToFit="1"/>
    </xf>
    <xf numFmtId="0" fontId="20" fillId="2" borderId="42" xfId="0" applyFont="1" applyFill="1" applyBorder="1" applyAlignment="1">
      <alignment vertical="center"/>
    </xf>
    <xf numFmtId="176" fontId="19" fillId="0" borderId="12" xfId="0" applyNumberFormat="1" applyFont="1" applyBorder="1" applyAlignment="1">
      <alignment vertical="center" shrinkToFit="1"/>
    </xf>
    <xf numFmtId="176" fontId="19" fillId="0" borderId="0" xfId="0" applyNumberFormat="1" applyFont="1" applyAlignment="1">
      <alignment vertical="center" shrinkToFit="1"/>
    </xf>
    <xf numFmtId="176" fontId="19" fillId="0" borderId="17" xfId="0" applyNumberFormat="1" applyFont="1" applyBorder="1" applyAlignment="1">
      <alignment vertical="center" shrinkToFit="1"/>
    </xf>
    <xf numFmtId="176" fontId="30" fillId="0" borderId="13" xfId="2" applyNumberFormat="1" applyFont="1" applyBorder="1" applyAlignment="1">
      <alignment vertical="center" shrinkToFit="1"/>
    </xf>
    <xf numFmtId="176" fontId="30" fillId="0" borderId="12" xfId="2" applyNumberFormat="1" applyFont="1" applyBorder="1" applyAlignment="1">
      <alignment vertical="center" shrinkToFit="1"/>
    </xf>
    <xf numFmtId="176" fontId="30" fillId="0" borderId="41" xfId="2" applyNumberFormat="1" applyFont="1" applyBorder="1" applyAlignment="1">
      <alignment vertical="center" shrinkToFit="1"/>
    </xf>
    <xf numFmtId="176" fontId="30" fillId="0" borderId="15" xfId="2" applyNumberFormat="1" applyFont="1" applyBorder="1" applyAlignment="1">
      <alignment vertical="center" shrinkToFit="1"/>
    </xf>
    <xf numFmtId="176" fontId="30" fillId="0" borderId="0" xfId="2" applyNumberFormat="1" applyFont="1" applyAlignment="1">
      <alignment vertical="center" shrinkToFit="1"/>
    </xf>
    <xf numFmtId="176" fontId="30" fillId="0" borderId="42" xfId="2" applyNumberFormat="1" applyFont="1" applyBorder="1" applyAlignment="1">
      <alignment vertical="center" shrinkToFit="1"/>
    </xf>
    <xf numFmtId="176" fontId="30" fillId="0" borderId="20" xfId="2" applyNumberFormat="1" applyFont="1" applyBorder="1" applyAlignment="1">
      <alignment vertical="center" shrinkToFit="1"/>
    </xf>
    <xf numFmtId="176" fontId="30" fillId="0" borderId="8" xfId="2" applyNumberFormat="1" applyFont="1" applyBorder="1" applyAlignment="1">
      <alignment vertical="center" shrinkToFit="1"/>
    </xf>
    <xf numFmtId="176" fontId="30" fillId="0" borderId="43" xfId="2" applyNumberFormat="1" applyFont="1" applyBorder="1" applyAlignment="1">
      <alignment vertical="center" shrinkToFit="1"/>
    </xf>
    <xf numFmtId="176" fontId="30" fillId="0" borderId="19" xfId="2" applyNumberFormat="1" applyFont="1" applyBorder="1" applyAlignment="1">
      <alignment vertical="center" shrinkToFit="1"/>
    </xf>
    <xf numFmtId="176" fontId="30" fillId="0" borderId="18" xfId="2" applyNumberFormat="1" applyFont="1" applyBorder="1" applyAlignment="1">
      <alignment vertical="center" shrinkToFit="1"/>
    </xf>
    <xf numFmtId="176" fontId="30" fillId="0" borderId="7" xfId="2" applyNumberFormat="1" applyFont="1" applyBorder="1" applyAlignment="1">
      <alignment vertical="center" shrinkToFit="1"/>
    </xf>
    <xf numFmtId="176" fontId="30" fillId="0" borderId="16" xfId="2" applyNumberFormat="1" applyFont="1" applyBorder="1" applyAlignment="1">
      <alignment vertical="center" shrinkToFit="1"/>
    </xf>
    <xf numFmtId="176" fontId="30" fillId="0" borderId="17" xfId="2" applyNumberFormat="1" applyFont="1" applyBorder="1" applyAlignment="1">
      <alignment vertical="center" shrinkToFit="1"/>
    </xf>
    <xf numFmtId="176" fontId="30" fillId="0" borderId="47" xfId="2" applyNumberFormat="1" applyFont="1" applyBorder="1" applyAlignment="1">
      <alignment vertical="center" shrinkToFit="1"/>
    </xf>
    <xf numFmtId="176" fontId="19" fillId="0" borderId="1" xfId="0" applyNumberFormat="1" applyFont="1" applyBorder="1" applyAlignment="1">
      <alignment vertical="center" shrinkToFit="1"/>
    </xf>
    <xf numFmtId="176" fontId="19" fillId="0" borderId="66" xfId="0" applyNumberFormat="1" applyFont="1" applyBorder="1" applyAlignment="1">
      <alignment vertical="center" shrinkToFit="1"/>
    </xf>
    <xf numFmtId="49" fontId="7" fillId="2" borderId="0" xfId="0" applyNumberFormat="1" applyFont="1" applyFill="1" applyAlignment="1">
      <alignment horizontal="distributed" vertical="center"/>
    </xf>
    <xf numFmtId="49" fontId="0" fillId="0" borderId="0" xfId="0" applyNumberFormat="1" applyAlignment="1">
      <alignment horizontal="distributed" vertical="center"/>
    </xf>
    <xf numFmtId="49" fontId="22" fillId="2" borderId="0" xfId="0" applyNumberFormat="1" applyFont="1" applyFill="1" applyAlignment="1">
      <alignment horizontal="center" vertical="center"/>
    </xf>
    <xf numFmtId="49" fontId="21" fillId="2" borderId="0" xfId="0" applyNumberFormat="1" applyFont="1" applyFill="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76" xfId="0" applyFont="1" applyFill="1" applyBorder="1" applyAlignment="1">
      <alignment horizontal="center" vertical="center"/>
    </xf>
    <xf numFmtId="176" fontId="17" fillId="0" borderId="5" xfId="0" applyNumberFormat="1" applyFont="1" applyBorder="1" applyAlignment="1">
      <alignment horizontal="center" vertical="center"/>
    </xf>
    <xf numFmtId="176" fontId="17" fillId="0" borderId="6" xfId="0" applyNumberFormat="1" applyFont="1" applyBorder="1" applyAlignment="1">
      <alignment horizontal="center" vertical="center"/>
    </xf>
    <xf numFmtId="176" fontId="17" fillId="0" borderId="23" xfId="0" applyNumberFormat="1" applyFont="1" applyBorder="1" applyAlignment="1">
      <alignment horizontal="center" vertical="center"/>
    </xf>
    <xf numFmtId="49" fontId="7" fillId="2" borderId="0" xfId="0" applyNumberFormat="1" applyFont="1" applyFill="1" applyAlignment="1">
      <alignment horizontal="justify" vertical="center"/>
    </xf>
    <xf numFmtId="0" fontId="0" fillId="0" borderId="0" xfId="0" applyAlignment="1">
      <alignment horizontal="justify" vertical="center"/>
    </xf>
    <xf numFmtId="0" fontId="20" fillId="0" borderId="61" xfId="0" applyFont="1" applyBorder="1" applyAlignment="1">
      <alignment horizontal="center" vertical="center"/>
    </xf>
    <xf numFmtId="0" fontId="20" fillId="0" borderId="62" xfId="0" applyFont="1" applyBorder="1" applyAlignment="1">
      <alignment horizontal="center" vertical="center"/>
    </xf>
    <xf numFmtId="0" fontId="20" fillId="0" borderId="8" xfId="0" applyFont="1" applyBorder="1" applyAlignment="1">
      <alignment horizontal="center" vertical="center"/>
    </xf>
    <xf numFmtId="0" fontId="20" fillId="0" borderId="3" xfId="0" applyFont="1" applyBorder="1" applyAlignment="1">
      <alignment horizontal="center" vertical="center"/>
    </xf>
    <xf numFmtId="0" fontId="20" fillId="0" borderId="68" xfId="0" applyFont="1" applyBorder="1" applyAlignment="1">
      <alignment horizontal="center" vertical="center"/>
    </xf>
    <xf numFmtId="0" fontId="20" fillId="0" borderId="22" xfId="0" applyFont="1" applyBorder="1" applyAlignment="1">
      <alignment horizontal="center" vertical="center"/>
    </xf>
    <xf numFmtId="0" fontId="20" fillId="0" borderId="49" xfId="0" applyFont="1" applyBorder="1" applyAlignment="1">
      <alignment horizontal="center" vertical="center"/>
    </xf>
    <xf numFmtId="0" fontId="20" fillId="2" borderId="2"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76" xfId="0" applyFont="1" applyFill="1" applyBorder="1" applyAlignment="1">
      <alignment horizontal="center" vertical="center"/>
    </xf>
    <xf numFmtId="0" fontId="20" fillId="2" borderId="61" xfId="0" applyFont="1" applyFill="1" applyBorder="1" applyAlignment="1">
      <alignment horizontal="center" vertical="center"/>
    </xf>
    <xf numFmtId="0" fontId="20" fillId="2" borderId="62" xfId="0" applyFont="1" applyFill="1" applyBorder="1" applyAlignment="1">
      <alignment horizontal="center" vertical="center"/>
    </xf>
    <xf numFmtId="0" fontId="20" fillId="2" borderId="8" xfId="0" applyFont="1" applyFill="1" applyBorder="1" applyAlignment="1">
      <alignment horizontal="center" vertical="center"/>
    </xf>
    <xf numFmtId="49" fontId="15" fillId="2" borderId="77" xfId="2" applyNumberFormat="1" applyFont="1" applyFill="1" applyBorder="1" applyAlignment="1">
      <alignment horizontal="center" vertical="center"/>
    </xf>
    <xf numFmtId="49" fontId="15" fillId="2" borderId="69" xfId="2" applyNumberFormat="1" applyFont="1" applyFill="1" applyBorder="1" applyAlignment="1">
      <alignment horizontal="center" vertical="center"/>
    </xf>
    <xf numFmtId="49" fontId="15" fillId="2" borderId="70" xfId="2" applyNumberFormat="1" applyFont="1" applyFill="1" applyBorder="1" applyAlignment="1">
      <alignment horizontal="center" vertical="center"/>
    </xf>
    <xf numFmtId="49" fontId="15" fillId="2" borderId="43" xfId="2" applyNumberFormat="1" applyFont="1" applyFill="1" applyBorder="1" applyAlignment="1">
      <alignment horizontal="center" vertical="center"/>
    </xf>
    <xf numFmtId="0" fontId="0" fillId="2" borderId="0" xfId="0" applyFill="1" applyAlignment="1">
      <alignment horizontal="center" vertical="center"/>
    </xf>
    <xf numFmtId="0" fontId="11" fillId="2" borderId="0" xfId="0" applyFont="1" applyFill="1" applyAlignment="1">
      <alignment horizontal="center" vertical="center"/>
    </xf>
    <xf numFmtId="0" fontId="7" fillId="2" borderId="0" xfId="0" applyFont="1" applyFill="1" applyAlignment="1">
      <alignment horizontal="center" vertical="center"/>
    </xf>
    <xf numFmtId="0" fontId="0" fillId="2" borderId="0" xfId="0" applyFill="1" applyAlignment="1">
      <alignment vertical="center"/>
    </xf>
    <xf numFmtId="0" fontId="11" fillId="2" borderId="0" xfId="0" applyFont="1" applyFill="1" applyAlignment="1">
      <alignment vertical="center"/>
    </xf>
    <xf numFmtId="0" fontId="27" fillId="2" borderId="0" xfId="0" applyFont="1" applyFill="1" applyAlignment="1">
      <alignment horizontal="right" vertical="center" wrapText="1"/>
    </xf>
    <xf numFmtId="0" fontId="14" fillId="2" borderId="0" xfId="0" applyFont="1" applyFill="1" applyAlignment="1">
      <alignment horizontal="left" vertical="center"/>
    </xf>
  </cellXfs>
  <cellStyles count="3">
    <cellStyle name="標準" xfId="0" builtinId="0"/>
    <cellStyle name="標準_code_jp" xfId="1" xr:uid="{00000000-0005-0000-0000-000001000000}"/>
    <cellStyle name="標準_係数公表用原稿"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9525</xdr:colOff>
      <xdr:row>46</xdr:row>
      <xdr:rowOff>0</xdr:rowOff>
    </xdr:from>
    <xdr:to>
      <xdr:col>5</xdr:col>
      <xdr:colOff>9525</xdr:colOff>
      <xdr:row>46</xdr:row>
      <xdr:rowOff>0</xdr:rowOff>
    </xdr:to>
    <xdr:sp macro="" textlink="">
      <xdr:nvSpPr>
        <xdr:cNvPr id="36098" name="Line 2">
          <a:extLst>
            <a:ext uri="{FF2B5EF4-FFF2-40B4-BE49-F238E27FC236}">
              <a16:creationId xmlns:a16="http://schemas.microsoft.com/office/drawing/2014/main" id="{01741033-4EA6-4BC5-ACD0-2CF92AC45B56}"/>
            </a:ext>
          </a:extLst>
        </xdr:cNvPr>
        <xdr:cNvSpPr>
          <a:spLocks noChangeShapeType="1"/>
        </xdr:cNvSpPr>
      </xdr:nvSpPr>
      <xdr:spPr bwMode="auto">
        <a:xfrm>
          <a:off x="2057400" y="97250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4</xdr:col>
      <xdr:colOff>200025</xdr:colOff>
      <xdr:row>29</xdr:row>
      <xdr:rowOff>114300</xdr:rowOff>
    </xdr:from>
    <xdr:to>
      <xdr:col>8</xdr:col>
      <xdr:colOff>209550</xdr:colOff>
      <xdr:row>29</xdr:row>
      <xdr:rowOff>114300</xdr:rowOff>
    </xdr:to>
    <xdr:sp macro="" textlink="">
      <xdr:nvSpPr>
        <xdr:cNvPr id="36099" name="Line 11">
          <a:extLst>
            <a:ext uri="{FF2B5EF4-FFF2-40B4-BE49-F238E27FC236}">
              <a16:creationId xmlns:a16="http://schemas.microsoft.com/office/drawing/2014/main" id="{732E3B26-9338-4282-AB11-E915D67E7C07}"/>
            </a:ext>
          </a:extLst>
        </xdr:cNvPr>
        <xdr:cNvSpPr>
          <a:spLocks noChangeShapeType="1"/>
        </xdr:cNvSpPr>
      </xdr:nvSpPr>
      <xdr:spPr bwMode="auto">
        <a:xfrm flipV="1">
          <a:off x="1838325" y="6115050"/>
          <a:ext cx="16478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200025</xdr:colOff>
      <xdr:row>29</xdr:row>
      <xdr:rowOff>0</xdr:rowOff>
    </xdr:from>
    <xdr:to>
      <xdr:col>4</xdr:col>
      <xdr:colOff>200025</xdr:colOff>
      <xdr:row>29</xdr:row>
      <xdr:rowOff>114300</xdr:rowOff>
    </xdr:to>
    <xdr:sp macro="" textlink="">
      <xdr:nvSpPr>
        <xdr:cNvPr id="36100" name="Line 12">
          <a:extLst>
            <a:ext uri="{FF2B5EF4-FFF2-40B4-BE49-F238E27FC236}">
              <a16:creationId xmlns:a16="http://schemas.microsoft.com/office/drawing/2014/main" id="{38EEE05D-6338-4A3A-B9B7-D7C0DBDB4EC5}"/>
            </a:ext>
          </a:extLst>
        </xdr:cNvPr>
        <xdr:cNvSpPr>
          <a:spLocks noChangeShapeType="1"/>
        </xdr:cNvSpPr>
      </xdr:nvSpPr>
      <xdr:spPr bwMode="auto">
        <a:xfrm>
          <a:off x="1838325" y="60007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4</xdr:col>
      <xdr:colOff>9525</xdr:colOff>
      <xdr:row>46</xdr:row>
      <xdr:rowOff>0</xdr:rowOff>
    </xdr:from>
    <xdr:to>
      <xdr:col>4</xdr:col>
      <xdr:colOff>9525</xdr:colOff>
      <xdr:row>46</xdr:row>
      <xdr:rowOff>0</xdr:rowOff>
    </xdr:to>
    <xdr:sp macro="" textlink="">
      <xdr:nvSpPr>
        <xdr:cNvPr id="36101" name="Line 18">
          <a:extLst>
            <a:ext uri="{FF2B5EF4-FFF2-40B4-BE49-F238E27FC236}">
              <a16:creationId xmlns:a16="http://schemas.microsoft.com/office/drawing/2014/main" id="{37353C9E-CBB6-4FBF-AECC-AEF578DC35F3}"/>
            </a:ext>
          </a:extLst>
        </xdr:cNvPr>
        <xdr:cNvSpPr>
          <a:spLocks noChangeShapeType="1"/>
        </xdr:cNvSpPr>
      </xdr:nvSpPr>
      <xdr:spPr bwMode="auto">
        <a:xfrm>
          <a:off x="1647825" y="97250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4</xdr:col>
      <xdr:colOff>9525</xdr:colOff>
      <xdr:row>46</xdr:row>
      <xdr:rowOff>0</xdr:rowOff>
    </xdr:from>
    <xdr:to>
      <xdr:col>4</xdr:col>
      <xdr:colOff>9525</xdr:colOff>
      <xdr:row>46</xdr:row>
      <xdr:rowOff>0</xdr:rowOff>
    </xdr:to>
    <xdr:sp macro="" textlink="">
      <xdr:nvSpPr>
        <xdr:cNvPr id="36102" name="Line 19">
          <a:extLst>
            <a:ext uri="{FF2B5EF4-FFF2-40B4-BE49-F238E27FC236}">
              <a16:creationId xmlns:a16="http://schemas.microsoft.com/office/drawing/2014/main" id="{78526D41-6D55-42DA-89E1-58388395794D}"/>
            </a:ext>
          </a:extLst>
        </xdr:cNvPr>
        <xdr:cNvSpPr>
          <a:spLocks noChangeShapeType="1"/>
        </xdr:cNvSpPr>
      </xdr:nvSpPr>
      <xdr:spPr bwMode="auto">
        <a:xfrm>
          <a:off x="1647825" y="97250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8</xdr:col>
      <xdr:colOff>9525</xdr:colOff>
      <xdr:row>26</xdr:row>
      <xdr:rowOff>0</xdr:rowOff>
    </xdr:from>
    <xdr:to>
      <xdr:col>8</xdr:col>
      <xdr:colOff>9525</xdr:colOff>
      <xdr:row>33</xdr:row>
      <xdr:rowOff>28575</xdr:rowOff>
    </xdr:to>
    <xdr:sp macro="" textlink="">
      <xdr:nvSpPr>
        <xdr:cNvPr id="36103" name="Line 21">
          <a:extLst>
            <a:ext uri="{FF2B5EF4-FFF2-40B4-BE49-F238E27FC236}">
              <a16:creationId xmlns:a16="http://schemas.microsoft.com/office/drawing/2014/main" id="{4CD67AEB-053D-4A1D-B020-0AA6A3E2DA69}"/>
            </a:ext>
          </a:extLst>
        </xdr:cNvPr>
        <xdr:cNvSpPr>
          <a:spLocks noChangeShapeType="1"/>
        </xdr:cNvSpPr>
      </xdr:nvSpPr>
      <xdr:spPr bwMode="auto">
        <a:xfrm>
          <a:off x="3286125" y="5314950"/>
          <a:ext cx="0" cy="16287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8</xdr:col>
      <xdr:colOff>9525</xdr:colOff>
      <xdr:row>26</xdr:row>
      <xdr:rowOff>0</xdr:rowOff>
    </xdr:from>
    <xdr:to>
      <xdr:col>8</xdr:col>
      <xdr:colOff>9525</xdr:colOff>
      <xdr:row>33</xdr:row>
      <xdr:rowOff>28575</xdr:rowOff>
    </xdr:to>
    <xdr:sp macro="" textlink="">
      <xdr:nvSpPr>
        <xdr:cNvPr id="36104" name="Line 22">
          <a:extLst>
            <a:ext uri="{FF2B5EF4-FFF2-40B4-BE49-F238E27FC236}">
              <a16:creationId xmlns:a16="http://schemas.microsoft.com/office/drawing/2014/main" id="{6837AE1B-481F-4069-A75C-D124C69D3AF5}"/>
            </a:ext>
          </a:extLst>
        </xdr:cNvPr>
        <xdr:cNvSpPr>
          <a:spLocks noChangeShapeType="1"/>
        </xdr:cNvSpPr>
      </xdr:nvSpPr>
      <xdr:spPr bwMode="auto">
        <a:xfrm>
          <a:off x="3286125" y="5314950"/>
          <a:ext cx="0" cy="16287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8</xdr:col>
      <xdr:colOff>209550</xdr:colOff>
      <xdr:row>29</xdr:row>
      <xdr:rowOff>0</xdr:rowOff>
    </xdr:from>
    <xdr:to>
      <xdr:col>8</xdr:col>
      <xdr:colOff>209550</xdr:colOff>
      <xdr:row>29</xdr:row>
      <xdr:rowOff>114300</xdr:rowOff>
    </xdr:to>
    <xdr:sp macro="" textlink="">
      <xdr:nvSpPr>
        <xdr:cNvPr id="36105" name="Line 23">
          <a:extLst>
            <a:ext uri="{FF2B5EF4-FFF2-40B4-BE49-F238E27FC236}">
              <a16:creationId xmlns:a16="http://schemas.microsoft.com/office/drawing/2014/main" id="{CBF35C22-AECC-4EBF-B059-7A506D59F8B7}"/>
            </a:ext>
          </a:extLst>
        </xdr:cNvPr>
        <xdr:cNvSpPr>
          <a:spLocks noChangeShapeType="1"/>
        </xdr:cNvSpPr>
      </xdr:nvSpPr>
      <xdr:spPr bwMode="auto">
        <a:xfrm>
          <a:off x="3486150" y="60007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6</xdr:col>
      <xdr:colOff>200025</xdr:colOff>
      <xdr:row>29</xdr:row>
      <xdr:rowOff>114300</xdr:rowOff>
    </xdr:from>
    <xdr:to>
      <xdr:col>6</xdr:col>
      <xdr:colOff>200025</xdr:colOff>
      <xdr:row>30</xdr:row>
      <xdr:rowOff>0</xdr:rowOff>
    </xdr:to>
    <xdr:sp macro="" textlink="">
      <xdr:nvSpPr>
        <xdr:cNvPr id="36106" name="Line 24">
          <a:extLst>
            <a:ext uri="{FF2B5EF4-FFF2-40B4-BE49-F238E27FC236}">
              <a16:creationId xmlns:a16="http://schemas.microsoft.com/office/drawing/2014/main" id="{21CC2051-A65F-4E40-8500-D6A4A88C72A4}"/>
            </a:ext>
          </a:extLst>
        </xdr:cNvPr>
        <xdr:cNvSpPr>
          <a:spLocks noChangeShapeType="1"/>
        </xdr:cNvSpPr>
      </xdr:nvSpPr>
      <xdr:spPr bwMode="auto">
        <a:xfrm>
          <a:off x="2657475" y="61150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6</xdr:col>
      <xdr:colOff>200025</xdr:colOff>
      <xdr:row>32</xdr:row>
      <xdr:rowOff>0</xdr:rowOff>
    </xdr:from>
    <xdr:to>
      <xdr:col>6</xdr:col>
      <xdr:colOff>200025</xdr:colOff>
      <xdr:row>32</xdr:row>
      <xdr:rowOff>114300</xdr:rowOff>
    </xdr:to>
    <xdr:sp macro="" textlink="">
      <xdr:nvSpPr>
        <xdr:cNvPr id="36107" name="Line 25">
          <a:extLst>
            <a:ext uri="{FF2B5EF4-FFF2-40B4-BE49-F238E27FC236}">
              <a16:creationId xmlns:a16="http://schemas.microsoft.com/office/drawing/2014/main" id="{B1C78C7B-4D66-4078-BCE5-AE3BCC494437}"/>
            </a:ext>
          </a:extLst>
        </xdr:cNvPr>
        <xdr:cNvSpPr>
          <a:spLocks noChangeShapeType="1"/>
        </xdr:cNvSpPr>
      </xdr:nvSpPr>
      <xdr:spPr bwMode="auto">
        <a:xfrm>
          <a:off x="2657475" y="66865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12</xdr:col>
      <xdr:colOff>190500</xdr:colOff>
      <xdr:row>32</xdr:row>
      <xdr:rowOff>0</xdr:rowOff>
    </xdr:from>
    <xdr:to>
      <xdr:col>12</xdr:col>
      <xdr:colOff>190500</xdr:colOff>
      <xdr:row>32</xdr:row>
      <xdr:rowOff>114300</xdr:rowOff>
    </xdr:to>
    <xdr:sp macro="" textlink="">
      <xdr:nvSpPr>
        <xdr:cNvPr id="36108" name="Line 26">
          <a:extLst>
            <a:ext uri="{FF2B5EF4-FFF2-40B4-BE49-F238E27FC236}">
              <a16:creationId xmlns:a16="http://schemas.microsoft.com/office/drawing/2014/main" id="{EC5C9132-8C54-4B66-B07D-A5D05E81D15F}"/>
            </a:ext>
          </a:extLst>
        </xdr:cNvPr>
        <xdr:cNvSpPr>
          <a:spLocks noChangeShapeType="1"/>
        </xdr:cNvSpPr>
      </xdr:nvSpPr>
      <xdr:spPr bwMode="auto">
        <a:xfrm>
          <a:off x="5105400" y="66865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4</xdr:col>
      <xdr:colOff>209550</xdr:colOff>
      <xdr:row>43</xdr:row>
      <xdr:rowOff>114300</xdr:rowOff>
    </xdr:from>
    <xdr:to>
      <xdr:col>8</xdr:col>
      <xdr:colOff>219075</xdr:colOff>
      <xdr:row>43</xdr:row>
      <xdr:rowOff>114300</xdr:rowOff>
    </xdr:to>
    <xdr:sp macro="" textlink="">
      <xdr:nvSpPr>
        <xdr:cNvPr id="36109" name="Line 27">
          <a:extLst>
            <a:ext uri="{FF2B5EF4-FFF2-40B4-BE49-F238E27FC236}">
              <a16:creationId xmlns:a16="http://schemas.microsoft.com/office/drawing/2014/main" id="{FA57B171-CFC7-45C6-B207-76CF4BB221DC}"/>
            </a:ext>
          </a:extLst>
        </xdr:cNvPr>
        <xdr:cNvSpPr>
          <a:spLocks noChangeShapeType="1"/>
        </xdr:cNvSpPr>
      </xdr:nvSpPr>
      <xdr:spPr bwMode="auto">
        <a:xfrm flipV="1">
          <a:off x="1847850" y="9153525"/>
          <a:ext cx="16478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209550</xdr:colOff>
      <xdr:row>43</xdr:row>
      <xdr:rowOff>0</xdr:rowOff>
    </xdr:from>
    <xdr:to>
      <xdr:col>6</xdr:col>
      <xdr:colOff>209550</xdr:colOff>
      <xdr:row>43</xdr:row>
      <xdr:rowOff>114300</xdr:rowOff>
    </xdr:to>
    <xdr:sp macro="" textlink="">
      <xdr:nvSpPr>
        <xdr:cNvPr id="36110" name="Line 28">
          <a:extLst>
            <a:ext uri="{FF2B5EF4-FFF2-40B4-BE49-F238E27FC236}">
              <a16:creationId xmlns:a16="http://schemas.microsoft.com/office/drawing/2014/main" id="{44016DBB-C0FD-4C22-932B-3DDE3F02C84F}"/>
            </a:ext>
          </a:extLst>
        </xdr:cNvPr>
        <xdr:cNvSpPr>
          <a:spLocks noChangeShapeType="1"/>
        </xdr:cNvSpPr>
      </xdr:nvSpPr>
      <xdr:spPr bwMode="auto">
        <a:xfrm>
          <a:off x="2667000" y="90392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4</xdr:col>
      <xdr:colOff>209550</xdr:colOff>
      <xdr:row>43</xdr:row>
      <xdr:rowOff>114300</xdr:rowOff>
    </xdr:from>
    <xdr:to>
      <xdr:col>4</xdr:col>
      <xdr:colOff>209550</xdr:colOff>
      <xdr:row>44</xdr:row>
      <xdr:rowOff>0</xdr:rowOff>
    </xdr:to>
    <xdr:sp macro="" textlink="">
      <xdr:nvSpPr>
        <xdr:cNvPr id="36111" name="Line 29">
          <a:extLst>
            <a:ext uri="{FF2B5EF4-FFF2-40B4-BE49-F238E27FC236}">
              <a16:creationId xmlns:a16="http://schemas.microsoft.com/office/drawing/2014/main" id="{38481E8C-9D69-4CD3-8A68-832AE0B11A7E}"/>
            </a:ext>
          </a:extLst>
        </xdr:cNvPr>
        <xdr:cNvSpPr>
          <a:spLocks noChangeShapeType="1"/>
        </xdr:cNvSpPr>
      </xdr:nvSpPr>
      <xdr:spPr bwMode="auto">
        <a:xfrm>
          <a:off x="1847850" y="91535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8</xdr:col>
      <xdr:colOff>219075</xdr:colOff>
      <xdr:row>43</xdr:row>
      <xdr:rowOff>114300</xdr:rowOff>
    </xdr:from>
    <xdr:to>
      <xdr:col>8</xdr:col>
      <xdr:colOff>219075</xdr:colOff>
      <xdr:row>44</xdr:row>
      <xdr:rowOff>0</xdr:rowOff>
    </xdr:to>
    <xdr:sp macro="" textlink="">
      <xdr:nvSpPr>
        <xdr:cNvPr id="36112" name="Line 30">
          <a:extLst>
            <a:ext uri="{FF2B5EF4-FFF2-40B4-BE49-F238E27FC236}">
              <a16:creationId xmlns:a16="http://schemas.microsoft.com/office/drawing/2014/main" id="{3319FC8C-B565-47C8-A158-72F9396F1D5D}"/>
            </a:ext>
          </a:extLst>
        </xdr:cNvPr>
        <xdr:cNvSpPr>
          <a:spLocks noChangeShapeType="1"/>
        </xdr:cNvSpPr>
      </xdr:nvSpPr>
      <xdr:spPr bwMode="auto">
        <a:xfrm>
          <a:off x="3495675" y="91535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9</xdr:col>
      <xdr:colOff>209550</xdr:colOff>
      <xdr:row>40</xdr:row>
      <xdr:rowOff>0</xdr:rowOff>
    </xdr:from>
    <xdr:to>
      <xdr:col>9</xdr:col>
      <xdr:colOff>209550</xdr:colOff>
      <xdr:row>40</xdr:row>
      <xdr:rowOff>114300</xdr:rowOff>
    </xdr:to>
    <xdr:sp macro="" textlink="">
      <xdr:nvSpPr>
        <xdr:cNvPr id="36113" name="Line 31">
          <a:extLst>
            <a:ext uri="{FF2B5EF4-FFF2-40B4-BE49-F238E27FC236}">
              <a16:creationId xmlns:a16="http://schemas.microsoft.com/office/drawing/2014/main" id="{437BD385-D248-4DCB-98DA-36B18A5E76DA}"/>
            </a:ext>
          </a:extLst>
        </xdr:cNvPr>
        <xdr:cNvSpPr>
          <a:spLocks noChangeShapeType="1"/>
        </xdr:cNvSpPr>
      </xdr:nvSpPr>
      <xdr:spPr bwMode="auto">
        <a:xfrm>
          <a:off x="3895725" y="83534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6</xdr:col>
      <xdr:colOff>209550</xdr:colOff>
      <xdr:row>40</xdr:row>
      <xdr:rowOff>114300</xdr:rowOff>
    </xdr:from>
    <xdr:to>
      <xdr:col>6</xdr:col>
      <xdr:colOff>209550</xdr:colOff>
      <xdr:row>41</xdr:row>
      <xdr:rowOff>0</xdr:rowOff>
    </xdr:to>
    <xdr:sp macro="" textlink="">
      <xdr:nvSpPr>
        <xdr:cNvPr id="36114" name="Line 32">
          <a:extLst>
            <a:ext uri="{FF2B5EF4-FFF2-40B4-BE49-F238E27FC236}">
              <a16:creationId xmlns:a16="http://schemas.microsoft.com/office/drawing/2014/main" id="{1F766F7F-EB3D-4BC1-A9F0-2825CD454660}"/>
            </a:ext>
          </a:extLst>
        </xdr:cNvPr>
        <xdr:cNvSpPr>
          <a:spLocks noChangeShapeType="1"/>
        </xdr:cNvSpPr>
      </xdr:nvSpPr>
      <xdr:spPr bwMode="auto">
        <a:xfrm>
          <a:off x="2667000" y="84677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12</xdr:col>
      <xdr:colOff>238125</xdr:colOff>
      <xdr:row>40</xdr:row>
      <xdr:rowOff>114300</xdr:rowOff>
    </xdr:from>
    <xdr:to>
      <xdr:col>12</xdr:col>
      <xdr:colOff>238125</xdr:colOff>
      <xdr:row>41</xdr:row>
      <xdr:rowOff>0</xdr:rowOff>
    </xdr:to>
    <xdr:sp macro="" textlink="">
      <xdr:nvSpPr>
        <xdr:cNvPr id="36115" name="Line 33">
          <a:extLst>
            <a:ext uri="{FF2B5EF4-FFF2-40B4-BE49-F238E27FC236}">
              <a16:creationId xmlns:a16="http://schemas.microsoft.com/office/drawing/2014/main" id="{4FFDF75B-3C73-4336-810F-E07CD7F1961E}"/>
            </a:ext>
          </a:extLst>
        </xdr:cNvPr>
        <xdr:cNvSpPr>
          <a:spLocks noChangeShapeType="1"/>
        </xdr:cNvSpPr>
      </xdr:nvSpPr>
      <xdr:spPr bwMode="auto">
        <a:xfrm>
          <a:off x="5153025" y="84677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9</xdr:col>
      <xdr:colOff>209550</xdr:colOff>
      <xdr:row>35</xdr:row>
      <xdr:rowOff>0</xdr:rowOff>
    </xdr:from>
    <xdr:to>
      <xdr:col>9</xdr:col>
      <xdr:colOff>209550</xdr:colOff>
      <xdr:row>38</xdr:row>
      <xdr:rowOff>0</xdr:rowOff>
    </xdr:to>
    <xdr:sp macro="" textlink="">
      <xdr:nvSpPr>
        <xdr:cNvPr id="36116" name="Line 34">
          <a:extLst>
            <a:ext uri="{FF2B5EF4-FFF2-40B4-BE49-F238E27FC236}">
              <a16:creationId xmlns:a16="http://schemas.microsoft.com/office/drawing/2014/main" id="{C369C60F-9619-4779-B38D-1D10BE26C8F3}"/>
            </a:ext>
          </a:extLst>
        </xdr:cNvPr>
        <xdr:cNvSpPr>
          <a:spLocks noChangeShapeType="1"/>
        </xdr:cNvSpPr>
      </xdr:nvSpPr>
      <xdr:spPr bwMode="auto">
        <a:xfrm>
          <a:off x="3895725" y="7372350"/>
          <a:ext cx="0" cy="523875"/>
        </a:xfrm>
        <a:prstGeom prst="line">
          <a:avLst/>
        </a:prstGeom>
        <a:noFill/>
        <a:ln w="38100" cmpd="dbl">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6</xdr:col>
      <xdr:colOff>200025</xdr:colOff>
      <xdr:row>32</xdr:row>
      <xdr:rowOff>114300</xdr:rowOff>
    </xdr:from>
    <xdr:to>
      <xdr:col>12</xdr:col>
      <xdr:colOff>190500</xdr:colOff>
      <xdr:row>32</xdr:row>
      <xdr:rowOff>114300</xdr:rowOff>
    </xdr:to>
    <xdr:sp macro="" textlink="">
      <xdr:nvSpPr>
        <xdr:cNvPr id="36117" name="Line 36">
          <a:extLst>
            <a:ext uri="{FF2B5EF4-FFF2-40B4-BE49-F238E27FC236}">
              <a16:creationId xmlns:a16="http://schemas.microsoft.com/office/drawing/2014/main" id="{1DB21C24-DC2D-45DD-8282-A2E1DD135FB5}"/>
            </a:ext>
          </a:extLst>
        </xdr:cNvPr>
        <xdr:cNvSpPr>
          <a:spLocks noChangeShapeType="1"/>
        </xdr:cNvSpPr>
      </xdr:nvSpPr>
      <xdr:spPr bwMode="auto">
        <a:xfrm flipV="1">
          <a:off x="2657475" y="6800850"/>
          <a:ext cx="24479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209550</xdr:colOff>
      <xdr:row>40</xdr:row>
      <xdr:rowOff>114300</xdr:rowOff>
    </xdr:from>
    <xdr:to>
      <xdr:col>12</xdr:col>
      <xdr:colOff>238125</xdr:colOff>
      <xdr:row>40</xdr:row>
      <xdr:rowOff>114300</xdr:rowOff>
    </xdr:to>
    <xdr:sp macro="" textlink="">
      <xdr:nvSpPr>
        <xdr:cNvPr id="36118" name="Line 37">
          <a:extLst>
            <a:ext uri="{FF2B5EF4-FFF2-40B4-BE49-F238E27FC236}">
              <a16:creationId xmlns:a16="http://schemas.microsoft.com/office/drawing/2014/main" id="{64A951D8-A8C0-4C1A-B26B-A627E4537B28}"/>
            </a:ext>
          </a:extLst>
        </xdr:cNvPr>
        <xdr:cNvSpPr>
          <a:spLocks noChangeShapeType="1"/>
        </xdr:cNvSpPr>
      </xdr:nvSpPr>
      <xdr:spPr bwMode="auto">
        <a:xfrm flipV="1">
          <a:off x="2667000" y="8467725"/>
          <a:ext cx="24860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238125</xdr:colOff>
      <xdr:row>32</xdr:row>
      <xdr:rowOff>114300</xdr:rowOff>
    </xdr:from>
    <xdr:to>
      <xdr:col>9</xdr:col>
      <xdr:colOff>238125</xdr:colOff>
      <xdr:row>33</xdr:row>
      <xdr:rowOff>0</xdr:rowOff>
    </xdr:to>
    <xdr:sp macro="" textlink="">
      <xdr:nvSpPr>
        <xdr:cNvPr id="36119" name="Line 38">
          <a:extLst>
            <a:ext uri="{FF2B5EF4-FFF2-40B4-BE49-F238E27FC236}">
              <a16:creationId xmlns:a16="http://schemas.microsoft.com/office/drawing/2014/main" id="{F581EA17-F996-436E-9C76-F614F0E277D1}"/>
            </a:ext>
          </a:extLst>
        </xdr:cNvPr>
        <xdr:cNvSpPr>
          <a:spLocks noChangeShapeType="1"/>
        </xdr:cNvSpPr>
      </xdr:nvSpPr>
      <xdr:spPr bwMode="auto">
        <a:xfrm>
          <a:off x="3924300" y="68008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editAs="absolute">
    <xdr:from>
      <xdr:col>7</xdr:col>
      <xdr:colOff>38100</xdr:colOff>
      <xdr:row>49</xdr:row>
      <xdr:rowOff>0</xdr:rowOff>
    </xdr:from>
    <xdr:to>
      <xdr:col>9</xdr:col>
      <xdr:colOff>28575</xdr:colOff>
      <xdr:row>49</xdr:row>
      <xdr:rowOff>200025</xdr:rowOff>
    </xdr:to>
    <xdr:sp macro="" textlink="">
      <xdr:nvSpPr>
        <xdr:cNvPr id="26664" name="Text Box 40">
          <a:extLst>
            <a:ext uri="{FF2B5EF4-FFF2-40B4-BE49-F238E27FC236}">
              <a16:creationId xmlns:a16="http://schemas.microsoft.com/office/drawing/2014/main" id="{2CE616D1-8CFF-481B-A7D5-976387672D7F}"/>
            </a:ext>
          </a:extLst>
        </xdr:cNvPr>
        <xdr:cNvSpPr txBox="1">
          <a:spLocks noChangeArrowheads="1"/>
        </xdr:cNvSpPr>
      </xdr:nvSpPr>
      <xdr:spPr bwMode="auto">
        <a:xfrm>
          <a:off x="2905125" y="10382250"/>
          <a:ext cx="809625" cy="200025"/>
        </a:xfrm>
        <a:prstGeom prst="rect">
          <a:avLst/>
        </a:prstGeom>
        <a:noFill/>
        <a:ln w="9525">
          <a:noFill/>
          <a:miter lim="800000"/>
          <a:headEnd/>
          <a:tailEnd/>
        </a:ln>
        <a:effectLst/>
      </xdr:spPr>
      <xdr:txBody>
        <a:bodyPr vertOverflow="clip"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－１－</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9525</xdr:colOff>
      <xdr:row>44</xdr:row>
      <xdr:rowOff>191691</xdr:rowOff>
    </xdr:from>
    <xdr:to>
      <xdr:col>5</xdr:col>
      <xdr:colOff>85725</xdr:colOff>
      <xdr:row>45</xdr:row>
      <xdr:rowOff>165497</xdr:rowOff>
    </xdr:to>
    <xdr:sp macro="" textlink="">
      <xdr:nvSpPr>
        <xdr:cNvPr id="23554" name="Text Box 2">
          <a:extLst>
            <a:ext uri="{FF2B5EF4-FFF2-40B4-BE49-F238E27FC236}">
              <a16:creationId xmlns:a16="http://schemas.microsoft.com/office/drawing/2014/main" id="{4D87F137-518F-4670-9DDF-B2456664EC61}"/>
            </a:ext>
          </a:extLst>
        </xdr:cNvPr>
        <xdr:cNvSpPr txBox="1">
          <a:spLocks noChangeArrowheads="1"/>
        </xdr:cNvSpPr>
      </xdr:nvSpPr>
      <xdr:spPr bwMode="auto">
        <a:xfrm>
          <a:off x="2938463" y="9996488"/>
          <a:ext cx="808434" cy="200025"/>
        </a:xfrm>
        <a:prstGeom prst="rect">
          <a:avLst/>
        </a:prstGeom>
        <a:noFill/>
        <a:ln w="9525">
          <a:noFill/>
          <a:miter lim="800000"/>
          <a:headEnd/>
          <a:tailEnd/>
        </a:ln>
        <a:effectLst/>
      </xdr:spPr>
      <xdr:txBody>
        <a:bodyPr vertOverflow="clip"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－２－</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7</xdr:col>
      <xdr:colOff>561975</xdr:colOff>
      <xdr:row>52</xdr:row>
      <xdr:rowOff>208359</xdr:rowOff>
    </xdr:from>
    <xdr:to>
      <xdr:col>9</xdr:col>
      <xdr:colOff>30307</xdr:colOff>
      <xdr:row>53</xdr:row>
      <xdr:rowOff>182336</xdr:rowOff>
    </xdr:to>
    <xdr:sp macro="" textlink="">
      <xdr:nvSpPr>
        <xdr:cNvPr id="28676" name="Text Box 4">
          <a:extLst>
            <a:ext uri="{FF2B5EF4-FFF2-40B4-BE49-F238E27FC236}">
              <a16:creationId xmlns:a16="http://schemas.microsoft.com/office/drawing/2014/main" id="{75BDDC58-FB3C-4C7D-9968-FEBB9ECA04C2}"/>
            </a:ext>
          </a:extLst>
        </xdr:cNvPr>
        <xdr:cNvSpPr txBox="1">
          <a:spLocks noChangeArrowheads="1"/>
        </xdr:cNvSpPr>
      </xdr:nvSpPr>
      <xdr:spPr bwMode="auto">
        <a:xfrm>
          <a:off x="2865834" y="10852547"/>
          <a:ext cx="724442" cy="200195"/>
        </a:xfrm>
        <a:prstGeom prst="rect">
          <a:avLst/>
        </a:prstGeom>
        <a:noFill/>
        <a:ln w="9525">
          <a:noFill/>
          <a:miter lim="800000"/>
          <a:headEnd/>
          <a:tailEnd/>
        </a:ln>
        <a:effectLst/>
      </xdr:spPr>
      <xdr:txBody>
        <a:bodyPr vertOverflow="clip"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－３－</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57150</xdr:colOff>
      <xdr:row>11</xdr:row>
      <xdr:rowOff>180975</xdr:rowOff>
    </xdr:from>
    <xdr:to>
      <xdr:col>0</xdr:col>
      <xdr:colOff>257175</xdr:colOff>
      <xdr:row>15</xdr:row>
      <xdr:rowOff>76200</xdr:rowOff>
    </xdr:to>
    <xdr:sp macro="" textlink="">
      <xdr:nvSpPr>
        <xdr:cNvPr id="30721" name="Text Box 1">
          <a:extLst>
            <a:ext uri="{FF2B5EF4-FFF2-40B4-BE49-F238E27FC236}">
              <a16:creationId xmlns:a16="http://schemas.microsoft.com/office/drawing/2014/main" id="{0847F0FE-BBD1-409A-8DFC-75C1B5D74BC1}"/>
            </a:ext>
          </a:extLst>
        </xdr:cNvPr>
        <xdr:cNvSpPr txBox="1">
          <a:spLocks noChangeArrowheads="1"/>
        </xdr:cNvSpPr>
      </xdr:nvSpPr>
      <xdr:spPr bwMode="auto">
        <a:xfrm>
          <a:off x="57150" y="2924175"/>
          <a:ext cx="200025" cy="809625"/>
        </a:xfrm>
        <a:prstGeom prst="rect">
          <a:avLst/>
        </a:prstGeom>
        <a:noFill/>
        <a:ln w="9525">
          <a:noFill/>
          <a:miter lim="800000"/>
          <a:headEnd/>
          <a:tailEnd/>
        </a:ln>
        <a:effectLst/>
      </xdr:spPr>
      <xdr:txBody>
        <a:bodyPr vertOverflow="clip" vert="vert"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－４－</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57150</xdr:colOff>
      <xdr:row>11</xdr:row>
      <xdr:rowOff>171450</xdr:rowOff>
    </xdr:from>
    <xdr:to>
      <xdr:col>0</xdr:col>
      <xdr:colOff>257175</xdr:colOff>
      <xdr:row>15</xdr:row>
      <xdr:rowOff>66675</xdr:rowOff>
    </xdr:to>
    <xdr:sp macro="" textlink="">
      <xdr:nvSpPr>
        <xdr:cNvPr id="31745" name="Text Box 1">
          <a:extLst>
            <a:ext uri="{FF2B5EF4-FFF2-40B4-BE49-F238E27FC236}">
              <a16:creationId xmlns:a16="http://schemas.microsoft.com/office/drawing/2014/main" id="{B129C1BD-5C49-4B59-8C0A-B68A9844F593}"/>
            </a:ext>
          </a:extLst>
        </xdr:cNvPr>
        <xdr:cNvSpPr txBox="1">
          <a:spLocks noChangeArrowheads="1"/>
        </xdr:cNvSpPr>
      </xdr:nvSpPr>
      <xdr:spPr bwMode="auto">
        <a:xfrm>
          <a:off x="57150" y="2914650"/>
          <a:ext cx="200025" cy="809625"/>
        </a:xfrm>
        <a:prstGeom prst="rect">
          <a:avLst/>
        </a:prstGeom>
        <a:noFill/>
        <a:ln w="9525">
          <a:noFill/>
          <a:miter lim="800000"/>
          <a:headEnd/>
          <a:tailEnd/>
        </a:ln>
        <a:effectLst/>
      </xdr:spPr>
      <xdr:txBody>
        <a:bodyPr vertOverflow="clip" vert="vert"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－５－</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3</xdr:col>
      <xdr:colOff>539750</xdr:colOff>
      <xdr:row>57</xdr:row>
      <xdr:rowOff>74611</xdr:rowOff>
    </xdr:from>
    <xdr:to>
      <xdr:col>4</xdr:col>
      <xdr:colOff>577850</xdr:colOff>
      <xdr:row>57</xdr:row>
      <xdr:rowOff>312736</xdr:rowOff>
    </xdr:to>
    <xdr:sp macro="" textlink="">
      <xdr:nvSpPr>
        <xdr:cNvPr id="32769" name="Text Box 1">
          <a:extLst>
            <a:ext uri="{FF2B5EF4-FFF2-40B4-BE49-F238E27FC236}">
              <a16:creationId xmlns:a16="http://schemas.microsoft.com/office/drawing/2014/main" id="{121539FF-FFF7-47CA-B04B-3CD8F52DDDE6}"/>
            </a:ext>
          </a:extLst>
        </xdr:cNvPr>
        <xdr:cNvSpPr txBox="1">
          <a:spLocks noChangeArrowheads="1"/>
        </xdr:cNvSpPr>
      </xdr:nvSpPr>
      <xdr:spPr bwMode="auto">
        <a:xfrm>
          <a:off x="2682875" y="10456861"/>
          <a:ext cx="752475" cy="238125"/>
        </a:xfrm>
        <a:prstGeom prst="rect">
          <a:avLst/>
        </a:prstGeom>
        <a:noFill/>
        <a:ln w="9525">
          <a:noFill/>
          <a:miter lim="800000"/>
          <a:headEnd/>
          <a:tailEnd/>
        </a:ln>
        <a:effectLst/>
      </xdr:spPr>
      <xdr:txBody>
        <a:bodyPr vertOverflow="clip"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－６－</a:t>
          </a:r>
        </a:p>
      </xdr:txBody>
    </xdr:sp>
    <xdr:clientData/>
  </xdr:twoCellAnchor>
  <xdr:twoCellAnchor editAs="absolute">
    <xdr:from>
      <xdr:col>3</xdr:col>
      <xdr:colOff>571499</xdr:colOff>
      <xdr:row>115</xdr:row>
      <xdr:rowOff>214313</xdr:rowOff>
    </xdr:from>
    <xdr:to>
      <xdr:col>4</xdr:col>
      <xdr:colOff>635000</xdr:colOff>
      <xdr:row>117</xdr:row>
      <xdr:rowOff>15875</xdr:rowOff>
    </xdr:to>
    <xdr:sp macro="" textlink="">
      <xdr:nvSpPr>
        <xdr:cNvPr id="10" name="Text Box 1">
          <a:extLst>
            <a:ext uri="{FF2B5EF4-FFF2-40B4-BE49-F238E27FC236}">
              <a16:creationId xmlns:a16="http://schemas.microsoft.com/office/drawing/2014/main" id="{7C8E6977-AE8B-4C16-85E9-F2694B6AF2E3}"/>
            </a:ext>
          </a:extLst>
        </xdr:cNvPr>
        <xdr:cNvSpPr txBox="1">
          <a:spLocks noChangeArrowheads="1"/>
        </xdr:cNvSpPr>
      </xdr:nvSpPr>
      <xdr:spPr bwMode="auto">
        <a:xfrm>
          <a:off x="2714624" y="21145501"/>
          <a:ext cx="777876" cy="261937"/>
        </a:xfrm>
        <a:prstGeom prst="rect">
          <a:avLst/>
        </a:prstGeom>
        <a:noFill/>
        <a:ln w="9525">
          <a:noFill/>
          <a:miter lim="800000"/>
          <a:headEnd/>
          <a:tailEnd/>
        </a:ln>
        <a:effectLst/>
      </xdr:spPr>
      <xdr:txBody>
        <a:bodyPr vertOverflow="clip" wrap="square" lIns="27432" tIns="18288" rIns="27432" bIns="18288" anchor="ctr"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P75"/>
  <sheetViews>
    <sheetView tabSelected="1" view="pageBreakPreview" zoomScale="145" zoomScaleNormal="100" zoomScaleSheetLayoutView="145" workbookViewId="0">
      <selection activeCell="G21" sqref="G21"/>
    </sheetView>
  </sheetViews>
  <sheetFormatPr defaultColWidth="5.125" defaultRowHeight="13.5"/>
  <cols>
    <col min="1" max="16" width="5.375" style="51" customWidth="1"/>
    <col min="17" max="16384" width="5.125" style="51"/>
  </cols>
  <sheetData>
    <row r="1" spans="1:16" s="35" customFormat="1" ht="12.75" customHeight="1" thickBot="1">
      <c r="A1" s="34"/>
      <c r="B1" s="34"/>
      <c r="C1" s="34"/>
    </row>
    <row r="2" spans="1:16" s="35" customFormat="1" ht="3.95" customHeight="1">
      <c r="A2" s="36"/>
      <c r="B2" s="36"/>
      <c r="C2" s="36"/>
      <c r="D2" s="36"/>
      <c r="E2" s="36"/>
      <c r="F2" s="36"/>
      <c r="G2" s="36"/>
      <c r="H2" s="36"/>
      <c r="I2" s="36"/>
      <c r="J2" s="36"/>
      <c r="K2" s="36"/>
      <c r="L2" s="36"/>
      <c r="M2" s="36"/>
      <c r="N2" s="36"/>
      <c r="O2" s="36"/>
      <c r="P2" s="36"/>
    </row>
    <row r="3" spans="1:16" s="35" customFormat="1" ht="6" customHeight="1">
      <c r="A3" s="37"/>
      <c r="B3" s="38"/>
      <c r="C3" s="38"/>
      <c r="D3" s="38"/>
      <c r="E3" s="39"/>
      <c r="F3" s="40"/>
      <c r="G3" s="40"/>
      <c r="H3" s="40"/>
      <c r="I3" s="40"/>
      <c r="J3" s="40"/>
      <c r="K3" s="40"/>
      <c r="L3" s="40"/>
      <c r="M3" s="40"/>
      <c r="N3" s="41"/>
      <c r="O3" s="41"/>
      <c r="P3" s="42"/>
    </row>
    <row r="4" spans="1:16" s="35" customFormat="1" ht="22.5" customHeight="1">
      <c r="A4" s="252" t="s">
        <v>248</v>
      </c>
      <c r="B4" s="252"/>
      <c r="C4" s="252"/>
      <c r="D4" s="252"/>
      <c r="E4" s="252"/>
      <c r="F4" s="252"/>
      <c r="G4" s="252"/>
      <c r="H4" s="252"/>
      <c r="I4" s="252"/>
      <c r="J4" s="252"/>
      <c r="K4" s="252"/>
      <c r="L4" s="250" t="s">
        <v>283</v>
      </c>
      <c r="M4" s="251"/>
      <c r="N4" s="251"/>
      <c r="O4" s="251"/>
      <c r="P4" s="251"/>
    </row>
    <row r="5" spans="1:16" s="35" customFormat="1" ht="30" customHeight="1">
      <c r="A5" s="253" t="s">
        <v>0</v>
      </c>
      <c r="B5" s="253"/>
      <c r="C5" s="253"/>
      <c r="D5" s="253"/>
      <c r="E5" s="253"/>
      <c r="F5" s="253"/>
      <c r="G5" s="253"/>
      <c r="H5" s="253"/>
      <c r="I5" s="253"/>
      <c r="J5" s="253"/>
      <c r="K5" s="253"/>
      <c r="L5" s="260" t="s">
        <v>245</v>
      </c>
      <c r="M5" s="261"/>
      <c r="N5" s="261"/>
      <c r="O5" s="261"/>
      <c r="P5" s="261"/>
    </row>
    <row r="6" spans="1:16" s="35" customFormat="1" ht="6.75" customHeight="1">
      <c r="A6" s="43"/>
      <c r="B6" s="43"/>
      <c r="C6" s="43"/>
      <c r="D6" s="43"/>
      <c r="E6" s="43"/>
      <c r="F6" s="44"/>
      <c r="G6" s="44"/>
      <c r="H6" s="44"/>
      <c r="I6" s="44"/>
      <c r="J6" s="44"/>
      <c r="K6" s="44"/>
      <c r="L6" s="44"/>
      <c r="M6" s="44"/>
      <c r="N6" s="45"/>
      <c r="O6" s="45"/>
      <c r="P6" s="46"/>
    </row>
    <row r="7" spans="1:16" s="35" customFormat="1" ht="3.95" customHeight="1" thickBot="1">
      <c r="A7" s="47"/>
      <c r="B7" s="47"/>
      <c r="C7" s="47"/>
      <c r="D7" s="47"/>
      <c r="E7" s="47"/>
      <c r="F7" s="47"/>
      <c r="G7" s="47"/>
      <c r="H7" s="47"/>
      <c r="I7" s="47"/>
      <c r="J7" s="47"/>
      <c r="K7" s="47"/>
      <c r="L7" s="47"/>
      <c r="M7" s="47"/>
      <c r="N7" s="47"/>
      <c r="O7" s="47"/>
      <c r="P7" s="48"/>
    </row>
    <row r="8" spans="1:16" s="35" customFormat="1" ht="18" customHeight="1">
      <c r="A8" s="49"/>
    </row>
    <row r="9" spans="1:16" ht="18" customHeight="1">
      <c r="A9" s="50" t="s">
        <v>1</v>
      </c>
    </row>
    <row r="10" spans="1:16" ht="9" customHeight="1">
      <c r="A10" s="50"/>
    </row>
    <row r="11" spans="1:16" s="150" customFormat="1" ht="18" customHeight="1">
      <c r="A11" s="149" t="s">
        <v>2</v>
      </c>
    </row>
    <row r="12" spans="1:16" s="150" customFormat="1" ht="18" customHeight="1">
      <c r="A12" s="149" t="s">
        <v>3</v>
      </c>
    </row>
    <row r="13" spans="1:16" s="150" customFormat="1" ht="18" customHeight="1">
      <c r="A13" s="150" t="s">
        <v>4</v>
      </c>
    </row>
    <row r="14" spans="1:16" s="150" customFormat="1" ht="18" customHeight="1">
      <c r="A14" s="150" t="s">
        <v>5</v>
      </c>
    </row>
    <row r="15" spans="1:16" s="150" customFormat="1" ht="18" customHeight="1">
      <c r="A15" s="150" t="s">
        <v>6</v>
      </c>
    </row>
    <row r="16" spans="1:16" s="150" customFormat="1" ht="18" customHeight="1">
      <c r="A16" s="150" t="s">
        <v>7</v>
      </c>
    </row>
    <row r="17" spans="1:15" s="150" customFormat="1" ht="18" customHeight="1">
      <c r="A17" s="150" t="s">
        <v>8</v>
      </c>
    </row>
    <row r="18" spans="1:15" s="150" customFormat="1" ht="18" customHeight="1">
      <c r="A18" s="150" t="s">
        <v>9</v>
      </c>
    </row>
    <row r="19" spans="1:15" s="150" customFormat="1" ht="18" customHeight="1">
      <c r="A19" s="150" t="s">
        <v>10</v>
      </c>
    </row>
    <row r="20" spans="1:15" s="150" customFormat="1" ht="18" customHeight="1">
      <c r="A20" s="150" t="s">
        <v>249</v>
      </c>
    </row>
    <row r="21" spans="1:15" s="150" customFormat="1" ht="18" customHeight="1">
      <c r="A21" s="150" t="s">
        <v>241</v>
      </c>
    </row>
    <row r="22" spans="1:15" s="150" customFormat="1" ht="18" customHeight="1">
      <c r="A22" s="150" t="s">
        <v>242</v>
      </c>
    </row>
    <row r="23" spans="1:15" s="150" customFormat="1" ht="18" customHeight="1">
      <c r="A23" s="150" t="s">
        <v>246</v>
      </c>
    </row>
    <row r="24" spans="1:15" s="150" customFormat="1" ht="18" customHeight="1"/>
    <row r="25" spans="1:15" ht="18" customHeight="1">
      <c r="A25" s="9" t="s">
        <v>247</v>
      </c>
    </row>
    <row r="26" spans="1:15" ht="18" customHeight="1">
      <c r="A26" s="9"/>
      <c r="O26" s="52" t="s">
        <v>11</v>
      </c>
    </row>
    <row r="27" spans="1:15" ht="18" customHeight="1">
      <c r="B27" s="59" t="s">
        <v>12</v>
      </c>
      <c r="C27" s="60"/>
      <c r="D27" s="61"/>
      <c r="E27" s="61"/>
      <c r="F27" s="61"/>
      <c r="G27" s="61"/>
      <c r="H27" s="61"/>
      <c r="I27" s="61"/>
      <c r="J27" s="61"/>
      <c r="K27" s="61"/>
      <c r="L27" s="61"/>
      <c r="M27" s="61"/>
      <c r="N27" s="61"/>
      <c r="O27" s="62"/>
    </row>
    <row r="28" spans="1:15" ht="18" customHeight="1">
      <c r="B28" s="63"/>
      <c r="D28" s="254" t="s">
        <v>13</v>
      </c>
      <c r="E28" s="255"/>
      <c r="F28" s="256"/>
      <c r="G28" s="9"/>
      <c r="H28" s="254" t="s">
        <v>14</v>
      </c>
      <c r="I28" s="255"/>
      <c r="J28" s="256"/>
      <c r="O28" s="64"/>
    </row>
    <row r="29" spans="1:15" ht="18" customHeight="1">
      <c r="B29" s="63"/>
      <c r="D29" s="257">
        <f>+'P3 '!H18</f>
        <v>27334.17</v>
      </c>
      <c r="E29" s="258"/>
      <c r="F29" s="259"/>
      <c r="H29" s="257">
        <f>+'P3 '!H21</f>
        <v>33297.060000000005</v>
      </c>
      <c r="I29" s="258"/>
      <c r="J29" s="259"/>
      <c r="O29" s="64"/>
    </row>
    <row r="30" spans="1:15" ht="18" customHeight="1">
      <c r="B30" s="63"/>
      <c r="D30" s="53"/>
      <c r="E30" s="53"/>
      <c r="F30" s="53"/>
      <c r="I30" s="53"/>
      <c r="J30" s="53"/>
      <c r="K30" s="53"/>
      <c r="O30" s="64"/>
    </row>
    <row r="31" spans="1:15" ht="18" customHeight="1">
      <c r="B31" s="63"/>
      <c r="F31" s="254" t="s">
        <v>15</v>
      </c>
      <c r="G31" s="255"/>
      <c r="H31" s="256"/>
      <c r="I31" s="9"/>
      <c r="J31" s="9"/>
      <c r="K31" s="9"/>
      <c r="L31" s="254" t="s">
        <v>16</v>
      </c>
      <c r="M31" s="255"/>
      <c r="N31" s="256"/>
      <c r="O31" s="64"/>
    </row>
    <row r="32" spans="1:15" ht="18" customHeight="1">
      <c r="B32" s="63"/>
      <c r="F32" s="257">
        <f>+'P3 '!H6</f>
        <v>60631.229999999996</v>
      </c>
      <c r="G32" s="258"/>
      <c r="H32" s="259"/>
      <c r="L32" s="257">
        <f>+'P3 '!H10</f>
        <v>22793</v>
      </c>
      <c r="M32" s="258"/>
      <c r="N32" s="259"/>
      <c r="O32" s="64"/>
    </row>
    <row r="33" spans="2:15" ht="18" customHeight="1">
      <c r="B33" s="63"/>
      <c r="F33" s="53"/>
      <c r="G33" s="53"/>
      <c r="H33" s="53"/>
      <c r="L33" s="53"/>
      <c r="M33" s="53"/>
      <c r="N33" s="53"/>
      <c r="O33" s="64"/>
    </row>
    <row r="34" spans="2:15" ht="18" customHeight="1">
      <c r="B34" s="63"/>
      <c r="H34" s="54"/>
      <c r="I34" s="254" t="s">
        <v>17</v>
      </c>
      <c r="J34" s="255"/>
      <c r="K34" s="256"/>
      <c r="L34" s="55"/>
      <c r="O34" s="64"/>
    </row>
    <row r="35" spans="2:15" ht="18" customHeight="1">
      <c r="B35" s="65"/>
      <c r="C35" s="56"/>
      <c r="H35" s="54"/>
      <c r="I35" s="257">
        <f>+'P3 '!H5</f>
        <v>83424.23</v>
      </c>
      <c r="J35" s="258"/>
      <c r="K35" s="259"/>
      <c r="L35" s="55"/>
      <c r="O35" s="64"/>
    </row>
    <row r="36" spans="2:15" ht="17.25" customHeight="1">
      <c r="B36" s="66"/>
      <c r="C36" s="67"/>
      <c r="D36" s="68"/>
      <c r="E36" s="68"/>
      <c r="F36" s="68"/>
      <c r="G36" s="68"/>
      <c r="H36" s="68"/>
      <c r="I36" s="69"/>
      <c r="J36" s="69"/>
      <c r="K36" s="69"/>
      <c r="L36" s="68"/>
      <c r="M36" s="68"/>
      <c r="N36" s="68"/>
      <c r="O36" s="70"/>
    </row>
    <row r="37" spans="2:15" ht="6.75" customHeight="1">
      <c r="B37" s="56"/>
      <c r="C37" s="56"/>
      <c r="I37" s="53"/>
      <c r="J37" s="53"/>
      <c r="K37" s="53"/>
    </row>
    <row r="38" spans="2:15" ht="17.25" customHeight="1">
      <c r="B38" s="59" t="s">
        <v>18</v>
      </c>
      <c r="C38" s="60"/>
      <c r="D38" s="61"/>
      <c r="E38" s="61"/>
      <c r="F38" s="61"/>
      <c r="G38" s="61"/>
      <c r="H38" s="61"/>
      <c r="I38" s="71"/>
      <c r="J38" s="71"/>
      <c r="K38" s="71"/>
      <c r="L38" s="61"/>
      <c r="M38" s="61"/>
      <c r="N38" s="61"/>
      <c r="O38" s="72"/>
    </row>
    <row r="39" spans="2:15" ht="18" customHeight="1">
      <c r="B39" s="65"/>
      <c r="C39" s="56"/>
      <c r="I39" s="254" t="s">
        <v>19</v>
      </c>
      <c r="J39" s="255"/>
      <c r="K39" s="256"/>
      <c r="O39" s="64"/>
    </row>
    <row r="40" spans="2:15" ht="18" customHeight="1">
      <c r="B40" s="65"/>
      <c r="C40" s="56"/>
      <c r="I40" s="257">
        <f>+'P3 '!H34</f>
        <v>83424.45</v>
      </c>
      <c r="J40" s="258"/>
      <c r="K40" s="259"/>
      <c r="O40" s="64"/>
    </row>
    <row r="41" spans="2:15" ht="18" customHeight="1">
      <c r="B41" s="63"/>
      <c r="I41" s="53"/>
      <c r="J41" s="53"/>
      <c r="K41" s="53"/>
      <c r="O41" s="64"/>
    </row>
    <row r="42" spans="2:15" ht="18" customHeight="1">
      <c r="B42" s="63"/>
      <c r="F42" s="254" t="s">
        <v>20</v>
      </c>
      <c r="G42" s="255"/>
      <c r="H42" s="256"/>
      <c r="I42" s="9"/>
      <c r="J42" s="9"/>
      <c r="K42" s="9"/>
      <c r="L42" s="254" t="s">
        <v>21</v>
      </c>
      <c r="M42" s="255"/>
      <c r="N42" s="256"/>
      <c r="O42" s="64"/>
    </row>
    <row r="43" spans="2:15" ht="18" customHeight="1">
      <c r="B43" s="63"/>
      <c r="F43" s="257">
        <f>+'P3 '!H36</f>
        <v>56090.28</v>
      </c>
      <c r="G43" s="258"/>
      <c r="H43" s="259"/>
      <c r="L43" s="257">
        <f>+'P3 '!H35</f>
        <v>27334.17</v>
      </c>
      <c r="M43" s="258"/>
      <c r="N43" s="259"/>
      <c r="O43" s="64"/>
    </row>
    <row r="44" spans="2:15" ht="18" customHeight="1">
      <c r="B44" s="63"/>
      <c r="F44" s="53"/>
      <c r="G44" s="53"/>
      <c r="H44" s="53"/>
      <c r="L44" s="53"/>
      <c r="M44" s="53"/>
      <c r="N44" s="53"/>
      <c r="O44" s="64"/>
    </row>
    <row r="45" spans="2:15" ht="18" customHeight="1">
      <c r="B45" s="63"/>
      <c r="D45" s="254" t="s">
        <v>22</v>
      </c>
      <c r="E45" s="255"/>
      <c r="F45" s="256"/>
      <c r="G45" s="9"/>
      <c r="H45" s="254" t="s">
        <v>23</v>
      </c>
      <c r="I45" s="255"/>
      <c r="J45" s="256"/>
      <c r="O45" s="64"/>
    </row>
    <row r="46" spans="2:15" ht="18" customHeight="1">
      <c r="B46" s="63"/>
      <c r="D46" s="257">
        <f>+'P3 '!H37</f>
        <v>35216.980000000003</v>
      </c>
      <c r="E46" s="258"/>
      <c r="F46" s="259"/>
      <c r="H46" s="257">
        <f>+'P3 '!H45</f>
        <v>20873.3</v>
      </c>
      <c r="I46" s="258"/>
      <c r="J46" s="259"/>
      <c r="O46" s="64"/>
    </row>
    <row r="47" spans="2:15" ht="17.25" customHeight="1">
      <c r="B47" s="73"/>
      <c r="C47" s="68"/>
      <c r="D47" s="68"/>
      <c r="E47" s="68"/>
      <c r="F47" s="68"/>
      <c r="G47" s="68"/>
      <c r="H47" s="68"/>
      <c r="I47" s="68"/>
      <c r="J47" s="68"/>
      <c r="K47" s="68"/>
      <c r="L47" s="68"/>
      <c r="M47" s="68"/>
      <c r="N47" s="68"/>
      <c r="O47" s="70"/>
    </row>
    <row r="48" spans="2:15" ht="17.25" customHeight="1">
      <c r="B48" s="3"/>
    </row>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sheetData>
  <mergeCells count="24">
    <mergeCell ref="F43:H43"/>
    <mergeCell ref="L42:N42"/>
    <mergeCell ref="L43:N43"/>
    <mergeCell ref="D28:F28"/>
    <mergeCell ref="D29:F29"/>
    <mergeCell ref="H28:J28"/>
    <mergeCell ref="H29:J29"/>
    <mergeCell ref="F31:H31"/>
    <mergeCell ref="L4:P4"/>
    <mergeCell ref="A4:K4"/>
    <mergeCell ref="A5:K5"/>
    <mergeCell ref="D45:F45"/>
    <mergeCell ref="D46:F46"/>
    <mergeCell ref="I39:K39"/>
    <mergeCell ref="I40:K40"/>
    <mergeCell ref="H45:J45"/>
    <mergeCell ref="H46:J46"/>
    <mergeCell ref="L31:N31"/>
    <mergeCell ref="L32:N32"/>
    <mergeCell ref="I34:K34"/>
    <mergeCell ref="I35:K35"/>
    <mergeCell ref="L5:P5"/>
    <mergeCell ref="F32:H32"/>
    <mergeCell ref="F42:H42"/>
  </mergeCells>
  <phoneticPr fontId="1"/>
  <printOptions horizontalCentered="1" verticalCentered="1"/>
  <pageMargins left="0.23622047244094491" right="0.23622047244094491" top="0.74803149606299213" bottom="0.74803149606299213" header="0.31496062992125984" footer="0.31496062992125984"/>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N46"/>
  <sheetViews>
    <sheetView zoomScale="175" zoomScaleNormal="175" zoomScaleSheetLayoutView="100" workbookViewId="0">
      <selection activeCell="C111" sqref="C111:G111"/>
    </sheetView>
  </sheetViews>
  <sheetFormatPr defaultColWidth="9" defaultRowHeight="18" customHeight="1"/>
  <cols>
    <col min="1" max="9" width="9.625" style="51" customWidth="1"/>
    <col min="10" max="16384" width="9" style="51"/>
  </cols>
  <sheetData>
    <row r="1" spans="1:1" ht="18" customHeight="1">
      <c r="A1" s="50" t="s">
        <v>261</v>
      </c>
    </row>
    <row r="2" spans="1:1" ht="9" customHeight="1">
      <c r="A2" s="50"/>
    </row>
    <row r="3" spans="1:1" ht="18" customHeight="1">
      <c r="A3" s="9" t="s">
        <v>24</v>
      </c>
    </row>
    <row r="4" spans="1:1" ht="4.5" customHeight="1">
      <c r="A4" s="50"/>
    </row>
    <row r="5" spans="1:1" ht="18" customHeight="1">
      <c r="A5" s="9" t="s">
        <v>25</v>
      </c>
    </row>
    <row r="6" spans="1:1" ht="4.5" customHeight="1">
      <c r="A6" s="86"/>
    </row>
    <row r="7" spans="1:1" s="150" customFormat="1" ht="20.25" customHeight="1">
      <c r="A7" s="150" t="s">
        <v>262</v>
      </c>
    </row>
    <row r="8" spans="1:1" s="150" customFormat="1" ht="20.25" customHeight="1">
      <c r="A8" s="150" t="s">
        <v>263</v>
      </c>
    </row>
    <row r="9" spans="1:1" s="150" customFormat="1" ht="20.25" customHeight="1">
      <c r="A9" s="150" t="s">
        <v>264</v>
      </c>
    </row>
    <row r="10" spans="1:1" s="150" customFormat="1" ht="20.25" customHeight="1">
      <c r="A10" s="150" t="s">
        <v>265</v>
      </c>
    </row>
    <row r="11" spans="1:1" s="150" customFormat="1" ht="20.25" customHeight="1">
      <c r="A11" s="150" t="s">
        <v>266</v>
      </c>
    </row>
    <row r="12" spans="1:1" s="150" customFormat="1" ht="20.25" customHeight="1">
      <c r="A12" s="150" t="s">
        <v>26</v>
      </c>
    </row>
    <row r="13" spans="1:1" s="150" customFormat="1" ht="20.25" customHeight="1">
      <c r="A13" s="150" t="s">
        <v>267</v>
      </c>
    </row>
    <row r="14" spans="1:1" s="150" customFormat="1" ht="20.25" customHeight="1">
      <c r="A14" s="150" t="s">
        <v>27</v>
      </c>
    </row>
    <row r="15" spans="1:1" ht="20.25" customHeight="1"/>
    <row r="16" spans="1:1" ht="15.75" customHeight="1">
      <c r="A16" s="9" t="s">
        <v>28</v>
      </c>
    </row>
    <row r="17" spans="1:14" ht="3.75" customHeight="1"/>
    <row r="18" spans="1:14" s="150" customFormat="1" ht="20.25" customHeight="1">
      <c r="A18" s="150" t="s">
        <v>29</v>
      </c>
    </row>
    <row r="19" spans="1:14" s="150" customFormat="1" ht="20.25" customHeight="1">
      <c r="A19" s="150" t="s">
        <v>268</v>
      </c>
    </row>
    <row r="20" spans="1:14" s="150" customFormat="1" ht="20.25" customHeight="1">
      <c r="A20" s="150" t="s">
        <v>269</v>
      </c>
    </row>
    <row r="21" spans="1:14" s="150" customFormat="1" ht="20.25" customHeight="1">
      <c r="A21" s="150" t="s">
        <v>270</v>
      </c>
    </row>
    <row r="22" spans="1:14" s="150" customFormat="1" ht="20.25" customHeight="1">
      <c r="A22" s="150" t="s">
        <v>271</v>
      </c>
    </row>
    <row r="23" spans="1:14" s="150" customFormat="1" ht="20.25" customHeight="1">
      <c r="A23" s="150" t="s">
        <v>30</v>
      </c>
    </row>
    <row r="24" spans="1:14" s="150" customFormat="1" ht="20.25" customHeight="1">
      <c r="A24" s="150" t="s">
        <v>272</v>
      </c>
    </row>
    <row r="25" spans="1:14" s="150" customFormat="1" ht="20.25" customHeight="1">
      <c r="A25" s="150" t="s">
        <v>281</v>
      </c>
    </row>
    <row r="26" spans="1:14" s="150" customFormat="1" ht="20.25" customHeight="1">
      <c r="A26" s="150" t="s">
        <v>273</v>
      </c>
    </row>
    <row r="27" spans="1:14" s="150" customFormat="1" ht="20.25" customHeight="1">
      <c r="A27" s="150" t="s">
        <v>274</v>
      </c>
    </row>
    <row r="28" spans="1:14" ht="20.25" customHeight="1"/>
    <row r="29" spans="1:14" ht="20.25" customHeight="1">
      <c r="A29" s="51" t="s">
        <v>31</v>
      </c>
      <c r="D29" s="218"/>
      <c r="E29" s="218"/>
      <c r="F29" s="218"/>
      <c r="H29" s="218"/>
      <c r="I29" s="218"/>
      <c r="J29" s="218"/>
    </row>
    <row r="30" spans="1:14" ht="18" customHeight="1">
      <c r="A30" s="9" t="s">
        <v>32</v>
      </c>
    </row>
    <row r="31" spans="1:14" ht="4.5" customHeight="1">
      <c r="A31" s="51" t="s">
        <v>31</v>
      </c>
    </row>
    <row r="32" spans="1:14" ht="18" customHeight="1">
      <c r="A32" s="9" t="s">
        <v>33</v>
      </c>
      <c r="F32" s="218"/>
      <c r="G32" s="218"/>
      <c r="H32" s="218"/>
      <c r="L32" s="218"/>
      <c r="M32" s="218"/>
      <c r="N32" s="218"/>
    </row>
    <row r="33" spans="1:14" ht="4.5" customHeight="1">
      <c r="A33" s="50"/>
    </row>
    <row r="34" spans="1:14" s="150" customFormat="1" ht="20.25" customHeight="1">
      <c r="A34" s="150" t="s">
        <v>275</v>
      </c>
    </row>
    <row r="35" spans="1:14" s="150" customFormat="1" ht="20.25" customHeight="1">
      <c r="A35" s="150" t="s">
        <v>34</v>
      </c>
      <c r="I35" s="217"/>
      <c r="J35" s="217"/>
      <c r="K35" s="217"/>
    </row>
    <row r="36" spans="1:14" s="150" customFormat="1" ht="20.25" customHeight="1">
      <c r="A36" s="150" t="s">
        <v>276</v>
      </c>
    </row>
    <row r="37" spans="1:14" s="150" customFormat="1" ht="20.25" customHeight="1">
      <c r="A37" s="150" t="s">
        <v>277</v>
      </c>
    </row>
    <row r="38" spans="1:14" s="150" customFormat="1" ht="20.25" customHeight="1">
      <c r="A38" s="150" t="s">
        <v>278</v>
      </c>
    </row>
    <row r="39" spans="1:14" s="150" customFormat="1" ht="20.25" customHeight="1">
      <c r="A39" s="150" t="s">
        <v>279</v>
      </c>
    </row>
    <row r="40" spans="1:14" s="150" customFormat="1" ht="20.25" customHeight="1">
      <c r="A40" s="150" t="s">
        <v>280</v>
      </c>
      <c r="I40" s="217"/>
      <c r="J40" s="217"/>
      <c r="K40" s="217"/>
    </row>
    <row r="41" spans="1:14" s="150" customFormat="1" ht="18" customHeight="1">
      <c r="A41" s="150" t="s">
        <v>31</v>
      </c>
    </row>
    <row r="43" spans="1:14" ht="18" customHeight="1">
      <c r="F43" s="218"/>
      <c r="G43" s="218"/>
      <c r="H43" s="218"/>
      <c r="L43" s="218"/>
      <c r="M43" s="218"/>
      <c r="N43" s="218"/>
    </row>
    <row r="46" spans="1:14" ht="18" customHeight="1">
      <c r="D46" s="218"/>
      <c r="E46" s="218"/>
      <c r="F46" s="218"/>
      <c r="H46" s="218"/>
      <c r="I46" s="218"/>
      <c r="J46" s="218"/>
    </row>
  </sheetData>
  <phoneticPr fontId="1"/>
  <printOptions horizontalCentered="1" verticalCentered="1"/>
  <pageMargins left="0.23622047244094491" right="0.23622047244094491" top="0.74803149606299213" bottom="0.74803149606299213" header="0.31496062992125984" footer="0.31496062992125984"/>
  <pageSetup paperSize="9" scale="96" firstPageNumber="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tabColor rgb="FFFFFF00"/>
  </sheetPr>
  <dimension ref="A1:P54"/>
  <sheetViews>
    <sheetView view="pageBreakPreview" zoomScale="175" zoomScaleNormal="100" zoomScaleSheetLayoutView="175" workbookViewId="0">
      <selection activeCell="I12" sqref="I12"/>
    </sheetView>
  </sheetViews>
  <sheetFormatPr defaultColWidth="9" defaultRowHeight="18" customHeight="1"/>
  <cols>
    <col min="1" max="5" width="1.625" style="1" customWidth="1"/>
    <col min="6" max="6" width="13.875" style="1" customWidth="1"/>
    <col min="7" max="8" width="8.125" style="1" customWidth="1"/>
    <col min="9" max="9" width="8.375" style="1" customWidth="1"/>
    <col min="10" max="12" width="8.125" style="1" customWidth="1"/>
    <col min="13" max="13" width="9.625" style="1" customWidth="1"/>
    <col min="14" max="14" width="8.125" style="1" customWidth="1"/>
    <col min="15" max="16384" width="9" style="1"/>
  </cols>
  <sheetData>
    <row r="1" spans="1:16" ht="18" customHeight="1">
      <c r="A1" s="9" t="s">
        <v>35</v>
      </c>
      <c r="N1" s="10" t="s">
        <v>36</v>
      </c>
    </row>
    <row r="2" spans="1:16" ht="15.75" customHeight="1">
      <c r="A2" s="210"/>
      <c r="B2" s="211"/>
      <c r="C2" s="211"/>
      <c r="D2" s="211"/>
      <c r="E2" s="211"/>
      <c r="F2" s="211"/>
      <c r="G2" s="269" t="s">
        <v>37</v>
      </c>
      <c r="H2" s="270"/>
      <c r="I2" s="271"/>
      <c r="J2" s="270" t="s">
        <v>38</v>
      </c>
      <c r="K2" s="270"/>
      <c r="L2" s="270"/>
      <c r="M2" s="31" t="s">
        <v>39</v>
      </c>
      <c r="N2" s="74" t="s">
        <v>40</v>
      </c>
      <c r="P2" s="151"/>
    </row>
    <row r="3" spans="1:16" ht="15.75" customHeight="1">
      <c r="A3" s="2"/>
      <c r="B3" s="4"/>
      <c r="C3" s="4"/>
      <c r="D3" s="4"/>
      <c r="E3" s="4"/>
      <c r="F3" s="4"/>
      <c r="G3" s="272" t="s">
        <v>41</v>
      </c>
      <c r="H3" s="273"/>
      <c r="I3" s="5" t="s">
        <v>42</v>
      </c>
      <c r="J3" s="274" t="s">
        <v>41</v>
      </c>
      <c r="K3" s="273"/>
      <c r="L3" s="212" t="s">
        <v>42</v>
      </c>
      <c r="M3" s="32" t="s">
        <v>41</v>
      </c>
      <c r="N3" s="32" t="s">
        <v>41</v>
      </c>
    </row>
    <row r="4" spans="1:16" ht="15.75" customHeight="1">
      <c r="A4" s="6"/>
      <c r="B4" s="7"/>
      <c r="C4" s="7"/>
      <c r="D4" s="7"/>
      <c r="E4" s="7"/>
      <c r="F4" s="7"/>
      <c r="G4" s="6" t="s">
        <v>257</v>
      </c>
      <c r="H4" s="8" t="s">
        <v>258</v>
      </c>
      <c r="I4" s="30" t="s">
        <v>258</v>
      </c>
      <c r="J4" s="7" t="s">
        <v>257</v>
      </c>
      <c r="K4" s="8" t="s">
        <v>258</v>
      </c>
      <c r="L4" s="7" t="s">
        <v>258</v>
      </c>
      <c r="M4" s="33" t="s">
        <v>259</v>
      </c>
      <c r="N4" s="18" t="s">
        <v>258</v>
      </c>
    </row>
    <row r="5" spans="1:16" ht="15.75" customHeight="1">
      <c r="A5" s="11" t="s">
        <v>17</v>
      </c>
      <c r="B5" s="29"/>
      <c r="C5" s="29"/>
      <c r="D5" s="29"/>
      <c r="E5" s="29"/>
      <c r="F5" s="29"/>
      <c r="G5" s="152">
        <f>SUM(G10,G6)</f>
        <v>87827.77</v>
      </c>
      <c r="H5" s="153">
        <f>SUM(H10,H6)</f>
        <v>83424.23</v>
      </c>
      <c r="I5" s="154">
        <f>SUM(I10,I6)</f>
        <v>11204386.07</v>
      </c>
      <c r="J5" s="155">
        <f>G5/G$5*100</f>
        <v>100</v>
      </c>
      <c r="K5" s="156">
        <f t="shared" ref="K5:L10" si="0">H5/H$5*100</f>
        <v>100</v>
      </c>
      <c r="L5" s="208">
        <f t="shared" si="0"/>
        <v>100</v>
      </c>
      <c r="M5" s="87">
        <f t="shared" ref="M5:M10" si="1">(H5-G5)/G5*100</f>
        <v>-5.0138356011999488</v>
      </c>
      <c r="N5" s="88">
        <f>H5/I5*100</f>
        <v>0.74456761377912772</v>
      </c>
    </row>
    <row r="6" spans="1:16" ht="15.75" customHeight="1">
      <c r="A6" s="16"/>
      <c r="B6" s="20" t="s">
        <v>43</v>
      </c>
      <c r="C6" s="19"/>
      <c r="D6" s="19"/>
      <c r="E6" s="19"/>
      <c r="F6" s="19"/>
      <c r="G6" s="157">
        <f>SUM(G7:G9)</f>
        <v>61950.770000000004</v>
      </c>
      <c r="H6" s="158">
        <f>SUM(H7:H9)</f>
        <v>60631.229999999996</v>
      </c>
      <c r="I6" s="159">
        <f>SUM(I7:I9)</f>
        <v>10272397.300000001</v>
      </c>
      <c r="J6" s="160">
        <f>G6/G$5*100</f>
        <v>70.536653725809046</v>
      </c>
      <c r="K6" s="161">
        <f>H6/H$5*100</f>
        <v>72.678201524904694</v>
      </c>
      <c r="L6" s="160">
        <f t="shared" si="0"/>
        <v>91.681929164370544</v>
      </c>
      <c r="M6" s="89">
        <f t="shared" si="1"/>
        <v>-2.1299815966775038</v>
      </c>
      <c r="N6" s="90">
        <f>H6/I6*100</f>
        <v>0.59023447233685167</v>
      </c>
    </row>
    <row r="7" spans="1:16" ht="15.75" customHeight="1">
      <c r="A7" s="16"/>
      <c r="B7" s="22"/>
      <c r="C7" s="20" t="s">
        <v>44</v>
      </c>
      <c r="D7" s="19"/>
      <c r="E7" s="19"/>
      <c r="F7" s="19"/>
      <c r="G7" s="157">
        <v>2220.1799999999998</v>
      </c>
      <c r="H7" s="230">
        <v>2444.9</v>
      </c>
      <c r="I7" s="159">
        <v>123658.11</v>
      </c>
      <c r="J7" s="162">
        <f>G7/G$6*100</f>
        <v>3.5837811216874291</v>
      </c>
      <c r="K7" s="143">
        <f>H7/H$6*100</f>
        <v>4.0324103601394867</v>
      </c>
      <c r="L7" s="162">
        <f t="shared" ref="J7:L9" si="2">I7/I$6*100</f>
        <v>1.2037901805063556</v>
      </c>
      <c r="M7" s="89">
        <f t="shared" si="1"/>
        <v>10.121701843994643</v>
      </c>
      <c r="N7" s="90">
        <f>H7/I7*100</f>
        <v>1.9771448876260522</v>
      </c>
    </row>
    <row r="8" spans="1:16" ht="15.75" customHeight="1">
      <c r="A8" s="16"/>
      <c r="B8" s="22"/>
      <c r="C8" s="22" t="s">
        <v>45</v>
      </c>
      <c r="D8" s="3"/>
      <c r="E8" s="3"/>
      <c r="F8" s="3"/>
      <c r="G8" s="248">
        <v>18521.400000000001</v>
      </c>
      <c r="H8" s="231">
        <v>18316.7</v>
      </c>
      <c r="I8" s="164">
        <v>3487423.21</v>
      </c>
      <c r="J8" s="165">
        <f t="shared" si="2"/>
        <v>29.896964961048912</v>
      </c>
      <c r="K8" s="144">
        <f t="shared" si="2"/>
        <v>30.210008934339616</v>
      </c>
      <c r="L8" s="165">
        <f t="shared" si="2"/>
        <v>33.949458029626634</v>
      </c>
      <c r="M8" s="91">
        <f t="shared" si="1"/>
        <v>-1.1052080296305933</v>
      </c>
      <c r="N8" s="92">
        <f>H8/I8*100</f>
        <v>0.52522160050658151</v>
      </c>
    </row>
    <row r="9" spans="1:16" ht="15.75" customHeight="1">
      <c r="A9" s="16"/>
      <c r="B9" s="23"/>
      <c r="C9" s="23" t="s">
        <v>46</v>
      </c>
      <c r="D9" s="24"/>
      <c r="E9" s="24"/>
      <c r="F9" s="24"/>
      <c r="G9" s="249">
        <v>41209.19</v>
      </c>
      <c r="H9" s="232">
        <v>39869.629999999997</v>
      </c>
      <c r="I9" s="166">
        <v>6661315.9800000004</v>
      </c>
      <c r="J9" s="167">
        <f>G9/G$6*100</f>
        <v>66.519253917263654</v>
      </c>
      <c r="K9" s="145">
        <f t="shared" si="2"/>
        <v>65.757580705520908</v>
      </c>
      <c r="L9" s="167">
        <f t="shared" si="2"/>
        <v>64.846751789867014</v>
      </c>
      <c r="M9" s="93">
        <f t="shared" si="1"/>
        <v>-3.2506341425298699</v>
      </c>
      <c r="N9" s="94">
        <f>H9/I9*100</f>
        <v>0.59852482782238459</v>
      </c>
    </row>
    <row r="10" spans="1:16" ht="15.75" customHeight="1">
      <c r="A10" s="17"/>
      <c r="B10" s="26" t="s">
        <v>16</v>
      </c>
      <c r="C10" s="25"/>
      <c r="D10" s="25"/>
      <c r="E10" s="25"/>
      <c r="F10" s="25"/>
      <c r="G10" s="168">
        <v>25877</v>
      </c>
      <c r="H10" s="226">
        <v>22793</v>
      </c>
      <c r="I10" s="169">
        <v>931988.77</v>
      </c>
      <c r="J10" s="170">
        <f>G10/G$5*100</f>
        <v>29.463346274190954</v>
      </c>
      <c r="K10" s="171">
        <f t="shared" si="0"/>
        <v>27.321798475095306</v>
      </c>
      <c r="L10" s="170">
        <f>I10/I$5*100</f>
        <v>8.3180708356294613</v>
      </c>
      <c r="M10" s="95">
        <f t="shared" si="1"/>
        <v>-11.9179193878734</v>
      </c>
      <c r="N10" s="101" t="s">
        <v>47</v>
      </c>
    </row>
    <row r="11" spans="1:16" ht="15.75" customHeight="1">
      <c r="A11" s="3" t="s">
        <v>48</v>
      </c>
      <c r="G11" s="172"/>
      <c r="H11" s="172"/>
      <c r="I11" s="172"/>
      <c r="J11" s="172"/>
      <c r="K11" s="172"/>
      <c r="L11" s="172"/>
    </row>
    <row r="12" spans="1:16" ht="15" customHeight="1">
      <c r="G12" s="172"/>
      <c r="H12" s="172"/>
      <c r="I12" s="172"/>
      <c r="J12" s="172"/>
      <c r="K12" s="172"/>
      <c r="L12" s="172"/>
    </row>
    <row r="13" spans="1:16" ht="18" customHeight="1">
      <c r="A13" s="9" t="s">
        <v>49</v>
      </c>
      <c r="G13" s="172"/>
      <c r="H13" s="172"/>
      <c r="I13" s="172"/>
      <c r="J13" s="172"/>
      <c r="K13" s="172"/>
      <c r="L13" s="172"/>
      <c r="N13" s="10" t="s">
        <v>36</v>
      </c>
    </row>
    <row r="14" spans="1:16" s="3" customFormat="1" ht="15.75" customHeight="1">
      <c r="A14" s="11"/>
      <c r="B14" s="12"/>
      <c r="C14" s="12"/>
      <c r="D14" s="12"/>
      <c r="E14" s="12"/>
      <c r="F14" s="12"/>
      <c r="G14" s="266" t="s">
        <v>50</v>
      </c>
      <c r="H14" s="267"/>
      <c r="I14" s="268"/>
      <c r="J14" s="265" t="s">
        <v>51</v>
      </c>
      <c r="K14" s="265"/>
      <c r="L14" s="265"/>
      <c r="M14" s="31" t="s">
        <v>39</v>
      </c>
      <c r="N14" s="74" t="s">
        <v>40</v>
      </c>
      <c r="P14" s="147"/>
    </row>
    <row r="15" spans="1:16" s="3" customFormat="1" ht="15.75" customHeight="1">
      <c r="A15" s="13"/>
      <c r="G15" s="262" t="s">
        <v>41</v>
      </c>
      <c r="H15" s="263"/>
      <c r="I15" s="173" t="s">
        <v>42</v>
      </c>
      <c r="J15" s="264" t="s">
        <v>41</v>
      </c>
      <c r="K15" s="263"/>
      <c r="L15" s="213" t="s">
        <v>42</v>
      </c>
      <c r="M15" s="32" t="s">
        <v>41</v>
      </c>
      <c r="N15" s="32" t="s">
        <v>41</v>
      </c>
    </row>
    <row r="16" spans="1:16" ht="15.75" customHeight="1">
      <c r="A16" s="6"/>
      <c r="B16" s="7"/>
      <c r="C16" s="7"/>
      <c r="D16" s="7"/>
      <c r="E16" s="7"/>
      <c r="F16" s="7"/>
      <c r="G16" s="6" t="s">
        <v>257</v>
      </c>
      <c r="H16" s="8" t="s">
        <v>258</v>
      </c>
      <c r="I16" s="30" t="s">
        <v>258</v>
      </c>
      <c r="J16" s="7" t="s">
        <v>257</v>
      </c>
      <c r="K16" s="8" t="s">
        <v>258</v>
      </c>
      <c r="L16" s="7" t="s">
        <v>258</v>
      </c>
      <c r="M16" s="33" t="s">
        <v>259</v>
      </c>
      <c r="N16" s="18" t="s">
        <v>258</v>
      </c>
    </row>
    <row r="17" spans="1:14" s="3" customFormat="1" ht="15.75" customHeight="1">
      <c r="A17" s="28" t="s">
        <v>43</v>
      </c>
      <c r="B17" s="27"/>
      <c r="C17" s="27"/>
      <c r="D17" s="27"/>
      <c r="E17" s="27"/>
      <c r="F17" s="27"/>
      <c r="G17" s="174">
        <f>SUM(G18,G21)</f>
        <v>61951</v>
      </c>
      <c r="H17" s="175">
        <f>SUM(H18,H21)</f>
        <v>60631.23</v>
      </c>
      <c r="I17" s="176">
        <f>SUM(I18,I21)</f>
        <v>10272397.300000001</v>
      </c>
      <c r="J17" s="177">
        <f t="shared" ref="J17:L18" si="3">G17/G$17*100</f>
        <v>100</v>
      </c>
      <c r="K17" s="178">
        <f t="shared" si="3"/>
        <v>100</v>
      </c>
      <c r="L17" s="179">
        <f t="shared" si="3"/>
        <v>100</v>
      </c>
      <c r="M17" s="97">
        <f t="shared" ref="M17:M27" si="4">(H17-G17)/G17*100</f>
        <v>-2.1303449500411564</v>
      </c>
      <c r="N17" s="98">
        <f>H17/I17*100</f>
        <v>0.59023447233685167</v>
      </c>
    </row>
    <row r="18" spans="1:14" s="3" customFormat="1" ht="15.75" customHeight="1">
      <c r="A18" s="16"/>
      <c r="B18" s="20" t="s">
        <v>52</v>
      </c>
      <c r="C18" s="19"/>
      <c r="D18" s="19"/>
      <c r="E18" s="19"/>
      <c r="F18" s="19"/>
      <c r="G18" s="180">
        <f>SUM(G19:G20)</f>
        <v>27902</v>
      </c>
      <c r="H18" s="158">
        <f>SUM(H19:H20)</f>
        <v>27334.17</v>
      </c>
      <c r="I18" s="181">
        <f>SUM(I19:I20)</f>
        <v>4649404.74</v>
      </c>
      <c r="J18" s="182">
        <f t="shared" si="3"/>
        <v>45.038821003696469</v>
      </c>
      <c r="K18" s="183">
        <f t="shared" si="3"/>
        <v>45.082657897588419</v>
      </c>
      <c r="L18" s="184">
        <f t="shared" si="3"/>
        <v>45.261146003377419</v>
      </c>
      <c r="M18" s="89">
        <f t="shared" si="4"/>
        <v>-2.0350870905311509</v>
      </c>
      <c r="N18" s="90">
        <f t="shared" ref="N18:N27" si="5">H18/I18*100</f>
        <v>0.58790687256880969</v>
      </c>
    </row>
    <row r="19" spans="1:14" s="3" customFormat="1" ht="15.75" customHeight="1">
      <c r="A19" s="16"/>
      <c r="B19" s="22"/>
      <c r="C19" s="20" t="s">
        <v>53</v>
      </c>
      <c r="D19" s="19"/>
      <c r="E19" s="19"/>
      <c r="F19" s="19"/>
      <c r="G19" s="180">
        <v>12953</v>
      </c>
      <c r="H19" s="158">
        <v>11979.16</v>
      </c>
      <c r="I19" s="181">
        <v>2173782.79</v>
      </c>
      <c r="J19" s="185">
        <f t="shared" ref="J19:K20" si="6">G19/G$18*100</f>
        <v>46.42319546985879</v>
      </c>
      <c r="K19" s="143">
        <f t="shared" si="6"/>
        <v>43.824853653869866</v>
      </c>
      <c r="L19" s="186">
        <f>I19/I$18*100</f>
        <v>46.754002104794168</v>
      </c>
      <c r="M19" s="89">
        <f t="shared" si="4"/>
        <v>-7.5182583185362475</v>
      </c>
      <c r="N19" s="90">
        <f t="shared" si="5"/>
        <v>0.55107437850310703</v>
      </c>
    </row>
    <row r="20" spans="1:14" s="3" customFormat="1" ht="15.75" customHeight="1">
      <c r="A20" s="16"/>
      <c r="B20" s="23"/>
      <c r="C20" s="23" t="s">
        <v>54</v>
      </c>
      <c r="D20" s="24"/>
      <c r="E20" s="24"/>
      <c r="F20" s="24"/>
      <c r="G20" s="187">
        <v>14949</v>
      </c>
      <c r="H20" s="225">
        <v>15355.01</v>
      </c>
      <c r="I20" s="188">
        <v>2475621.9500000002</v>
      </c>
      <c r="J20" s="189">
        <f>G20/G$18*100</f>
        <v>53.57680453014121</v>
      </c>
      <c r="K20" s="145">
        <f t="shared" si="6"/>
        <v>56.175146346130148</v>
      </c>
      <c r="L20" s="190">
        <f>I20/I$18*100</f>
        <v>53.245997895205832</v>
      </c>
      <c r="M20" s="93">
        <f>(H20-G20)/G20*100</f>
        <v>2.7159676232523928</v>
      </c>
      <c r="N20" s="94">
        <f t="shared" si="5"/>
        <v>0.62024858036179553</v>
      </c>
    </row>
    <row r="21" spans="1:14" s="3" customFormat="1" ht="15.75" customHeight="1">
      <c r="A21" s="16"/>
      <c r="B21" s="20" t="s">
        <v>55</v>
      </c>
      <c r="C21" s="19"/>
      <c r="D21" s="19"/>
      <c r="E21" s="19"/>
      <c r="F21" s="19"/>
      <c r="G21" s="180">
        <f>SUM(G22:G27)</f>
        <v>34049</v>
      </c>
      <c r="H21" s="158">
        <f>SUM(H22:H27)</f>
        <v>33297.060000000005</v>
      </c>
      <c r="I21" s="181">
        <f>SUM(I22:I27)</f>
        <v>5622992.5600000005</v>
      </c>
      <c r="J21" s="182">
        <f>G21/G$17*100</f>
        <v>54.961178996303531</v>
      </c>
      <c r="K21" s="183">
        <f>H21/H$17*100</f>
        <v>54.917342102411581</v>
      </c>
      <c r="L21" s="184">
        <f>I21/I$17*100</f>
        <v>54.738853996622581</v>
      </c>
      <c r="M21" s="89">
        <f t="shared" si="4"/>
        <v>-2.2084055332021353</v>
      </c>
      <c r="N21" s="90">
        <f t="shared" si="5"/>
        <v>0.59215906200665513</v>
      </c>
    </row>
    <row r="22" spans="1:14" s="3" customFormat="1" ht="15.75" customHeight="1">
      <c r="A22" s="16"/>
      <c r="B22" s="229"/>
      <c r="C22" s="20" t="s">
        <v>56</v>
      </c>
      <c r="D22" s="19"/>
      <c r="E22" s="19"/>
      <c r="F22" s="19"/>
      <c r="G22" s="180">
        <v>887</v>
      </c>
      <c r="H22" s="158">
        <v>541.33000000000004</v>
      </c>
      <c r="I22" s="181">
        <v>93288.68</v>
      </c>
      <c r="J22" s="185">
        <f t="shared" ref="J22:L27" si="7">G22/G$21*100</f>
        <v>2.6050691650268734</v>
      </c>
      <c r="K22" s="143">
        <f t="shared" si="7"/>
        <v>1.6257591511082359</v>
      </c>
      <c r="L22" s="186">
        <f t="shared" si="7"/>
        <v>1.6590575037147122</v>
      </c>
      <c r="M22" s="89">
        <f t="shared" si="4"/>
        <v>-38.970687711386695</v>
      </c>
      <c r="N22" s="90">
        <f>H22/I22*100</f>
        <v>0.58027404825537254</v>
      </c>
    </row>
    <row r="23" spans="1:14" s="3" customFormat="1" ht="15.75" customHeight="1">
      <c r="A23" s="16"/>
      <c r="B23" s="229"/>
      <c r="C23" s="22" t="s">
        <v>57</v>
      </c>
      <c r="G23" s="191">
        <v>17348</v>
      </c>
      <c r="H23" s="163">
        <v>17615.18</v>
      </c>
      <c r="I23" s="192">
        <v>2838794.04</v>
      </c>
      <c r="J23" s="193">
        <f>G23/G$21*100</f>
        <v>50.950101324561658</v>
      </c>
      <c r="K23" s="144">
        <f t="shared" si="7"/>
        <v>52.903109163391591</v>
      </c>
      <c r="L23" s="194">
        <f>I23/I$21*100</f>
        <v>50.485466763626661</v>
      </c>
      <c r="M23" s="91">
        <f t="shared" si="4"/>
        <v>1.5401198985473847</v>
      </c>
      <c r="N23" s="92">
        <f t="shared" si="5"/>
        <v>0.62051630910145206</v>
      </c>
    </row>
    <row r="24" spans="1:14" s="3" customFormat="1" ht="15.75" customHeight="1">
      <c r="A24" s="16"/>
      <c r="B24" s="229"/>
      <c r="C24" s="22" t="s">
        <v>58</v>
      </c>
      <c r="G24" s="191">
        <v>5524</v>
      </c>
      <c r="H24" s="163">
        <v>4541.6899999999996</v>
      </c>
      <c r="I24" s="192">
        <v>935963.63</v>
      </c>
      <c r="J24" s="193">
        <f t="shared" si="7"/>
        <v>16.223677641046727</v>
      </c>
      <c r="K24" s="144">
        <f>H24/H$21*100</f>
        <v>13.639912953275751</v>
      </c>
      <c r="L24" s="194">
        <f t="shared" si="7"/>
        <v>16.645293765069464</v>
      </c>
      <c r="M24" s="91">
        <f t="shared" si="4"/>
        <v>-17.782585083272998</v>
      </c>
      <c r="N24" s="92">
        <f t="shared" si="5"/>
        <v>0.48524214557354112</v>
      </c>
    </row>
    <row r="25" spans="1:14" s="3" customFormat="1" ht="15.75" customHeight="1">
      <c r="A25" s="16"/>
      <c r="B25" s="22"/>
      <c r="C25" s="22" t="s">
        <v>59</v>
      </c>
      <c r="G25" s="191">
        <v>8869</v>
      </c>
      <c r="H25" s="163">
        <v>9024.56</v>
      </c>
      <c r="I25" s="192">
        <v>1414590.12</v>
      </c>
      <c r="J25" s="193">
        <f t="shared" si="7"/>
        <v>26.047754706452466</v>
      </c>
      <c r="K25" s="144">
        <f t="shared" si="7"/>
        <v>27.103173673591595</v>
      </c>
      <c r="L25" s="194">
        <f t="shared" si="7"/>
        <v>25.157246873540235</v>
      </c>
      <c r="M25" s="91">
        <f t="shared" si="4"/>
        <v>1.7539745179839832</v>
      </c>
      <c r="N25" s="92">
        <f t="shared" si="5"/>
        <v>0.63796288920779398</v>
      </c>
    </row>
    <row r="26" spans="1:14" s="3" customFormat="1" ht="15.75" customHeight="1">
      <c r="A26" s="16"/>
      <c r="B26" s="22"/>
      <c r="C26" s="22" t="s">
        <v>60</v>
      </c>
      <c r="G26" s="191">
        <v>1787</v>
      </c>
      <c r="H26" s="163">
        <v>1884.9</v>
      </c>
      <c r="I26" s="192">
        <v>371596</v>
      </c>
      <c r="J26" s="193">
        <f t="shared" si="7"/>
        <v>5.248318599665188</v>
      </c>
      <c r="K26" s="144">
        <f>H26/H$21*100</f>
        <v>5.6608601480130671</v>
      </c>
      <c r="L26" s="194">
        <f t="shared" si="7"/>
        <v>6.6085095442488004</v>
      </c>
      <c r="M26" s="91">
        <f t="shared" si="4"/>
        <v>5.4784555120313421</v>
      </c>
      <c r="N26" s="92">
        <f t="shared" si="5"/>
        <v>0.50724442674302206</v>
      </c>
    </row>
    <row r="27" spans="1:14" s="3" customFormat="1" ht="15.75" customHeight="1">
      <c r="A27" s="17"/>
      <c r="B27" s="21"/>
      <c r="C27" s="21" t="s">
        <v>61</v>
      </c>
      <c r="D27" s="15"/>
      <c r="E27" s="15"/>
      <c r="F27" s="15"/>
      <c r="G27" s="195">
        <v>-366</v>
      </c>
      <c r="H27" s="227">
        <v>-310.60000000000002</v>
      </c>
      <c r="I27" s="196">
        <v>-31239.91</v>
      </c>
      <c r="J27" s="197">
        <f>G27/G$21*100</f>
        <v>-1.074921436752915</v>
      </c>
      <c r="K27" s="146">
        <f t="shared" si="7"/>
        <v>-0.93281508938026347</v>
      </c>
      <c r="L27" s="198">
        <f t="shared" si="7"/>
        <v>-0.55557445019987717</v>
      </c>
      <c r="M27" s="99">
        <f t="shared" si="4"/>
        <v>-15.136612021857918</v>
      </c>
      <c r="N27" s="100">
        <f t="shared" si="5"/>
        <v>0.99424102054071228</v>
      </c>
    </row>
    <row r="28" spans="1:14" ht="15.75" customHeight="1">
      <c r="A28" s="3" t="s">
        <v>62</v>
      </c>
      <c r="G28" s="172"/>
      <c r="H28" s="172"/>
      <c r="I28" s="172"/>
      <c r="J28" s="172"/>
      <c r="K28" s="172"/>
      <c r="L28" s="172"/>
    </row>
    <row r="29" spans="1:14" ht="15" customHeight="1">
      <c r="D29" s="172"/>
      <c r="E29" s="172"/>
      <c r="F29" s="172"/>
      <c r="G29" s="172"/>
      <c r="H29" s="172"/>
      <c r="I29" s="172"/>
      <c r="J29" s="172"/>
      <c r="K29" s="172"/>
      <c r="L29" s="172"/>
    </row>
    <row r="30" spans="1:14" ht="18" customHeight="1">
      <c r="A30" s="9" t="s">
        <v>63</v>
      </c>
      <c r="G30" s="172"/>
      <c r="H30" s="172"/>
      <c r="I30" s="172"/>
      <c r="J30" s="172"/>
      <c r="K30" s="172"/>
      <c r="L30" s="172"/>
      <c r="N30" s="10" t="s">
        <v>36</v>
      </c>
    </row>
    <row r="31" spans="1:14" s="3" customFormat="1" ht="15.75" customHeight="1">
      <c r="A31" s="11"/>
      <c r="B31" s="12"/>
      <c r="C31" s="12"/>
      <c r="D31" s="12"/>
      <c r="E31" s="12"/>
      <c r="F31" s="12"/>
      <c r="G31" s="266" t="s">
        <v>64</v>
      </c>
      <c r="H31" s="267"/>
      <c r="I31" s="268"/>
      <c r="J31" s="265" t="s">
        <v>65</v>
      </c>
      <c r="K31" s="265"/>
      <c r="L31" s="265"/>
      <c r="M31" s="31" t="s">
        <v>39</v>
      </c>
      <c r="N31" s="74" t="s">
        <v>40</v>
      </c>
    </row>
    <row r="32" spans="1:14" s="3" customFormat="1" ht="15.75" customHeight="1">
      <c r="A32" s="13"/>
      <c r="F32" s="220"/>
      <c r="G32" s="262" t="s">
        <v>41</v>
      </c>
      <c r="H32" s="263"/>
      <c r="I32" s="173" t="s">
        <v>42</v>
      </c>
      <c r="J32" s="264" t="s">
        <v>41</v>
      </c>
      <c r="K32" s="263"/>
      <c r="L32" s="213" t="s">
        <v>42</v>
      </c>
      <c r="M32" s="221" t="s">
        <v>41</v>
      </c>
      <c r="N32" s="221" t="s">
        <v>41</v>
      </c>
    </row>
    <row r="33" spans="1:14" ht="15.75" customHeight="1">
      <c r="A33" s="6"/>
      <c r="B33" s="7"/>
      <c r="C33" s="7"/>
      <c r="D33" s="7"/>
      <c r="E33" s="7"/>
      <c r="F33" s="7"/>
      <c r="G33" s="6" t="s">
        <v>257</v>
      </c>
      <c r="H33" s="8" t="s">
        <v>258</v>
      </c>
      <c r="I33" s="30" t="s">
        <v>258</v>
      </c>
      <c r="J33" s="7" t="s">
        <v>257</v>
      </c>
      <c r="K33" s="8" t="s">
        <v>258</v>
      </c>
      <c r="L33" s="7" t="s">
        <v>258</v>
      </c>
      <c r="M33" s="33" t="s">
        <v>259</v>
      </c>
      <c r="N33" s="18" t="s">
        <v>258</v>
      </c>
    </row>
    <row r="34" spans="1:14" ht="15.75" customHeight="1">
      <c r="A34" s="28" t="s">
        <v>19</v>
      </c>
      <c r="B34" s="19"/>
      <c r="C34" s="19"/>
      <c r="D34" s="19"/>
      <c r="E34" s="19"/>
      <c r="F34" s="19"/>
      <c r="G34" s="180">
        <f>SUM(G35,G36)</f>
        <v>87828.31</v>
      </c>
      <c r="H34" s="158">
        <f>SUM(H35,H36)</f>
        <v>83424.45</v>
      </c>
      <c r="I34" s="181">
        <f>SUM(I35,I36)</f>
        <v>11204386.07</v>
      </c>
      <c r="J34" s="182">
        <f>G34/G$34*100</f>
        <v>100</v>
      </c>
      <c r="K34" s="183">
        <f t="shared" ref="J34:L37" si="8">H34/H$34*100</f>
        <v>100</v>
      </c>
      <c r="L34" s="184">
        <f t="shared" si="8"/>
        <v>100</v>
      </c>
      <c r="M34" s="89">
        <f t="shared" ref="M34:M45" si="9">(H34-G34)/G34*100</f>
        <v>-5.0141691215508999</v>
      </c>
      <c r="N34" s="90">
        <f>H34/I34*100</f>
        <v>0.74456957729590267</v>
      </c>
    </row>
    <row r="35" spans="1:14" ht="15.75" customHeight="1">
      <c r="A35" s="13"/>
      <c r="B35" s="209" t="s">
        <v>66</v>
      </c>
      <c r="C35" s="27"/>
      <c r="D35" s="27"/>
      <c r="E35" s="27"/>
      <c r="F35" s="27"/>
      <c r="G35" s="174">
        <f>G18</f>
        <v>27902</v>
      </c>
      <c r="H35" s="175">
        <f>H18</f>
        <v>27334.17</v>
      </c>
      <c r="I35" s="176">
        <f>I18</f>
        <v>4649404.74</v>
      </c>
      <c r="J35" s="177">
        <f t="shared" si="8"/>
        <v>31.768799832309195</v>
      </c>
      <c r="K35" s="178">
        <f t="shared" ref="K35:L37" si="10">H35/H$34*100</f>
        <v>32.76517855376931</v>
      </c>
      <c r="L35" s="179">
        <f t="shared" si="10"/>
        <v>41.496291817798813</v>
      </c>
      <c r="M35" s="97">
        <f>(H35-G35)/G35*100</f>
        <v>-2.0350870905311509</v>
      </c>
      <c r="N35" s="98">
        <f t="shared" ref="N35:N44" si="11">H35/I35*100</f>
        <v>0.58790687256880969</v>
      </c>
    </row>
    <row r="36" spans="1:14" ht="15.75" customHeight="1">
      <c r="A36" s="13"/>
      <c r="B36" s="22" t="s">
        <v>67</v>
      </c>
      <c r="C36" s="3"/>
      <c r="D36" s="3"/>
      <c r="E36" s="3"/>
      <c r="F36" s="3"/>
      <c r="G36" s="191">
        <f>SUM(G37,G45)</f>
        <v>59926.31</v>
      </c>
      <c r="H36" s="163">
        <f>SUM(H37,H45)</f>
        <v>56090.28</v>
      </c>
      <c r="I36" s="192">
        <f>SUM(I37,I45)</f>
        <v>6554981.3300000001</v>
      </c>
      <c r="J36" s="199">
        <f t="shared" si="8"/>
        <v>68.231200167690815</v>
      </c>
      <c r="K36" s="200">
        <f>H36/H$34*100</f>
        <v>67.234821446230697</v>
      </c>
      <c r="L36" s="201">
        <f t="shared" si="10"/>
        <v>58.503708182201187</v>
      </c>
      <c r="M36" s="91">
        <f>(H36-G36)/G36*100</f>
        <v>-6.4012451292262105</v>
      </c>
      <c r="N36" s="92">
        <f t="shared" si="11"/>
        <v>0.85568939370266672</v>
      </c>
    </row>
    <row r="37" spans="1:14" ht="15.75" customHeight="1">
      <c r="A37" s="13"/>
      <c r="B37" s="22"/>
      <c r="C37" s="20" t="s">
        <v>68</v>
      </c>
      <c r="D37" s="19"/>
      <c r="E37" s="19"/>
      <c r="F37" s="19"/>
      <c r="G37" s="180">
        <f>SUM(G38,G42)</f>
        <v>40991.97</v>
      </c>
      <c r="H37" s="158">
        <f>SUM(H38,H42)</f>
        <v>35216.980000000003</v>
      </c>
      <c r="I37" s="181">
        <f>SUM(I38,I42)</f>
        <v>5730250.79</v>
      </c>
      <c r="J37" s="182">
        <f t="shared" si="8"/>
        <v>46.672843870046002</v>
      </c>
      <c r="K37" s="183">
        <f>H37/H$34*100</f>
        <v>42.214218972974955</v>
      </c>
      <c r="L37" s="184">
        <f t="shared" si="10"/>
        <v>51.142925227673807</v>
      </c>
      <c r="M37" s="89">
        <f>(H37-G37)/G37*100</f>
        <v>-14.088100669472578</v>
      </c>
      <c r="N37" s="90">
        <f t="shared" si="11"/>
        <v>0.61458008193041058</v>
      </c>
    </row>
    <row r="38" spans="1:14" ht="15.75" customHeight="1">
      <c r="A38" s="13"/>
      <c r="B38" s="22"/>
      <c r="C38" s="22"/>
      <c r="D38" s="20" t="s">
        <v>69</v>
      </c>
      <c r="E38" s="19"/>
      <c r="F38" s="57"/>
      <c r="G38" s="180">
        <f>SUM(G39:G41)</f>
        <v>33105.97</v>
      </c>
      <c r="H38" s="158">
        <f>SUM(H39:H41)</f>
        <v>28192.29</v>
      </c>
      <c r="I38" s="181">
        <f>SUM(I39:I41)</f>
        <v>4176707.72</v>
      </c>
      <c r="J38" s="185">
        <f t="shared" ref="J38:L44" si="12">G38/G$37*100</f>
        <v>80.762085842666266</v>
      </c>
      <c r="K38" s="143">
        <f t="shared" ref="K38:L41" si="13">H38/H$37*100</f>
        <v>80.053116422816487</v>
      </c>
      <c r="L38" s="186">
        <f t="shared" si="13"/>
        <v>72.888742099889839</v>
      </c>
      <c r="M38" s="89">
        <f t="shared" si="9"/>
        <v>-14.842277691908739</v>
      </c>
      <c r="N38" s="90">
        <f t="shared" si="11"/>
        <v>0.67498833746499265</v>
      </c>
    </row>
    <row r="39" spans="1:14" ht="15.75" customHeight="1">
      <c r="A39" s="13"/>
      <c r="B39" s="22"/>
      <c r="C39" s="22"/>
      <c r="D39" s="22"/>
      <c r="E39" s="20" t="s">
        <v>70</v>
      </c>
      <c r="F39" s="57"/>
      <c r="G39" s="180">
        <v>886.59</v>
      </c>
      <c r="H39" s="158">
        <v>541.33000000000004</v>
      </c>
      <c r="I39" s="181">
        <v>93288.68</v>
      </c>
      <c r="J39" s="185">
        <f>G39/G$37*100</f>
        <v>2.1628382339272787</v>
      </c>
      <c r="K39" s="143">
        <f t="shared" si="13"/>
        <v>1.5371278286780981</v>
      </c>
      <c r="L39" s="186">
        <f t="shared" si="13"/>
        <v>1.6280034403171384</v>
      </c>
      <c r="M39" s="89">
        <f>(H39-G39)/G39*100</f>
        <v>-38.942464949976873</v>
      </c>
      <c r="N39" s="90">
        <f t="shared" si="11"/>
        <v>0.58027404825537254</v>
      </c>
    </row>
    <row r="40" spans="1:14" ht="15.75" customHeight="1">
      <c r="A40" s="13"/>
      <c r="B40" s="22"/>
      <c r="C40" s="22"/>
      <c r="D40" s="22"/>
      <c r="E40" s="22" t="s">
        <v>71</v>
      </c>
      <c r="F40" s="58"/>
      <c r="G40" s="191">
        <v>21465.09</v>
      </c>
      <c r="H40" s="163">
        <v>17446.740000000002</v>
      </c>
      <c r="I40" s="192">
        <v>2943010.33</v>
      </c>
      <c r="J40" s="193">
        <f t="shared" si="12"/>
        <v>52.364133755952693</v>
      </c>
      <c r="K40" s="144">
        <f t="shared" si="13"/>
        <v>49.540704512425542</v>
      </c>
      <c r="L40" s="194">
        <f t="shared" si="13"/>
        <v>51.359188940489645</v>
      </c>
      <c r="M40" s="91">
        <f t="shared" si="9"/>
        <v>-18.720396699943947</v>
      </c>
      <c r="N40" s="92">
        <f t="shared" si="11"/>
        <v>0.59281952979077723</v>
      </c>
    </row>
    <row r="41" spans="1:14" ht="15.75" customHeight="1">
      <c r="A41" s="13"/>
      <c r="B41" s="22"/>
      <c r="C41" s="22"/>
      <c r="D41" s="22"/>
      <c r="E41" s="23" t="s">
        <v>72</v>
      </c>
      <c r="F41" s="24"/>
      <c r="G41" s="187">
        <v>10754.29</v>
      </c>
      <c r="H41" s="225">
        <v>10204.219999999999</v>
      </c>
      <c r="I41" s="188">
        <v>1140408.71</v>
      </c>
      <c r="J41" s="189">
        <f t="shared" si="12"/>
        <v>26.235113852786291</v>
      </c>
      <c r="K41" s="145">
        <f t="shared" si="13"/>
        <v>28.97528408171285</v>
      </c>
      <c r="L41" s="190">
        <f t="shared" si="13"/>
        <v>19.901549719083061</v>
      </c>
      <c r="M41" s="93">
        <f t="shared" si="9"/>
        <v>-5.1148890349804725</v>
      </c>
      <c r="N41" s="94">
        <f t="shared" si="11"/>
        <v>0.89478622098563243</v>
      </c>
    </row>
    <row r="42" spans="1:14" ht="15.75" customHeight="1">
      <c r="A42" s="13"/>
      <c r="B42" s="22"/>
      <c r="C42" s="22"/>
      <c r="D42" s="20" t="s">
        <v>73</v>
      </c>
      <c r="E42" s="3"/>
      <c r="F42" s="3"/>
      <c r="G42" s="191">
        <f>SUM(G43:G44)</f>
        <v>7886</v>
      </c>
      <c r="H42" s="163">
        <f>SUM(H43:H44)</f>
        <v>7024.69</v>
      </c>
      <c r="I42" s="192">
        <f>SUM(I43:I44)</f>
        <v>1553543.0699999998</v>
      </c>
      <c r="J42" s="193">
        <f t="shared" si="12"/>
        <v>19.237914157333741</v>
      </c>
      <c r="K42" s="144">
        <f>H42/H$37*100</f>
        <v>19.946883577183502</v>
      </c>
      <c r="L42" s="194">
        <f t="shared" si="12"/>
        <v>27.111257900110157</v>
      </c>
      <c r="M42" s="91">
        <f t="shared" si="9"/>
        <v>-10.922013695155977</v>
      </c>
      <c r="N42" s="92">
        <f>H42/I42*100</f>
        <v>0.45217220788091828</v>
      </c>
    </row>
    <row r="43" spans="1:14" ht="15.75" customHeight="1">
      <c r="A43" s="13"/>
      <c r="B43" s="22"/>
      <c r="C43" s="22"/>
      <c r="D43" s="22"/>
      <c r="E43" s="20" t="s">
        <v>74</v>
      </c>
      <c r="F43" s="222"/>
      <c r="G43" s="180">
        <v>7687</v>
      </c>
      <c r="H43" s="158">
        <v>7257.19</v>
      </c>
      <c r="I43" s="181">
        <v>1563223.93</v>
      </c>
      <c r="J43" s="185">
        <f>G43/G$37*100</f>
        <v>18.752453224375408</v>
      </c>
      <c r="K43" s="143">
        <f>H43/H$37*100</f>
        <v>20.607076472769666</v>
      </c>
      <c r="L43" s="186">
        <f>I43/I$37*100</f>
        <v>27.280200942130143</v>
      </c>
      <c r="M43" s="223">
        <f t="shared" si="9"/>
        <v>-5.5913880577598594</v>
      </c>
      <c r="N43" s="224">
        <f>H43/I43*100</f>
        <v>0.4642450682033763</v>
      </c>
    </row>
    <row r="44" spans="1:14" ht="15.75" customHeight="1">
      <c r="A44" s="13"/>
      <c r="B44" s="22"/>
      <c r="C44" s="22"/>
      <c r="D44" s="22"/>
      <c r="E44" s="22" t="s">
        <v>75</v>
      </c>
      <c r="F44" s="3"/>
      <c r="G44" s="191">
        <v>199</v>
      </c>
      <c r="H44" s="163">
        <v>-232.5</v>
      </c>
      <c r="I44" s="192">
        <v>-9680.86</v>
      </c>
      <c r="J44" s="193">
        <f t="shared" si="12"/>
        <v>0.48546093295833304</v>
      </c>
      <c r="K44" s="144">
        <f>H44/H$37*100</f>
        <v>-0.66019289558616323</v>
      </c>
      <c r="L44" s="194">
        <f>I44/I$37*100</f>
        <v>-0.16894304201998114</v>
      </c>
      <c r="M44" s="91">
        <f t="shared" si="9"/>
        <v>-216.83417085427138</v>
      </c>
      <c r="N44" s="148">
        <f t="shared" si="11"/>
        <v>2.4016461347442273</v>
      </c>
    </row>
    <row r="45" spans="1:14" ht="15.75" customHeight="1">
      <c r="A45" s="14"/>
      <c r="B45" s="21"/>
      <c r="C45" s="26" t="s">
        <v>23</v>
      </c>
      <c r="D45" s="25"/>
      <c r="E45" s="25"/>
      <c r="F45" s="25"/>
      <c r="G45" s="202">
        <v>18934.34</v>
      </c>
      <c r="H45" s="228">
        <v>20873.3</v>
      </c>
      <c r="I45" s="216">
        <v>824730.54</v>
      </c>
      <c r="J45" s="203">
        <f>G45/G$34*100</f>
        <v>21.558356297644803</v>
      </c>
      <c r="K45" s="204">
        <f>H45/H$34*100</f>
        <v>25.020602473255742</v>
      </c>
      <c r="L45" s="205">
        <f>I45/I$34*100</f>
        <v>7.3607829545273784</v>
      </c>
      <c r="M45" s="95">
        <f t="shared" si="9"/>
        <v>10.240441441317728</v>
      </c>
      <c r="N45" s="96" t="s">
        <v>260</v>
      </c>
    </row>
    <row r="46" spans="1:14" ht="15.75" customHeight="1">
      <c r="A46" s="3" t="s">
        <v>76</v>
      </c>
      <c r="D46" s="172"/>
      <c r="E46" s="172"/>
      <c r="F46" s="172"/>
      <c r="H46" s="172"/>
      <c r="I46" s="172"/>
      <c r="J46" s="172"/>
    </row>
    <row r="47" spans="1:14" s="3" customFormat="1" ht="15" customHeight="1"/>
    <row r="48" spans="1:14" s="3" customFormat="1" ht="15" customHeight="1">
      <c r="A48" s="3" t="s">
        <v>77</v>
      </c>
    </row>
    <row r="49" spans="1:1" s="3" customFormat="1" ht="18" customHeight="1">
      <c r="A49" s="3" t="s">
        <v>78</v>
      </c>
    </row>
    <row r="50" spans="1:1" s="3" customFormat="1" ht="18" customHeight="1"/>
    <row r="51" spans="1:1" s="3" customFormat="1" ht="18" customHeight="1"/>
    <row r="52" spans="1:1" ht="18" customHeight="1">
      <c r="A52" s="3"/>
    </row>
    <row r="54" spans="1:1" ht="20.25" customHeight="1"/>
  </sheetData>
  <mergeCells count="12">
    <mergeCell ref="G2:I2"/>
    <mergeCell ref="J2:L2"/>
    <mergeCell ref="G3:H3"/>
    <mergeCell ref="J3:K3"/>
    <mergeCell ref="G31:I31"/>
    <mergeCell ref="J31:L31"/>
    <mergeCell ref="G32:H32"/>
    <mergeCell ref="J32:K32"/>
    <mergeCell ref="J14:L14"/>
    <mergeCell ref="J15:K15"/>
    <mergeCell ref="G14:I14"/>
    <mergeCell ref="G15:H15"/>
  </mergeCells>
  <phoneticPr fontId="1"/>
  <printOptions horizontalCentered="1" verticalCentered="1"/>
  <pageMargins left="0.23622047244094491" right="0.23622047244094491" top="0.74803149606299213" bottom="0.74803149606299213" header="0.31496062992125984" footer="0.31496062992125984"/>
  <pageSetup paperSize="9" scale="92" firstPageNumber="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1:AM45"/>
  <sheetViews>
    <sheetView zoomScale="160" zoomScaleNormal="160" zoomScaleSheetLayoutView="100" workbookViewId="0">
      <selection activeCell="V4" sqref="V4"/>
    </sheetView>
  </sheetViews>
  <sheetFormatPr defaultColWidth="10.125" defaultRowHeight="18" customHeight="1"/>
  <cols>
    <col min="1" max="1" width="9" style="104" customWidth="1"/>
    <col min="2" max="2" width="2.75" style="104" bestFit="1" customWidth="1"/>
    <col min="3" max="3" width="12.875" style="104" customWidth="1"/>
    <col min="4" max="18" width="6.875" style="104" customWidth="1"/>
    <col min="19" max="19" width="7" style="104" customWidth="1"/>
    <col min="20" max="20" width="2.75" style="104" bestFit="1" customWidth="1"/>
    <col min="21" max="33" width="10.125" style="104" customWidth="1"/>
    <col min="34" max="39" width="10.125" style="104" hidden="1" customWidth="1"/>
    <col min="40" max="16384" width="10.125" style="104"/>
  </cols>
  <sheetData>
    <row r="1" spans="2:39" ht="18" customHeight="1">
      <c r="B1" s="102"/>
      <c r="C1" s="103" t="s">
        <v>256</v>
      </c>
      <c r="T1" s="102"/>
    </row>
    <row r="2" spans="2:39" ht="18" customHeight="1">
      <c r="T2" s="105" t="s">
        <v>79</v>
      </c>
    </row>
    <row r="3" spans="2:39" ht="18" customHeight="1">
      <c r="B3" s="275"/>
      <c r="C3" s="276"/>
      <c r="D3" s="106" t="s">
        <v>80</v>
      </c>
      <c r="E3" s="107" t="s">
        <v>81</v>
      </c>
      <c r="F3" s="107" t="s">
        <v>82</v>
      </c>
      <c r="G3" s="107" t="s">
        <v>83</v>
      </c>
      <c r="H3" s="107" t="s">
        <v>84</v>
      </c>
      <c r="I3" s="107" t="s">
        <v>85</v>
      </c>
      <c r="J3" s="107" t="s">
        <v>86</v>
      </c>
      <c r="K3" s="107" t="s">
        <v>87</v>
      </c>
      <c r="L3" s="107" t="s">
        <v>88</v>
      </c>
      <c r="M3" s="107" t="s">
        <v>89</v>
      </c>
      <c r="N3" s="107" t="s">
        <v>90</v>
      </c>
      <c r="O3" s="107" t="s">
        <v>91</v>
      </c>
      <c r="P3" s="107" t="s">
        <v>92</v>
      </c>
      <c r="Q3" s="107" t="s">
        <v>93</v>
      </c>
      <c r="R3" s="107" t="s">
        <v>94</v>
      </c>
      <c r="S3" s="108">
        <v>70</v>
      </c>
      <c r="T3" s="109"/>
    </row>
    <row r="4" spans="2:39" s="77" customFormat="1" ht="36" customHeight="1">
      <c r="B4" s="277"/>
      <c r="C4" s="278"/>
      <c r="D4" s="75" t="s">
        <v>95</v>
      </c>
      <c r="E4" s="110" t="s">
        <v>96</v>
      </c>
      <c r="F4" s="110" t="s">
        <v>97</v>
      </c>
      <c r="G4" s="110" t="s">
        <v>98</v>
      </c>
      <c r="H4" s="110" t="s">
        <v>99</v>
      </c>
      <c r="I4" s="110" t="s">
        <v>100</v>
      </c>
      <c r="J4" s="111" t="s">
        <v>101</v>
      </c>
      <c r="K4" s="110" t="s">
        <v>102</v>
      </c>
      <c r="L4" s="111" t="s">
        <v>103</v>
      </c>
      <c r="M4" s="110" t="s">
        <v>104</v>
      </c>
      <c r="N4" s="110" t="s">
        <v>105</v>
      </c>
      <c r="O4" s="111" t="s">
        <v>106</v>
      </c>
      <c r="P4" s="110" t="s">
        <v>107</v>
      </c>
      <c r="Q4" s="110" t="s">
        <v>108</v>
      </c>
      <c r="R4" s="110" t="s">
        <v>109</v>
      </c>
      <c r="S4" s="112" t="s">
        <v>110</v>
      </c>
      <c r="T4" s="113"/>
      <c r="AH4" s="76" t="s">
        <v>110</v>
      </c>
      <c r="AI4" s="76"/>
      <c r="AJ4" s="76" t="s">
        <v>111</v>
      </c>
      <c r="AK4" s="76"/>
      <c r="AL4" s="76" t="s">
        <v>112</v>
      </c>
    </row>
    <row r="5" spans="2:39" ht="18" customHeight="1">
      <c r="B5" s="114" t="s">
        <v>80</v>
      </c>
      <c r="C5" s="115" t="s">
        <v>95</v>
      </c>
      <c r="D5" s="233">
        <v>20741</v>
      </c>
      <c r="E5" s="234">
        <v>28</v>
      </c>
      <c r="F5" s="234">
        <v>0</v>
      </c>
      <c r="G5" s="234">
        <v>0</v>
      </c>
      <c r="H5" s="234">
        <v>33027</v>
      </c>
      <c r="I5" s="234">
        <v>529</v>
      </c>
      <c r="J5" s="234">
        <v>0</v>
      </c>
      <c r="K5" s="234">
        <v>90</v>
      </c>
      <c r="L5" s="234">
        <v>0</v>
      </c>
      <c r="M5" s="234">
        <v>2</v>
      </c>
      <c r="N5" s="234">
        <v>5</v>
      </c>
      <c r="O5" s="234">
        <v>0</v>
      </c>
      <c r="P5" s="234">
        <v>5</v>
      </c>
      <c r="Q5" s="234">
        <v>4098</v>
      </c>
      <c r="R5" s="234">
        <v>0</v>
      </c>
      <c r="S5" s="235">
        <v>58525</v>
      </c>
      <c r="T5" s="116" t="s">
        <v>80</v>
      </c>
      <c r="AH5" s="78">
        <v>113706</v>
      </c>
      <c r="AI5" s="79" t="s">
        <v>113</v>
      </c>
      <c r="AJ5" s="78">
        <v>124135</v>
      </c>
      <c r="AK5" s="79" t="s">
        <v>113</v>
      </c>
      <c r="AL5" s="78">
        <v>237841</v>
      </c>
      <c r="AM5" s="79" t="s">
        <v>113</v>
      </c>
    </row>
    <row r="6" spans="2:39" ht="18" customHeight="1">
      <c r="B6" s="117" t="s">
        <v>81</v>
      </c>
      <c r="C6" s="118" t="s">
        <v>114</v>
      </c>
      <c r="D6" s="236">
        <v>74</v>
      </c>
      <c r="E6" s="237">
        <v>5753</v>
      </c>
      <c r="F6" s="237">
        <v>0</v>
      </c>
      <c r="G6" s="237">
        <v>1</v>
      </c>
      <c r="H6" s="237">
        <v>8790</v>
      </c>
      <c r="I6" s="237">
        <v>48</v>
      </c>
      <c r="J6" s="237">
        <v>0</v>
      </c>
      <c r="K6" s="237">
        <v>0</v>
      </c>
      <c r="L6" s="237">
        <v>0</v>
      </c>
      <c r="M6" s="237">
        <v>0</v>
      </c>
      <c r="N6" s="237">
        <v>0</v>
      </c>
      <c r="O6" s="237">
        <v>0</v>
      </c>
      <c r="P6" s="237">
        <v>1</v>
      </c>
      <c r="Q6" s="237">
        <v>285</v>
      </c>
      <c r="R6" s="237">
        <v>0</v>
      </c>
      <c r="S6" s="238">
        <v>14952</v>
      </c>
      <c r="T6" s="119" t="s">
        <v>81</v>
      </c>
      <c r="AH6" s="78">
        <v>23686</v>
      </c>
      <c r="AI6" s="79" t="s">
        <v>113</v>
      </c>
      <c r="AJ6" s="78">
        <v>19464</v>
      </c>
      <c r="AK6" s="79" t="s">
        <v>113</v>
      </c>
      <c r="AL6" s="78">
        <v>43150</v>
      </c>
      <c r="AM6" s="79" t="s">
        <v>113</v>
      </c>
    </row>
    <row r="7" spans="2:39" ht="18" customHeight="1">
      <c r="B7" s="117" t="s">
        <v>82</v>
      </c>
      <c r="C7" s="118" t="s">
        <v>115</v>
      </c>
      <c r="D7" s="236">
        <v>0</v>
      </c>
      <c r="E7" s="237">
        <v>0</v>
      </c>
      <c r="F7" s="237">
        <v>22</v>
      </c>
      <c r="G7" s="237">
        <v>0</v>
      </c>
      <c r="H7" s="237">
        <v>760</v>
      </c>
      <c r="I7" s="237">
        <v>0</v>
      </c>
      <c r="J7" s="237">
        <v>0</v>
      </c>
      <c r="K7" s="237">
        <v>0</v>
      </c>
      <c r="L7" s="237">
        <v>0</v>
      </c>
      <c r="M7" s="237">
        <v>0</v>
      </c>
      <c r="N7" s="237">
        <v>0</v>
      </c>
      <c r="O7" s="237">
        <v>0</v>
      </c>
      <c r="P7" s="237">
        <v>1</v>
      </c>
      <c r="Q7" s="237">
        <v>996</v>
      </c>
      <c r="R7" s="237">
        <v>0</v>
      </c>
      <c r="S7" s="238">
        <v>1779</v>
      </c>
      <c r="T7" s="119" t="s">
        <v>82</v>
      </c>
      <c r="AH7" s="78">
        <v>5652</v>
      </c>
      <c r="AI7" s="79" t="s">
        <v>113</v>
      </c>
      <c r="AJ7" s="78">
        <v>63</v>
      </c>
      <c r="AK7" s="79" t="s">
        <v>113</v>
      </c>
      <c r="AL7" s="78">
        <v>5715</v>
      </c>
      <c r="AM7" s="79" t="s">
        <v>113</v>
      </c>
    </row>
    <row r="8" spans="2:39" ht="18" customHeight="1">
      <c r="B8" s="117" t="s">
        <v>83</v>
      </c>
      <c r="C8" s="118" t="s">
        <v>116</v>
      </c>
      <c r="D8" s="236">
        <v>1</v>
      </c>
      <c r="E8" s="237">
        <v>13</v>
      </c>
      <c r="F8" s="237">
        <v>0</v>
      </c>
      <c r="G8" s="237">
        <v>7</v>
      </c>
      <c r="H8" s="237">
        <v>29472</v>
      </c>
      <c r="I8" s="237">
        <v>1405</v>
      </c>
      <c r="J8" s="237">
        <v>69990</v>
      </c>
      <c r="K8" s="237">
        <v>1</v>
      </c>
      <c r="L8" s="237">
        <v>0</v>
      </c>
      <c r="M8" s="237">
        <v>0</v>
      </c>
      <c r="N8" s="237">
        <v>0</v>
      </c>
      <c r="O8" s="237">
        <v>0</v>
      </c>
      <c r="P8" s="237">
        <v>2</v>
      </c>
      <c r="Q8" s="237">
        <v>15</v>
      </c>
      <c r="R8" s="237">
        <v>4</v>
      </c>
      <c r="S8" s="238">
        <v>100910</v>
      </c>
      <c r="T8" s="119" t="s">
        <v>83</v>
      </c>
      <c r="AH8" s="78">
        <v>58066</v>
      </c>
      <c r="AI8" s="79" t="s">
        <v>113</v>
      </c>
      <c r="AJ8" s="78">
        <v>-31758</v>
      </c>
      <c r="AK8" s="79" t="s">
        <v>113</v>
      </c>
      <c r="AL8" s="78">
        <v>26308</v>
      </c>
      <c r="AM8" s="79" t="s">
        <v>113</v>
      </c>
    </row>
    <row r="9" spans="2:39" ht="18" customHeight="1">
      <c r="B9" s="117" t="s">
        <v>84</v>
      </c>
      <c r="C9" s="118" t="s">
        <v>117</v>
      </c>
      <c r="D9" s="236">
        <v>39572</v>
      </c>
      <c r="E9" s="237">
        <v>1620</v>
      </c>
      <c r="F9" s="237">
        <v>603</v>
      </c>
      <c r="G9" s="237">
        <v>548</v>
      </c>
      <c r="H9" s="237">
        <v>499492</v>
      </c>
      <c r="I9" s="237">
        <v>147971</v>
      </c>
      <c r="J9" s="237">
        <v>20698</v>
      </c>
      <c r="K9" s="237">
        <v>15800</v>
      </c>
      <c r="L9" s="237">
        <v>4766</v>
      </c>
      <c r="M9" s="237">
        <v>768</v>
      </c>
      <c r="N9" s="237">
        <v>42964</v>
      </c>
      <c r="O9" s="237">
        <v>6961</v>
      </c>
      <c r="P9" s="237">
        <v>15302</v>
      </c>
      <c r="Q9" s="237">
        <v>220539</v>
      </c>
      <c r="R9" s="237">
        <v>935</v>
      </c>
      <c r="S9" s="238">
        <v>1018539</v>
      </c>
      <c r="T9" s="119" t="s">
        <v>84</v>
      </c>
      <c r="AH9" s="78">
        <v>1243603</v>
      </c>
      <c r="AI9" s="79" t="s">
        <v>113</v>
      </c>
      <c r="AJ9" s="78">
        <v>592005</v>
      </c>
      <c r="AK9" s="79" t="s">
        <v>113</v>
      </c>
      <c r="AL9" s="78">
        <v>1835608</v>
      </c>
      <c r="AM9" s="79" t="s">
        <v>113</v>
      </c>
    </row>
    <row r="10" spans="2:39" ht="18" customHeight="1">
      <c r="B10" s="117" t="s">
        <v>85</v>
      </c>
      <c r="C10" s="118" t="s">
        <v>118</v>
      </c>
      <c r="D10" s="236">
        <v>942</v>
      </c>
      <c r="E10" s="237">
        <v>11</v>
      </c>
      <c r="F10" s="237">
        <v>0</v>
      </c>
      <c r="G10" s="237">
        <v>33</v>
      </c>
      <c r="H10" s="237">
        <v>4842</v>
      </c>
      <c r="I10" s="237">
        <v>447</v>
      </c>
      <c r="J10" s="237">
        <v>8774</v>
      </c>
      <c r="K10" s="237">
        <v>2024</v>
      </c>
      <c r="L10" s="237">
        <v>651</v>
      </c>
      <c r="M10" s="237">
        <v>6233</v>
      </c>
      <c r="N10" s="237">
        <v>2884</v>
      </c>
      <c r="O10" s="237">
        <v>907</v>
      </c>
      <c r="P10" s="237">
        <v>2928</v>
      </c>
      <c r="Q10" s="237">
        <v>5375</v>
      </c>
      <c r="R10" s="237">
        <v>444</v>
      </c>
      <c r="S10" s="238">
        <v>36495</v>
      </c>
      <c r="T10" s="119" t="s">
        <v>85</v>
      </c>
      <c r="AH10" s="78">
        <v>72778</v>
      </c>
      <c r="AI10" s="79" t="s">
        <v>113</v>
      </c>
      <c r="AJ10" s="78">
        <v>743586</v>
      </c>
      <c r="AK10" s="79" t="s">
        <v>113</v>
      </c>
      <c r="AL10" s="78">
        <v>816364</v>
      </c>
      <c r="AM10" s="79" t="s">
        <v>113</v>
      </c>
    </row>
    <row r="11" spans="2:39" ht="18" customHeight="1">
      <c r="B11" s="117" t="s">
        <v>86</v>
      </c>
      <c r="C11" s="118" t="s">
        <v>119</v>
      </c>
      <c r="D11" s="236">
        <v>2609</v>
      </c>
      <c r="E11" s="237">
        <v>185</v>
      </c>
      <c r="F11" s="237">
        <v>8</v>
      </c>
      <c r="G11" s="237">
        <v>459</v>
      </c>
      <c r="H11" s="237">
        <v>37795</v>
      </c>
      <c r="I11" s="237">
        <v>1887</v>
      </c>
      <c r="J11" s="237">
        <v>50466</v>
      </c>
      <c r="K11" s="237">
        <v>16251</v>
      </c>
      <c r="L11" s="237">
        <v>1185</v>
      </c>
      <c r="M11" s="237">
        <v>833</v>
      </c>
      <c r="N11" s="237">
        <v>3381</v>
      </c>
      <c r="O11" s="237">
        <v>2085</v>
      </c>
      <c r="P11" s="237">
        <v>4986</v>
      </c>
      <c r="Q11" s="237">
        <v>34865</v>
      </c>
      <c r="R11" s="237">
        <v>108</v>
      </c>
      <c r="S11" s="238">
        <v>157103</v>
      </c>
      <c r="T11" s="119" t="s">
        <v>86</v>
      </c>
      <c r="AH11" s="78">
        <v>135809</v>
      </c>
      <c r="AI11" s="79" t="s">
        <v>113</v>
      </c>
      <c r="AJ11" s="78">
        <v>135205</v>
      </c>
      <c r="AK11" s="79" t="s">
        <v>113</v>
      </c>
      <c r="AL11" s="78">
        <v>271014</v>
      </c>
      <c r="AM11" s="79" t="s">
        <v>113</v>
      </c>
    </row>
    <row r="12" spans="2:39" ht="18" customHeight="1">
      <c r="B12" s="117" t="s">
        <v>87</v>
      </c>
      <c r="C12" s="118" t="s">
        <v>120</v>
      </c>
      <c r="D12" s="236">
        <v>11458</v>
      </c>
      <c r="E12" s="237">
        <v>453</v>
      </c>
      <c r="F12" s="237">
        <v>107</v>
      </c>
      <c r="G12" s="237">
        <v>115</v>
      </c>
      <c r="H12" s="237">
        <v>58874</v>
      </c>
      <c r="I12" s="237">
        <v>27218</v>
      </c>
      <c r="J12" s="237">
        <v>2344</v>
      </c>
      <c r="K12" s="237">
        <v>4923</v>
      </c>
      <c r="L12" s="237">
        <v>955</v>
      </c>
      <c r="M12" s="237">
        <v>476</v>
      </c>
      <c r="N12" s="237">
        <v>10657</v>
      </c>
      <c r="O12" s="237">
        <v>1559</v>
      </c>
      <c r="P12" s="237">
        <v>3086</v>
      </c>
      <c r="Q12" s="237">
        <v>55075</v>
      </c>
      <c r="R12" s="237">
        <v>123</v>
      </c>
      <c r="S12" s="238">
        <v>177423</v>
      </c>
      <c r="T12" s="119" t="s">
        <v>87</v>
      </c>
      <c r="AH12" s="78">
        <v>256366</v>
      </c>
      <c r="AI12" s="79" t="s">
        <v>113</v>
      </c>
      <c r="AJ12" s="78">
        <v>477880</v>
      </c>
      <c r="AK12" s="79" t="s">
        <v>113</v>
      </c>
      <c r="AL12" s="78">
        <v>734246</v>
      </c>
      <c r="AM12" s="79" t="s">
        <v>113</v>
      </c>
    </row>
    <row r="13" spans="2:39" ht="18" customHeight="1">
      <c r="B13" s="117" t="s">
        <v>88</v>
      </c>
      <c r="C13" s="118" t="s">
        <v>121</v>
      </c>
      <c r="D13" s="236">
        <v>1488</v>
      </c>
      <c r="E13" s="237">
        <v>330</v>
      </c>
      <c r="F13" s="237">
        <v>30</v>
      </c>
      <c r="G13" s="237">
        <v>422</v>
      </c>
      <c r="H13" s="237">
        <v>10984</v>
      </c>
      <c r="I13" s="237">
        <v>7118</v>
      </c>
      <c r="J13" s="237">
        <v>9290</v>
      </c>
      <c r="K13" s="237">
        <v>9347</v>
      </c>
      <c r="L13" s="237">
        <v>14577</v>
      </c>
      <c r="M13" s="237">
        <v>30285</v>
      </c>
      <c r="N13" s="237">
        <v>8073</v>
      </c>
      <c r="O13" s="237">
        <v>1308</v>
      </c>
      <c r="P13" s="237">
        <v>5589</v>
      </c>
      <c r="Q13" s="237">
        <v>16364</v>
      </c>
      <c r="R13" s="237">
        <v>1052</v>
      </c>
      <c r="S13" s="238">
        <v>116257</v>
      </c>
      <c r="T13" s="119" t="s">
        <v>88</v>
      </c>
      <c r="AH13" s="78">
        <v>196941</v>
      </c>
      <c r="AI13" s="79" t="s">
        <v>113</v>
      </c>
      <c r="AJ13" s="78">
        <v>65423</v>
      </c>
      <c r="AK13" s="79" t="s">
        <v>113</v>
      </c>
      <c r="AL13" s="78">
        <v>262364</v>
      </c>
      <c r="AM13" s="79" t="s">
        <v>113</v>
      </c>
    </row>
    <row r="14" spans="2:39" ht="18" customHeight="1">
      <c r="B14" s="117" t="s">
        <v>89</v>
      </c>
      <c r="C14" s="118" t="s">
        <v>122</v>
      </c>
      <c r="D14" s="236">
        <v>56</v>
      </c>
      <c r="E14" s="237">
        <v>44</v>
      </c>
      <c r="F14" s="237">
        <v>2</v>
      </c>
      <c r="G14" s="237">
        <v>166</v>
      </c>
      <c r="H14" s="237">
        <v>3577</v>
      </c>
      <c r="I14" s="237">
        <v>2477</v>
      </c>
      <c r="J14" s="237">
        <v>2714</v>
      </c>
      <c r="K14" s="237">
        <v>18811</v>
      </c>
      <c r="L14" s="237">
        <v>3178</v>
      </c>
      <c r="M14" s="237">
        <v>15759</v>
      </c>
      <c r="N14" s="237">
        <v>7123</v>
      </c>
      <c r="O14" s="237">
        <v>3296</v>
      </c>
      <c r="P14" s="237">
        <v>1182</v>
      </c>
      <c r="Q14" s="237">
        <v>24619</v>
      </c>
      <c r="R14" s="237">
        <v>582</v>
      </c>
      <c r="S14" s="238">
        <v>83586</v>
      </c>
      <c r="T14" s="119" t="s">
        <v>89</v>
      </c>
      <c r="AH14" s="78">
        <v>60876</v>
      </c>
      <c r="AI14" s="79" t="s">
        <v>113</v>
      </c>
      <c r="AJ14" s="78">
        <v>441564</v>
      </c>
      <c r="AK14" s="79" t="s">
        <v>113</v>
      </c>
      <c r="AL14" s="78">
        <v>502440</v>
      </c>
      <c r="AM14" s="79" t="s">
        <v>113</v>
      </c>
    </row>
    <row r="15" spans="2:39" ht="18" customHeight="1">
      <c r="B15" s="117" t="s">
        <v>90</v>
      </c>
      <c r="C15" s="118" t="s">
        <v>105</v>
      </c>
      <c r="D15" s="236">
        <v>13054</v>
      </c>
      <c r="E15" s="237">
        <v>1858</v>
      </c>
      <c r="F15" s="237">
        <v>114</v>
      </c>
      <c r="G15" s="237">
        <v>1381</v>
      </c>
      <c r="H15" s="237">
        <v>35737</v>
      </c>
      <c r="I15" s="237">
        <v>23803</v>
      </c>
      <c r="J15" s="237">
        <v>10792</v>
      </c>
      <c r="K15" s="237">
        <v>62788</v>
      </c>
      <c r="L15" s="237">
        <v>6229</v>
      </c>
      <c r="M15" s="237">
        <v>684</v>
      </c>
      <c r="N15" s="237">
        <v>28428</v>
      </c>
      <c r="O15" s="237">
        <v>4072</v>
      </c>
      <c r="P15" s="237">
        <v>11076</v>
      </c>
      <c r="Q15" s="237">
        <v>40508</v>
      </c>
      <c r="R15" s="237">
        <v>1550</v>
      </c>
      <c r="S15" s="238">
        <v>242074</v>
      </c>
      <c r="T15" s="119" t="s">
        <v>90</v>
      </c>
      <c r="AH15" s="78">
        <v>226431</v>
      </c>
      <c r="AI15" s="79" t="s">
        <v>113</v>
      </c>
      <c r="AJ15" s="78">
        <v>77818</v>
      </c>
      <c r="AK15" s="79" t="s">
        <v>113</v>
      </c>
      <c r="AL15" s="78">
        <v>304249</v>
      </c>
      <c r="AM15" s="79" t="s">
        <v>113</v>
      </c>
    </row>
    <row r="16" spans="2:39" ht="18" customHeight="1">
      <c r="B16" s="117" t="s">
        <v>91</v>
      </c>
      <c r="C16" s="118" t="s">
        <v>123</v>
      </c>
      <c r="D16" s="236">
        <v>689</v>
      </c>
      <c r="E16" s="237">
        <v>82</v>
      </c>
      <c r="F16" s="237">
        <v>13</v>
      </c>
      <c r="G16" s="237">
        <v>101</v>
      </c>
      <c r="H16" s="237">
        <v>7149</v>
      </c>
      <c r="I16" s="237">
        <v>4717</v>
      </c>
      <c r="J16" s="237">
        <v>5841</v>
      </c>
      <c r="K16" s="237">
        <v>22012</v>
      </c>
      <c r="L16" s="237">
        <v>10109</v>
      </c>
      <c r="M16" s="237">
        <v>594</v>
      </c>
      <c r="N16" s="237">
        <v>1986</v>
      </c>
      <c r="O16" s="237">
        <v>41067</v>
      </c>
      <c r="P16" s="237">
        <v>9653</v>
      </c>
      <c r="Q16" s="237">
        <v>37612</v>
      </c>
      <c r="R16" s="237">
        <v>1322</v>
      </c>
      <c r="S16" s="238">
        <v>142947</v>
      </c>
      <c r="T16" s="119" t="s">
        <v>91</v>
      </c>
      <c r="AH16" s="78">
        <v>97660</v>
      </c>
      <c r="AI16" s="79" t="s">
        <v>113</v>
      </c>
      <c r="AJ16" s="78">
        <v>47107</v>
      </c>
      <c r="AK16" s="79" t="s">
        <v>113</v>
      </c>
      <c r="AL16" s="78">
        <v>144767</v>
      </c>
      <c r="AM16" s="79" t="s">
        <v>113</v>
      </c>
    </row>
    <row r="17" spans="2:39" ht="18" customHeight="1">
      <c r="B17" s="117" t="s">
        <v>92</v>
      </c>
      <c r="C17" s="118" t="s">
        <v>124</v>
      </c>
      <c r="D17" s="236">
        <v>0</v>
      </c>
      <c r="E17" s="237">
        <v>0</v>
      </c>
      <c r="F17" s="237">
        <v>0</v>
      </c>
      <c r="G17" s="237">
        <v>0</v>
      </c>
      <c r="H17" s="237">
        <v>0</v>
      </c>
      <c r="I17" s="237">
        <v>0</v>
      </c>
      <c r="J17" s="237">
        <v>0</v>
      </c>
      <c r="K17" s="237">
        <v>0</v>
      </c>
      <c r="L17" s="237">
        <v>0</v>
      </c>
      <c r="M17" s="237">
        <v>0</v>
      </c>
      <c r="N17" s="237">
        <v>0</v>
      </c>
      <c r="O17" s="237">
        <v>0</v>
      </c>
      <c r="P17" s="237">
        <v>0</v>
      </c>
      <c r="Q17" s="237">
        <v>0</v>
      </c>
      <c r="R17" s="237">
        <v>3088</v>
      </c>
      <c r="S17" s="238">
        <v>3088</v>
      </c>
      <c r="T17" s="119" t="s">
        <v>92</v>
      </c>
      <c r="AH17" s="78">
        <v>4654</v>
      </c>
      <c r="AI17" s="79" t="s">
        <v>113</v>
      </c>
      <c r="AJ17" s="78">
        <v>348871</v>
      </c>
      <c r="AK17" s="79" t="s">
        <v>113</v>
      </c>
      <c r="AL17" s="78">
        <v>353525</v>
      </c>
      <c r="AM17" s="79" t="s">
        <v>113</v>
      </c>
    </row>
    <row r="18" spans="2:39" ht="18" customHeight="1">
      <c r="B18" s="117" t="s">
        <v>93</v>
      </c>
      <c r="C18" s="118" t="s">
        <v>108</v>
      </c>
      <c r="D18" s="236">
        <v>11127</v>
      </c>
      <c r="E18" s="237">
        <v>656</v>
      </c>
      <c r="F18" s="237">
        <v>69</v>
      </c>
      <c r="G18" s="237">
        <v>676</v>
      </c>
      <c r="H18" s="237">
        <v>51252</v>
      </c>
      <c r="I18" s="237">
        <v>66804</v>
      </c>
      <c r="J18" s="237">
        <v>48018</v>
      </c>
      <c r="K18" s="237">
        <v>44392</v>
      </c>
      <c r="L18" s="237">
        <v>23302</v>
      </c>
      <c r="M18" s="237">
        <v>5617</v>
      </c>
      <c r="N18" s="237">
        <v>54562</v>
      </c>
      <c r="O18" s="237">
        <v>31982</v>
      </c>
      <c r="P18" s="237">
        <v>41358</v>
      </c>
      <c r="Q18" s="237">
        <v>168627</v>
      </c>
      <c r="R18" s="237">
        <v>1434</v>
      </c>
      <c r="S18" s="238">
        <v>549876</v>
      </c>
      <c r="T18" s="119" t="s">
        <v>93</v>
      </c>
      <c r="AH18" s="78">
        <v>560973</v>
      </c>
      <c r="AI18" s="79" t="s">
        <v>113</v>
      </c>
      <c r="AJ18" s="78">
        <v>902791</v>
      </c>
      <c r="AK18" s="79" t="s">
        <v>113</v>
      </c>
      <c r="AL18" s="78">
        <v>1463764</v>
      </c>
      <c r="AM18" s="79" t="s">
        <v>113</v>
      </c>
    </row>
    <row r="19" spans="2:39" ht="18" customHeight="1">
      <c r="B19" s="117" t="s">
        <v>94</v>
      </c>
      <c r="C19" s="118" t="s">
        <v>125</v>
      </c>
      <c r="D19" s="236">
        <v>1554</v>
      </c>
      <c r="E19" s="237">
        <v>24</v>
      </c>
      <c r="F19" s="237">
        <v>24</v>
      </c>
      <c r="G19" s="237">
        <v>82</v>
      </c>
      <c r="H19" s="237">
        <v>4601</v>
      </c>
      <c r="I19" s="237">
        <v>7735</v>
      </c>
      <c r="J19" s="237">
        <v>1522</v>
      </c>
      <c r="K19" s="237">
        <v>2089</v>
      </c>
      <c r="L19" s="237">
        <v>1836</v>
      </c>
      <c r="M19" s="237">
        <v>673</v>
      </c>
      <c r="N19" s="237">
        <v>565</v>
      </c>
      <c r="O19" s="237">
        <v>851</v>
      </c>
      <c r="P19" s="237">
        <v>106</v>
      </c>
      <c r="Q19" s="237">
        <v>8201</v>
      </c>
      <c r="R19" s="237">
        <v>0</v>
      </c>
      <c r="S19" s="238">
        <v>29863</v>
      </c>
      <c r="T19" s="119" t="s">
        <v>94</v>
      </c>
      <c r="AH19" s="78">
        <v>38423</v>
      </c>
      <c r="AI19" s="79" t="s">
        <v>113</v>
      </c>
      <c r="AJ19" s="78">
        <v>-10674</v>
      </c>
      <c r="AK19" s="79" t="s">
        <v>113</v>
      </c>
      <c r="AL19" s="78">
        <v>27749</v>
      </c>
      <c r="AM19" s="79" t="s">
        <v>113</v>
      </c>
    </row>
    <row r="20" spans="2:39" ht="18" customHeight="1">
      <c r="B20" s="120" t="s">
        <v>126</v>
      </c>
      <c r="C20" s="121" t="s">
        <v>110</v>
      </c>
      <c r="D20" s="239">
        <v>103365</v>
      </c>
      <c r="E20" s="240">
        <v>11057</v>
      </c>
      <c r="F20" s="240">
        <v>992</v>
      </c>
      <c r="G20" s="240">
        <v>3991</v>
      </c>
      <c r="H20" s="240">
        <v>786352</v>
      </c>
      <c r="I20" s="240">
        <v>292159</v>
      </c>
      <c r="J20" s="240">
        <v>230449</v>
      </c>
      <c r="K20" s="240">
        <v>198528</v>
      </c>
      <c r="L20" s="240">
        <v>66788</v>
      </c>
      <c r="M20" s="240">
        <v>61924</v>
      </c>
      <c r="N20" s="240">
        <v>160628</v>
      </c>
      <c r="O20" s="240">
        <v>94088</v>
      </c>
      <c r="P20" s="240">
        <v>95275</v>
      </c>
      <c r="Q20" s="240">
        <v>617179</v>
      </c>
      <c r="R20" s="240">
        <v>10642</v>
      </c>
      <c r="S20" s="241">
        <v>2733417</v>
      </c>
      <c r="T20" s="122" t="s">
        <v>126</v>
      </c>
      <c r="AH20" s="78">
        <v>3095624</v>
      </c>
      <c r="AI20" s="79" t="s">
        <v>113</v>
      </c>
      <c r="AJ20" s="78">
        <v>3933480</v>
      </c>
      <c r="AK20" s="79" t="s">
        <v>113</v>
      </c>
      <c r="AL20" s="78">
        <v>7029104</v>
      </c>
      <c r="AM20" s="79" t="s">
        <v>113</v>
      </c>
    </row>
    <row r="21" spans="2:39" ht="18" customHeight="1">
      <c r="B21" s="117" t="s">
        <v>127</v>
      </c>
      <c r="C21" s="118" t="s">
        <v>128</v>
      </c>
      <c r="D21" s="236">
        <v>317</v>
      </c>
      <c r="E21" s="237">
        <v>380</v>
      </c>
      <c r="F21" s="237">
        <v>102</v>
      </c>
      <c r="G21" s="237">
        <v>161</v>
      </c>
      <c r="H21" s="237">
        <v>10964</v>
      </c>
      <c r="I21" s="237">
        <v>6729</v>
      </c>
      <c r="J21" s="237">
        <v>2300</v>
      </c>
      <c r="K21" s="237">
        <v>6893</v>
      </c>
      <c r="L21" s="237">
        <v>4527</v>
      </c>
      <c r="M21" s="237">
        <v>331</v>
      </c>
      <c r="N21" s="237">
        <v>1478</v>
      </c>
      <c r="O21" s="237">
        <v>1067</v>
      </c>
      <c r="P21" s="237">
        <v>3097</v>
      </c>
      <c r="Q21" s="237">
        <v>15574</v>
      </c>
      <c r="R21" s="237">
        <v>213</v>
      </c>
      <c r="S21" s="238">
        <v>54133</v>
      </c>
      <c r="T21" s="119" t="s">
        <v>127</v>
      </c>
      <c r="AH21" s="78">
        <v>130807</v>
      </c>
      <c r="AI21" s="79" t="s">
        <v>113</v>
      </c>
      <c r="AJ21" s="78">
        <v>0</v>
      </c>
      <c r="AK21" s="79" t="s">
        <v>113</v>
      </c>
      <c r="AL21" s="78">
        <v>130807</v>
      </c>
      <c r="AM21" s="79" t="s">
        <v>129</v>
      </c>
    </row>
    <row r="22" spans="2:39" ht="18" customHeight="1">
      <c r="B22" s="117" t="s">
        <v>130</v>
      </c>
      <c r="C22" s="118" t="s">
        <v>131</v>
      </c>
      <c r="D22" s="236">
        <v>31713</v>
      </c>
      <c r="E22" s="237">
        <v>6724</v>
      </c>
      <c r="F22" s="237">
        <v>539</v>
      </c>
      <c r="G22" s="237">
        <v>1683</v>
      </c>
      <c r="H22" s="237">
        <v>260821</v>
      </c>
      <c r="I22" s="237">
        <v>203563</v>
      </c>
      <c r="J22" s="237">
        <v>34568</v>
      </c>
      <c r="K22" s="237">
        <v>203583</v>
      </c>
      <c r="L22" s="237">
        <v>54963</v>
      </c>
      <c r="M22" s="237">
        <v>10779</v>
      </c>
      <c r="N22" s="237">
        <v>90473</v>
      </c>
      <c r="O22" s="237">
        <v>26395</v>
      </c>
      <c r="P22" s="237">
        <v>117535</v>
      </c>
      <c r="Q22" s="237">
        <v>717953</v>
      </c>
      <c r="R22" s="237">
        <v>226</v>
      </c>
      <c r="S22" s="238">
        <v>1761518</v>
      </c>
      <c r="T22" s="119" t="s">
        <v>130</v>
      </c>
      <c r="AH22" s="78">
        <v>2139927</v>
      </c>
      <c r="AI22" s="79" t="s">
        <v>113</v>
      </c>
      <c r="AJ22" s="78">
        <v>0</v>
      </c>
      <c r="AK22" s="79" t="s">
        <v>113</v>
      </c>
      <c r="AL22" s="78">
        <v>2139927</v>
      </c>
      <c r="AM22" s="79" t="s">
        <v>129</v>
      </c>
    </row>
    <row r="23" spans="2:39" ht="18" customHeight="1">
      <c r="B23" s="117" t="s">
        <v>132</v>
      </c>
      <c r="C23" s="118" t="s">
        <v>133</v>
      </c>
      <c r="D23" s="236">
        <v>42765</v>
      </c>
      <c r="E23" s="237">
        <v>8272</v>
      </c>
      <c r="F23" s="237">
        <v>714</v>
      </c>
      <c r="G23" s="237">
        <v>1180</v>
      </c>
      <c r="H23" s="237">
        <v>20167</v>
      </c>
      <c r="I23" s="237">
        <v>20073</v>
      </c>
      <c r="J23" s="237">
        <v>37819</v>
      </c>
      <c r="K23" s="237">
        <v>25580</v>
      </c>
      <c r="L23" s="237">
        <v>39905</v>
      </c>
      <c r="M23" s="237">
        <v>163377</v>
      </c>
      <c r="N23" s="237">
        <v>4976</v>
      </c>
      <c r="O23" s="237">
        <v>25458</v>
      </c>
      <c r="P23" s="237">
        <v>0</v>
      </c>
      <c r="Q23" s="237">
        <v>46367</v>
      </c>
      <c r="R23" s="237">
        <v>17516</v>
      </c>
      <c r="S23" s="238">
        <v>454169</v>
      </c>
      <c r="T23" s="119" t="s">
        <v>132</v>
      </c>
      <c r="AH23" s="78">
        <v>730089</v>
      </c>
      <c r="AI23" s="79" t="s">
        <v>113</v>
      </c>
      <c r="AJ23" s="78">
        <v>0</v>
      </c>
      <c r="AK23" s="79" t="s">
        <v>113</v>
      </c>
      <c r="AL23" s="78">
        <v>730089</v>
      </c>
      <c r="AM23" s="79" t="s">
        <v>129</v>
      </c>
    </row>
    <row r="24" spans="2:39" ht="18" customHeight="1">
      <c r="B24" s="117" t="s">
        <v>134</v>
      </c>
      <c r="C24" s="118" t="s">
        <v>135</v>
      </c>
      <c r="D24" s="236">
        <v>43354</v>
      </c>
      <c r="E24" s="237">
        <v>2218</v>
      </c>
      <c r="F24" s="237">
        <v>443</v>
      </c>
      <c r="G24" s="237">
        <v>1521</v>
      </c>
      <c r="H24" s="237">
        <v>147184</v>
      </c>
      <c r="I24" s="237">
        <v>33348</v>
      </c>
      <c r="J24" s="237">
        <v>109097</v>
      </c>
      <c r="K24" s="237">
        <v>50113</v>
      </c>
      <c r="L24" s="237">
        <v>13855</v>
      </c>
      <c r="M24" s="237">
        <v>147019</v>
      </c>
      <c r="N24" s="237">
        <v>24079</v>
      </c>
      <c r="O24" s="237">
        <v>31032</v>
      </c>
      <c r="P24" s="237">
        <v>124982</v>
      </c>
      <c r="Q24" s="237">
        <v>173141</v>
      </c>
      <c r="R24" s="237">
        <v>1070</v>
      </c>
      <c r="S24" s="238">
        <v>902456</v>
      </c>
      <c r="T24" s="119" t="s">
        <v>134</v>
      </c>
      <c r="AH24" s="78">
        <v>739517</v>
      </c>
      <c r="AI24" s="79" t="s">
        <v>113</v>
      </c>
      <c r="AJ24" s="78">
        <v>0</v>
      </c>
      <c r="AK24" s="79" t="s">
        <v>113</v>
      </c>
      <c r="AL24" s="78">
        <v>739517</v>
      </c>
      <c r="AM24" s="79" t="s">
        <v>129</v>
      </c>
    </row>
    <row r="25" spans="2:39" ht="18" customHeight="1">
      <c r="B25" s="117" t="s">
        <v>136</v>
      </c>
      <c r="C25" s="118" t="s">
        <v>137</v>
      </c>
      <c r="D25" s="236">
        <v>6140</v>
      </c>
      <c r="E25" s="237">
        <v>1063</v>
      </c>
      <c r="F25" s="237">
        <v>144</v>
      </c>
      <c r="G25" s="237">
        <v>727</v>
      </c>
      <c r="H25" s="237">
        <v>13947</v>
      </c>
      <c r="I25" s="237">
        <v>29314</v>
      </c>
      <c r="J25" s="237">
        <v>18783</v>
      </c>
      <c r="K25" s="237">
        <v>28660</v>
      </c>
      <c r="L25" s="237">
        <v>2916</v>
      </c>
      <c r="M25" s="237">
        <v>29282</v>
      </c>
      <c r="N25" s="237">
        <v>12054</v>
      </c>
      <c r="O25" s="237">
        <v>4658</v>
      </c>
      <c r="P25" s="237">
        <v>617</v>
      </c>
      <c r="Q25" s="237">
        <v>39328</v>
      </c>
      <c r="R25" s="237">
        <v>857</v>
      </c>
      <c r="S25" s="238">
        <v>188490</v>
      </c>
      <c r="T25" s="119" t="s">
        <v>136</v>
      </c>
      <c r="AH25" s="78">
        <v>240499</v>
      </c>
      <c r="AI25" s="79" t="s">
        <v>113</v>
      </c>
      <c r="AJ25" s="78">
        <v>0</v>
      </c>
      <c r="AK25" s="79" t="s">
        <v>113</v>
      </c>
      <c r="AL25" s="78">
        <v>240499</v>
      </c>
      <c r="AM25" s="79" t="s">
        <v>129</v>
      </c>
    </row>
    <row r="26" spans="2:39" ht="18" customHeight="1">
      <c r="B26" s="117" t="s">
        <v>138</v>
      </c>
      <c r="C26" s="118" t="s">
        <v>139</v>
      </c>
      <c r="D26" s="236">
        <v>-15422</v>
      </c>
      <c r="E26" s="237">
        <v>-381</v>
      </c>
      <c r="F26" s="237">
        <v>-9</v>
      </c>
      <c r="G26" s="237">
        <v>-8</v>
      </c>
      <c r="H26" s="237">
        <v>-260</v>
      </c>
      <c r="I26" s="237">
        <v>-1946</v>
      </c>
      <c r="J26" s="237">
        <v>-1372</v>
      </c>
      <c r="K26" s="237">
        <v>-373</v>
      </c>
      <c r="L26" s="237">
        <v>-2198</v>
      </c>
      <c r="M26" s="237">
        <v>-68</v>
      </c>
      <c r="N26" s="237">
        <v>-354</v>
      </c>
      <c r="O26" s="237">
        <v>0</v>
      </c>
      <c r="P26" s="237">
        <v>0</v>
      </c>
      <c r="Q26" s="237">
        <v>-8579</v>
      </c>
      <c r="R26" s="237">
        <v>-90</v>
      </c>
      <c r="S26" s="238">
        <v>-31060</v>
      </c>
      <c r="T26" s="119" t="s">
        <v>138</v>
      </c>
      <c r="AH26" s="78">
        <v>-47359</v>
      </c>
      <c r="AI26" s="79" t="s">
        <v>113</v>
      </c>
      <c r="AJ26" s="78">
        <v>0</v>
      </c>
      <c r="AK26" s="79" t="s">
        <v>113</v>
      </c>
      <c r="AL26" s="78">
        <v>-47359</v>
      </c>
      <c r="AM26" s="79" t="s">
        <v>129</v>
      </c>
    </row>
    <row r="27" spans="2:39" ht="18" customHeight="1">
      <c r="B27" s="120" t="s">
        <v>140</v>
      </c>
      <c r="C27" s="121" t="s">
        <v>141</v>
      </c>
      <c r="D27" s="239">
        <v>108867</v>
      </c>
      <c r="E27" s="240">
        <v>18276</v>
      </c>
      <c r="F27" s="240">
        <v>1933</v>
      </c>
      <c r="G27" s="240">
        <v>5264</v>
      </c>
      <c r="H27" s="240">
        <v>452823</v>
      </c>
      <c r="I27" s="240">
        <v>291081</v>
      </c>
      <c r="J27" s="240">
        <v>201195</v>
      </c>
      <c r="K27" s="240">
        <v>314456</v>
      </c>
      <c r="L27" s="240">
        <v>113968</v>
      </c>
      <c r="M27" s="240">
        <v>350720</v>
      </c>
      <c r="N27" s="240">
        <v>132706</v>
      </c>
      <c r="O27" s="240">
        <v>88610</v>
      </c>
      <c r="P27" s="240">
        <v>246231</v>
      </c>
      <c r="Q27" s="240">
        <v>983784</v>
      </c>
      <c r="R27" s="240">
        <v>19792</v>
      </c>
      <c r="S27" s="241">
        <v>3329706</v>
      </c>
      <c r="T27" s="122" t="s">
        <v>140</v>
      </c>
      <c r="AH27" s="78">
        <v>3933480</v>
      </c>
      <c r="AI27" s="79" t="s">
        <v>113</v>
      </c>
      <c r="AJ27" s="78">
        <v>0</v>
      </c>
      <c r="AK27" s="79" t="s">
        <v>113</v>
      </c>
      <c r="AL27" s="78">
        <v>3933480</v>
      </c>
      <c r="AM27" s="79" t="s">
        <v>129</v>
      </c>
    </row>
    <row r="28" spans="2:39" ht="18" customHeight="1">
      <c r="B28" s="123" t="s">
        <v>142</v>
      </c>
      <c r="C28" s="124" t="s">
        <v>112</v>
      </c>
      <c r="D28" s="242">
        <v>212232</v>
      </c>
      <c r="E28" s="243">
        <v>29333</v>
      </c>
      <c r="F28" s="243">
        <v>2925</v>
      </c>
      <c r="G28" s="243">
        <v>9255</v>
      </c>
      <c r="H28" s="243">
        <v>1239175</v>
      </c>
      <c r="I28" s="243">
        <v>583240</v>
      </c>
      <c r="J28" s="243">
        <v>431644</v>
      </c>
      <c r="K28" s="243">
        <v>512984</v>
      </c>
      <c r="L28" s="243">
        <v>180756</v>
      </c>
      <c r="M28" s="243">
        <v>412644</v>
      </c>
      <c r="N28" s="243">
        <v>293334</v>
      </c>
      <c r="O28" s="243">
        <v>182698</v>
      </c>
      <c r="P28" s="243">
        <v>341506</v>
      </c>
      <c r="Q28" s="243">
        <v>1600963</v>
      </c>
      <c r="R28" s="243">
        <v>30434</v>
      </c>
      <c r="S28" s="244">
        <v>6063123</v>
      </c>
      <c r="T28" s="125" t="s">
        <v>142</v>
      </c>
      <c r="AH28" s="78">
        <v>7029104</v>
      </c>
      <c r="AI28" s="79" t="s">
        <v>113</v>
      </c>
      <c r="AJ28" s="78">
        <v>0</v>
      </c>
      <c r="AK28" s="79" t="s">
        <v>113</v>
      </c>
      <c r="AL28" s="78">
        <v>7029104</v>
      </c>
      <c r="AM28" s="79" t="s">
        <v>129</v>
      </c>
    </row>
    <row r="29" spans="2:39" ht="18" customHeight="1">
      <c r="D29" s="219"/>
      <c r="E29" s="219"/>
      <c r="F29" s="219"/>
      <c r="H29" s="219"/>
      <c r="I29" s="219"/>
      <c r="J29" s="219"/>
    </row>
    <row r="31" spans="2:39" ht="18" customHeight="1">
      <c r="F31" s="219"/>
      <c r="G31" s="219"/>
      <c r="H31" s="219"/>
      <c r="L31" s="219"/>
      <c r="M31" s="219"/>
      <c r="N31" s="219"/>
    </row>
    <row r="34" spans="4:14" ht="18" customHeight="1">
      <c r="I34" s="219"/>
      <c r="J34" s="219"/>
      <c r="K34" s="219"/>
    </row>
    <row r="39" spans="4:14" ht="18" customHeight="1">
      <c r="I39" s="219"/>
      <c r="J39" s="219"/>
      <c r="K39" s="219"/>
    </row>
    <row r="42" spans="4:14" ht="18" customHeight="1">
      <c r="F42" s="219"/>
      <c r="G42" s="219"/>
      <c r="H42" s="219"/>
      <c r="L42" s="219"/>
      <c r="M42" s="219"/>
      <c r="N42" s="219"/>
    </row>
    <row r="45" spans="4:14" ht="18" customHeight="1">
      <c r="D45" s="219"/>
      <c r="E45" s="219"/>
      <c r="F45" s="219"/>
      <c r="H45" s="219"/>
      <c r="I45" s="219"/>
      <c r="J45" s="219"/>
    </row>
  </sheetData>
  <mergeCells count="1">
    <mergeCell ref="B3:C4"/>
  </mergeCells>
  <phoneticPr fontId="1"/>
  <printOptions horizontalCentered="1" verticalCentered="1"/>
  <pageMargins left="0.23622047244094491" right="0.23622047244094491" top="0.74803149606299213" bottom="0.74803149606299213" header="0.31496062992125984" footer="0.31496062992125984"/>
  <pageSetup paperSize="9" scale="96" firstPageNumber="4"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2:AN46"/>
  <sheetViews>
    <sheetView zoomScale="190" zoomScaleNormal="190" zoomScaleSheetLayoutView="100" workbookViewId="0">
      <selection activeCell="C111" sqref="C111:G111"/>
    </sheetView>
  </sheetViews>
  <sheetFormatPr defaultColWidth="10.125" defaultRowHeight="18" customHeight="1"/>
  <cols>
    <col min="1" max="1" width="8.875" style="104" customWidth="1"/>
    <col min="2" max="2" width="2.75" style="104" bestFit="1" customWidth="1"/>
    <col min="3" max="3" width="12.875" style="104" customWidth="1"/>
    <col min="4" max="17" width="8" style="104" customWidth="1"/>
    <col min="18" max="18" width="2.75" style="104" bestFit="1" customWidth="1"/>
    <col min="19" max="20" width="7" style="104" customWidth="1"/>
    <col min="21" max="21" width="2.75" style="104" bestFit="1" customWidth="1"/>
    <col min="22" max="34" width="10.125" style="104" customWidth="1"/>
    <col min="35" max="40" width="10.125" style="104" hidden="1" customWidth="1"/>
    <col min="41" max="16384" width="10.125" style="104"/>
  </cols>
  <sheetData>
    <row r="2" spans="2:18" ht="18" customHeight="1">
      <c r="B2" s="275"/>
      <c r="C2" s="276"/>
      <c r="D2" s="126" t="s">
        <v>127</v>
      </c>
      <c r="E2" s="127" t="s">
        <v>143</v>
      </c>
      <c r="F2" s="127" t="s">
        <v>144</v>
      </c>
      <c r="G2" s="127" t="s">
        <v>145</v>
      </c>
      <c r="H2" s="127" t="s">
        <v>146</v>
      </c>
      <c r="I2" s="127" t="s">
        <v>147</v>
      </c>
      <c r="J2" s="128" t="s">
        <v>148</v>
      </c>
      <c r="K2" s="128" t="s">
        <v>149</v>
      </c>
      <c r="L2" s="128" t="s">
        <v>150</v>
      </c>
      <c r="M2" s="128" t="s">
        <v>151</v>
      </c>
      <c r="N2" s="128" t="s">
        <v>152</v>
      </c>
      <c r="O2" s="128" t="s">
        <v>153</v>
      </c>
      <c r="P2" s="128" t="s">
        <v>154</v>
      </c>
      <c r="Q2" s="128" t="s">
        <v>142</v>
      </c>
      <c r="R2" s="109"/>
    </row>
    <row r="3" spans="2:18" s="77" customFormat="1" ht="36" customHeight="1">
      <c r="B3" s="277"/>
      <c r="C3" s="278"/>
      <c r="D3" s="129" t="s">
        <v>155</v>
      </c>
      <c r="E3" s="130" t="s">
        <v>156</v>
      </c>
      <c r="F3" s="130" t="s">
        <v>157</v>
      </c>
      <c r="G3" s="130" t="s">
        <v>158</v>
      </c>
      <c r="H3" s="130" t="s">
        <v>159</v>
      </c>
      <c r="I3" s="130" t="s">
        <v>75</v>
      </c>
      <c r="J3" s="131" t="s">
        <v>160</v>
      </c>
      <c r="K3" s="131" t="s">
        <v>161</v>
      </c>
      <c r="L3" s="131" t="s">
        <v>162</v>
      </c>
      <c r="M3" s="131" t="s">
        <v>163</v>
      </c>
      <c r="N3" s="131" t="s">
        <v>164</v>
      </c>
      <c r="O3" s="131" t="s">
        <v>165</v>
      </c>
      <c r="P3" s="131" t="s">
        <v>166</v>
      </c>
      <c r="Q3" s="131" t="s">
        <v>112</v>
      </c>
      <c r="R3" s="132"/>
    </row>
    <row r="4" spans="2:18" ht="18" customHeight="1">
      <c r="B4" s="114" t="s">
        <v>80</v>
      </c>
      <c r="C4" s="133" t="s">
        <v>95</v>
      </c>
      <c r="D4" s="233">
        <v>284</v>
      </c>
      <c r="E4" s="234">
        <v>19582</v>
      </c>
      <c r="F4" s="234">
        <v>0</v>
      </c>
      <c r="G4" s="234">
        <v>0</v>
      </c>
      <c r="H4" s="234">
        <v>146</v>
      </c>
      <c r="I4" s="234">
        <v>1837</v>
      </c>
      <c r="J4" s="235">
        <v>21849</v>
      </c>
      <c r="K4" s="235">
        <v>80374</v>
      </c>
      <c r="L4" s="235">
        <v>170742.19999999998</v>
      </c>
      <c r="M4" s="235">
        <v>192591.19999999998</v>
      </c>
      <c r="N4" s="235">
        <v>251116.19999999998</v>
      </c>
      <c r="O4" s="235">
        <v>-38884.199999999997</v>
      </c>
      <c r="P4" s="235">
        <v>153707</v>
      </c>
      <c r="Q4" s="235">
        <v>212232</v>
      </c>
      <c r="R4" s="116" t="s">
        <v>80</v>
      </c>
    </row>
    <row r="5" spans="2:18" ht="18" customHeight="1">
      <c r="B5" s="117" t="s">
        <v>81</v>
      </c>
      <c r="C5" s="134" t="s">
        <v>114</v>
      </c>
      <c r="D5" s="236">
        <v>18</v>
      </c>
      <c r="E5" s="237">
        <v>973</v>
      </c>
      <c r="F5" s="237">
        <v>0</v>
      </c>
      <c r="G5" s="237">
        <v>0</v>
      </c>
      <c r="H5" s="237">
        <v>0</v>
      </c>
      <c r="I5" s="237">
        <v>-2125</v>
      </c>
      <c r="J5" s="238">
        <v>-1134</v>
      </c>
      <c r="K5" s="238">
        <v>13818</v>
      </c>
      <c r="L5" s="238">
        <v>19233.199999999997</v>
      </c>
      <c r="M5" s="238">
        <v>18099.199999999997</v>
      </c>
      <c r="N5" s="238">
        <v>33051.199999999997</v>
      </c>
      <c r="O5" s="238">
        <v>-3718.2</v>
      </c>
      <c r="P5" s="238">
        <v>14381</v>
      </c>
      <c r="Q5" s="238">
        <v>29333</v>
      </c>
      <c r="R5" s="119" t="s">
        <v>81</v>
      </c>
    </row>
    <row r="6" spans="2:18" ht="18" customHeight="1">
      <c r="B6" s="117" t="s">
        <v>82</v>
      </c>
      <c r="C6" s="134" t="s">
        <v>115</v>
      </c>
      <c r="D6" s="236">
        <v>73</v>
      </c>
      <c r="E6" s="237">
        <v>1708</v>
      </c>
      <c r="F6" s="237">
        <v>0</v>
      </c>
      <c r="G6" s="237">
        <v>0</v>
      </c>
      <c r="H6" s="237">
        <v>0</v>
      </c>
      <c r="I6" s="237">
        <v>-223</v>
      </c>
      <c r="J6" s="238">
        <v>1558</v>
      </c>
      <c r="K6" s="238">
        <v>3337</v>
      </c>
      <c r="L6" s="238">
        <v>2113.1999999999998</v>
      </c>
      <c r="M6" s="238">
        <v>3671.2</v>
      </c>
      <c r="N6" s="238">
        <v>5450.2</v>
      </c>
      <c r="O6" s="238">
        <v>-2525.1999999999998</v>
      </c>
      <c r="P6" s="238">
        <v>1145.9999999999998</v>
      </c>
      <c r="Q6" s="238">
        <v>2925</v>
      </c>
      <c r="R6" s="119" t="s">
        <v>82</v>
      </c>
    </row>
    <row r="7" spans="2:18" ht="18" customHeight="1">
      <c r="B7" s="117" t="s">
        <v>83</v>
      </c>
      <c r="C7" s="134" t="s">
        <v>116</v>
      </c>
      <c r="D7" s="236">
        <v>-26</v>
      </c>
      <c r="E7" s="237">
        <v>0</v>
      </c>
      <c r="F7" s="237">
        <v>0</v>
      </c>
      <c r="G7" s="237">
        <v>380</v>
      </c>
      <c r="H7" s="237">
        <v>1055</v>
      </c>
      <c r="I7" s="237">
        <v>260</v>
      </c>
      <c r="J7" s="238">
        <v>1669</v>
      </c>
      <c r="K7" s="238">
        <v>102579</v>
      </c>
      <c r="L7" s="238">
        <v>5014.2</v>
      </c>
      <c r="M7" s="238">
        <v>6683.2</v>
      </c>
      <c r="N7" s="238">
        <v>107593.2</v>
      </c>
      <c r="O7" s="238">
        <v>-98338.2</v>
      </c>
      <c r="P7" s="238">
        <v>-91655</v>
      </c>
      <c r="Q7" s="238">
        <v>9255</v>
      </c>
      <c r="R7" s="119" t="s">
        <v>83</v>
      </c>
    </row>
    <row r="8" spans="2:18" ht="18" customHeight="1">
      <c r="B8" s="117" t="s">
        <v>84</v>
      </c>
      <c r="C8" s="134" t="s">
        <v>117</v>
      </c>
      <c r="D8" s="236">
        <v>9437</v>
      </c>
      <c r="E8" s="237">
        <v>334473.89999999997</v>
      </c>
      <c r="F8" s="237">
        <v>57</v>
      </c>
      <c r="G8" s="237">
        <v>13750</v>
      </c>
      <c r="H8" s="237">
        <v>46048</v>
      </c>
      <c r="I8" s="237">
        <v>-30185.3</v>
      </c>
      <c r="J8" s="238">
        <v>373579.7</v>
      </c>
      <c r="K8" s="238">
        <v>1392118.7</v>
      </c>
      <c r="L8" s="238">
        <v>1073680.6000000001</v>
      </c>
      <c r="M8" s="238">
        <v>1447260.2999999998</v>
      </c>
      <c r="N8" s="238">
        <v>2465799.2999999998</v>
      </c>
      <c r="O8" s="238">
        <v>-1226624.1999999997</v>
      </c>
      <c r="P8" s="238">
        <v>220636.09999999998</v>
      </c>
      <c r="Q8" s="238">
        <v>1239175</v>
      </c>
      <c r="R8" s="119" t="s">
        <v>84</v>
      </c>
    </row>
    <row r="9" spans="2:18" ht="18" customHeight="1">
      <c r="B9" s="117" t="s">
        <v>85</v>
      </c>
      <c r="C9" s="134" t="s">
        <v>118</v>
      </c>
      <c r="D9" s="236">
        <v>0</v>
      </c>
      <c r="E9" s="237">
        <v>0</v>
      </c>
      <c r="F9" s="237">
        <v>0</v>
      </c>
      <c r="G9" s="237">
        <v>252861</v>
      </c>
      <c r="H9" s="237">
        <v>293884</v>
      </c>
      <c r="I9" s="237">
        <v>0</v>
      </c>
      <c r="J9" s="238">
        <v>546745</v>
      </c>
      <c r="K9" s="238">
        <v>583240</v>
      </c>
      <c r="L9" s="238">
        <v>0</v>
      </c>
      <c r="M9" s="238">
        <v>546745</v>
      </c>
      <c r="N9" s="238">
        <v>583240</v>
      </c>
      <c r="O9" s="238">
        <v>0</v>
      </c>
      <c r="P9" s="238">
        <v>546745</v>
      </c>
      <c r="Q9" s="238">
        <v>583240</v>
      </c>
      <c r="R9" s="119" t="s">
        <v>85</v>
      </c>
    </row>
    <row r="10" spans="2:18" ht="18" customHeight="1">
      <c r="B10" s="117" t="s">
        <v>86</v>
      </c>
      <c r="C10" s="134" t="s">
        <v>119</v>
      </c>
      <c r="D10" s="236">
        <v>48</v>
      </c>
      <c r="E10" s="237">
        <v>52566.7</v>
      </c>
      <c r="F10" s="237">
        <v>-1232</v>
      </c>
      <c r="G10" s="237">
        <v>0</v>
      </c>
      <c r="H10" s="237">
        <v>0</v>
      </c>
      <c r="I10" s="237">
        <v>0</v>
      </c>
      <c r="J10" s="238">
        <v>51382.7</v>
      </c>
      <c r="K10" s="238">
        <v>208485.7</v>
      </c>
      <c r="L10" s="238">
        <v>256955</v>
      </c>
      <c r="M10" s="238">
        <v>308337.7</v>
      </c>
      <c r="N10" s="238">
        <v>465440.7</v>
      </c>
      <c r="O10" s="238">
        <v>-33796.699999999997</v>
      </c>
      <c r="P10" s="238">
        <v>274541</v>
      </c>
      <c r="Q10" s="238">
        <v>431644</v>
      </c>
      <c r="R10" s="119" t="s">
        <v>86</v>
      </c>
    </row>
    <row r="11" spans="2:18" ht="18" customHeight="1">
      <c r="B11" s="117" t="s">
        <v>87</v>
      </c>
      <c r="C11" s="134" t="s">
        <v>120</v>
      </c>
      <c r="D11" s="236">
        <v>9503</v>
      </c>
      <c r="E11" s="237">
        <v>252392</v>
      </c>
      <c r="F11" s="237">
        <v>87</v>
      </c>
      <c r="G11" s="237">
        <v>0</v>
      </c>
      <c r="H11" s="237">
        <v>0</v>
      </c>
      <c r="I11" s="237">
        <v>7445</v>
      </c>
      <c r="J11" s="238">
        <v>269427</v>
      </c>
      <c r="K11" s="238">
        <v>446850</v>
      </c>
      <c r="L11" s="238">
        <v>275852</v>
      </c>
      <c r="M11" s="238">
        <v>545279</v>
      </c>
      <c r="N11" s="238">
        <v>722702</v>
      </c>
      <c r="O11" s="238">
        <v>-209718</v>
      </c>
      <c r="P11" s="238">
        <v>335561</v>
      </c>
      <c r="Q11" s="238">
        <v>512984</v>
      </c>
      <c r="R11" s="119" t="s">
        <v>87</v>
      </c>
    </row>
    <row r="12" spans="2:18" ht="18" customHeight="1">
      <c r="B12" s="117" t="s">
        <v>88</v>
      </c>
      <c r="C12" s="134" t="s">
        <v>121</v>
      </c>
      <c r="D12" s="236">
        <v>2</v>
      </c>
      <c r="E12" s="237">
        <v>102816.9</v>
      </c>
      <c r="F12" s="237">
        <v>0</v>
      </c>
      <c r="G12" s="237">
        <v>0</v>
      </c>
      <c r="H12" s="237">
        <v>0</v>
      </c>
      <c r="I12" s="237">
        <v>0</v>
      </c>
      <c r="J12" s="238">
        <v>102818.9</v>
      </c>
      <c r="K12" s="238">
        <v>219075.9</v>
      </c>
      <c r="L12" s="238">
        <v>3172</v>
      </c>
      <c r="M12" s="238">
        <v>105990.9</v>
      </c>
      <c r="N12" s="238">
        <v>222247.9</v>
      </c>
      <c r="O12" s="238">
        <v>-41491.9</v>
      </c>
      <c r="P12" s="238">
        <v>64499</v>
      </c>
      <c r="Q12" s="238">
        <v>180756</v>
      </c>
      <c r="R12" s="119" t="s">
        <v>88</v>
      </c>
    </row>
    <row r="13" spans="2:18" ht="18" customHeight="1">
      <c r="B13" s="117" t="s">
        <v>89</v>
      </c>
      <c r="C13" s="134" t="s">
        <v>122</v>
      </c>
      <c r="D13" s="236">
        <v>0</v>
      </c>
      <c r="E13" s="237">
        <v>382178</v>
      </c>
      <c r="F13" s="237">
        <v>41</v>
      </c>
      <c r="G13" s="237">
        <v>0</v>
      </c>
      <c r="H13" s="237">
        <v>0</v>
      </c>
      <c r="I13" s="237">
        <v>0</v>
      </c>
      <c r="J13" s="238">
        <v>382219</v>
      </c>
      <c r="K13" s="238">
        <v>465805</v>
      </c>
      <c r="L13" s="238">
        <v>5</v>
      </c>
      <c r="M13" s="238">
        <v>382224</v>
      </c>
      <c r="N13" s="238">
        <v>465810</v>
      </c>
      <c r="O13" s="238">
        <v>-53166</v>
      </c>
      <c r="P13" s="238">
        <v>329058</v>
      </c>
      <c r="Q13" s="238">
        <v>412644</v>
      </c>
      <c r="R13" s="119" t="s">
        <v>89</v>
      </c>
    </row>
    <row r="14" spans="2:18" ht="18" customHeight="1">
      <c r="B14" s="117" t="s">
        <v>90</v>
      </c>
      <c r="C14" s="134" t="s">
        <v>105</v>
      </c>
      <c r="D14" s="236">
        <v>2133</v>
      </c>
      <c r="E14" s="237">
        <v>58043.5</v>
      </c>
      <c r="F14" s="237">
        <v>746</v>
      </c>
      <c r="G14" s="237">
        <v>3485</v>
      </c>
      <c r="H14" s="237">
        <v>509</v>
      </c>
      <c r="I14" s="237">
        <v>1605</v>
      </c>
      <c r="J14" s="238">
        <v>66521.5</v>
      </c>
      <c r="K14" s="238">
        <v>308595.5</v>
      </c>
      <c r="L14" s="238">
        <v>83138.3</v>
      </c>
      <c r="M14" s="238">
        <v>149659.79999999999</v>
      </c>
      <c r="N14" s="238">
        <v>391733.8</v>
      </c>
      <c r="O14" s="238">
        <v>-98399.8</v>
      </c>
      <c r="P14" s="238">
        <v>51260</v>
      </c>
      <c r="Q14" s="238">
        <v>293334</v>
      </c>
      <c r="R14" s="119" t="s">
        <v>90</v>
      </c>
    </row>
    <row r="15" spans="2:18" ht="18" customHeight="1">
      <c r="B15" s="117" t="s">
        <v>91</v>
      </c>
      <c r="C15" s="134" t="s">
        <v>123</v>
      </c>
      <c r="D15" s="236">
        <v>1053</v>
      </c>
      <c r="E15" s="237">
        <v>89856.5</v>
      </c>
      <c r="F15" s="237">
        <v>367</v>
      </c>
      <c r="G15" s="237">
        <v>0</v>
      </c>
      <c r="H15" s="237">
        <v>0</v>
      </c>
      <c r="I15" s="237">
        <v>-1864</v>
      </c>
      <c r="J15" s="238">
        <v>89412.5</v>
      </c>
      <c r="K15" s="238">
        <v>232359.5</v>
      </c>
      <c r="L15" s="238">
        <v>49861.200000000004</v>
      </c>
      <c r="M15" s="238">
        <v>139273.70000000001</v>
      </c>
      <c r="N15" s="238">
        <v>282220.7</v>
      </c>
      <c r="O15" s="238">
        <v>-99522.7</v>
      </c>
      <c r="P15" s="238">
        <v>39751</v>
      </c>
      <c r="Q15" s="238">
        <v>182698</v>
      </c>
      <c r="R15" s="119" t="s">
        <v>91</v>
      </c>
    </row>
    <row r="16" spans="2:18" ht="18" customHeight="1">
      <c r="B16" s="117" t="s">
        <v>92</v>
      </c>
      <c r="C16" s="134" t="s">
        <v>124</v>
      </c>
      <c r="D16" s="236">
        <v>0</v>
      </c>
      <c r="E16" s="237">
        <v>6525</v>
      </c>
      <c r="F16" s="237">
        <v>331893</v>
      </c>
      <c r="G16" s="237">
        <v>0</v>
      </c>
      <c r="H16" s="237">
        <v>0</v>
      </c>
      <c r="I16" s="237">
        <v>0</v>
      </c>
      <c r="J16" s="238">
        <v>338418</v>
      </c>
      <c r="K16" s="238">
        <v>341506</v>
      </c>
      <c r="L16" s="238">
        <v>0</v>
      </c>
      <c r="M16" s="238">
        <v>338418</v>
      </c>
      <c r="N16" s="238">
        <v>341506</v>
      </c>
      <c r="O16" s="238">
        <v>0</v>
      </c>
      <c r="P16" s="238">
        <v>338418</v>
      </c>
      <c r="Q16" s="238">
        <v>341506</v>
      </c>
      <c r="R16" s="119" t="s">
        <v>92</v>
      </c>
    </row>
    <row r="17" spans="2:18" ht="18" customHeight="1">
      <c r="B17" s="117" t="s">
        <v>93</v>
      </c>
      <c r="C17" s="134" t="s">
        <v>108</v>
      </c>
      <c r="D17" s="236">
        <v>31608</v>
      </c>
      <c r="E17" s="237">
        <v>442745.4</v>
      </c>
      <c r="F17" s="237">
        <v>688463</v>
      </c>
      <c r="G17" s="237">
        <v>111542</v>
      </c>
      <c r="H17" s="237">
        <v>2059</v>
      </c>
      <c r="I17" s="237">
        <v>0</v>
      </c>
      <c r="J17" s="238">
        <v>1276417.8</v>
      </c>
      <c r="K17" s="238">
        <v>1826293.8</v>
      </c>
      <c r="L17" s="238">
        <v>136890.4</v>
      </c>
      <c r="M17" s="238">
        <v>1413308.2</v>
      </c>
      <c r="N17" s="238">
        <v>1963184.2</v>
      </c>
      <c r="O17" s="238">
        <v>-362221.2</v>
      </c>
      <c r="P17" s="238">
        <v>1051087</v>
      </c>
      <c r="Q17" s="238">
        <v>1600963</v>
      </c>
      <c r="R17" s="119" t="s">
        <v>93</v>
      </c>
    </row>
    <row r="18" spans="2:18" ht="18" customHeight="1">
      <c r="B18" s="135" t="s">
        <v>94</v>
      </c>
      <c r="C18" s="136" t="s">
        <v>125</v>
      </c>
      <c r="D18" s="245">
        <v>0</v>
      </c>
      <c r="E18" s="246">
        <v>813</v>
      </c>
      <c r="F18" s="246">
        <v>0</v>
      </c>
      <c r="G18" s="246">
        <v>0</v>
      </c>
      <c r="H18" s="246">
        <v>0</v>
      </c>
      <c r="I18" s="246">
        <v>0</v>
      </c>
      <c r="J18" s="247">
        <v>813</v>
      </c>
      <c r="K18" s="247">
        <v>30676</v>
      </c>
      <c r="L18" s="247">
        <v>10673</v>
      </c>
      <c r="M18" s="247">
        <v>11486</v>
      </c>
      <c r="N18" s="247">
        <v>41349</v>
      </c>
      <c r="O18" s="247">
        <v>-10915</v>
      </c>
      <c r="P18" s="247">
        <v>571</v>
      </c>
      <c r="Q18" s="247">
        <v>30434</v>
      </c>
      <c r="R18" s="137" t="s">
        <v>94</v>
      </c>
    </row>
    <row r="19" spans="2:18" ht="18" customHeight="1">
      <c r="B19" s="120" t="s">
        <v>126</v>
      </c>
      <c r="C19" s="138" t="s">
        <v>110</v>
      </c>
      <c r="D19" s="242">
        <v>54133</v>
      </c>
      <c r="E19" s="243">
        <v>1744673.8999999997</v>
      </c>
      <c r="F19" s="243">
        <v>1020422</v>
      </c>
      <c r="G19" s="243">
        <v>382018</v>
      </c>
      <c r="H19" s="243">
        <v>343700.5</v>
      </c>
      <c r="I19" s="243">
        <v>-23250.3</v>
      </c>
      <c r="J19" s="244">
        <v>3521697.1</v>
      </c>
      <c r="K19" s="244">
        <v>6255114.1000000024</v>
      </c>
      <c r="L19" s="244">
        <v>2087330.3000000005</v>
      </c>
      <c r="M19" s="244">
        <v>5609027.3999999994</v>
      </c>
      <c r="N19" s="244">
        <v>8342444.3999999994</v>
      </c>
      <c r="O19" s="244">
        <v>-2279321.2999999989</v>
      </c>
      <c r="P19" s="244">
        <v>3329706.1</v>
      </c>
      <c r="Q19" s="244">
        <v>6063123.0999999996</v>
      </c>
      <c r="R19" s="125" t="s">
        <v>126</v>
      </c>
    </row>
    <row r="20" spans="2:18" ht="18" customHeight="1">
      <c r="B20" s="114" t="s">
        <v>127</v>
      </c>
      <c r="C20" s="139" t="s">
        <v>128</v>
      </c>
    </row>
    <row r="21" spans="2:18" ht="18" customHeight="1">
      <c r="B21" s="117" t="s">
        <v>130</v>
      </c>
      <c r="C21" s="140" t="s">
        <v>131</v>
      </c>
    </row>
    <row r="22" spans="2:18" ht="18" customHeight="1">
      <c r="B22" s="117" t="s">
        <v>132</v>
      </c>
      <c r="C22" s="140" t="s">
        <v>133</v>
      </c>
    </row>
    <row r="23" spans="2:18" ht="18" customHeight="1">
      <c r="B23" s="117" t="s">
        <v>134</v>
      </c>
      <c r="C23" s="140" t="s">
        <v>135</v>
      </c>
    </row>
    <row r="24" spans="2:18" ht="18" customHeight="1">
      <c r="B24" s="117" t="s">
        <v>136</v>
      </c>
      <c r="C24" s="140" t="s">
        <v>137</v>
      </c>
    </row>
    <row r="25" spans="2:18" ht="18" customHeight="1">
      <c r="B25" s="117" t="s">
        <v>138</v>
      </c>
      <c r="C25" s="140" t="s">
        <v>139</v>
      </c>
    </row>
    <row r="26" spans="2:18" ht="18" customHeight="1">
      <c r="B26" s="120" t="s">
        <v>140</v>
      </c>
      <c r="C26" s="141" t="s">
        <v>141</v>
      </c>
    </row>
    <row r="27" spans="2:18" ht="18" customHeight="1">
      <c r="B27" s="123" t="s">
        <v>142</v>
      </c>
      <c r="C27" s="142" t="s">
        <v>112</v>
      </c>
    </row>
    <row r="29" spans="2:18" ht="18" customHeight="1">
      <c r="D29" s="219"/>
      <c r="E29" s="219"/>
      <c r="F29" s="219"/>
      <c r="H29" s="219"/>
      <c r="I29" s="219"/>
      <c r="J29" s="219"/>
    </row>
    <row r="32" spans="2:18" ht="18" customHeight="1">
      <c r="F32" s="219"/>
      <c r="G32" s="219"/>
      <c r="H32" s="219"/>
      <c r="L32" s="219"/>
      <c r="M32" s="219"/>
      <c r="N32" s="219"/>
    </row>
    <row r="35" spans="4:14" ht="18" customHeight="1">
      <c r="I35" s="219"/>
      <c r="J35" s="219"/>
      <c r="K35" s="219"/>
    </row>
    <row r="40" spans="4:14" ht="18" customHeight="1">
      <c r="I40" s="219"/>
      <c r="J40" s="219"/>
      <c r="K40" s="219"/>
    </row>
    <row r="43" spans="4:14" ht="18" customHeight="1">
      <c r="F43" s="219"/>
      <c r="G43" s="219"/>
      <c r="H43" s="219"/>
      <c r="L43" s="219"/>
      <c r="M43" s="219"/>
      <c r="N43" s="219"/>
    </row>
    <row r="46" spans="4:14" ht="18" customHeight="1">
      <c r="D46" s="219"/>
      <c r="E46" s="219"/>
      <c r="F46" s="219"/>
      <c r="H46" s="219"/>
      <c r="I46" s="219"/>
      <c r="J46" s="219"/>
    </row>
  </sheetData>
  <mergeCells count="1">
    <mergeCell ref="B2:C3"/>
  </mergeCells>
  <phoneticPr fontId="1"/>
  <printOptions horizontalCentered="1" verticalCentered="1"/>
  <pageMargins left="0.23622047244094491" right="0.23622047244094491" top="0.74803149606299213" bottom="0.74803149606299213" header="0.31496062992125984" footer="0.31496062992125984"/>
  <pageSetup paperSize="9" scale="96" firstPageNumber="5"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FF00"/>
  </sheetPr>
  <dimension ref="A1:N116"/>
  <sheetViews>
    <sheetView view="pageBreakPreview" zoomScale="175" zoomScaleNormal="120" zoomScaleSheetLayoutView="175" workbookViewId="0">
      <selection activeCell="D2" sqref="D2"/>
    </sheetView>
  </sheetViews>
  <sheetFormatPr defaultColWidth="9" defaultRowHeight="15" customHeight="1"/>
  <cols>
    <col min="1" max="9" width="9.375" style="80" customWidth="1"/>
    <col min="10" max="16384" width="9" style="80"/>
  </cols>
  <sheetData>
    <row r="1" spans="1:1" ht="15" customHeight="1">
      <c r="A1" s="50" t="s">
        <v>167</v>
      </c>
    </row>
    <row r="2" spans="1:1" ht="9" customHeight="1"/>
    <row r="3" spans="1:1" s="51" customFormat="1" ht="15" customHeight="1">
      <c r="A3" s="81" t="s">
        <v>168</v>
      </c>
    </row>
    <row r="4" spans="1:1" s="150" customFormat="1" ht="15" customHeight="1">
      <c r="A4" s="206" t="s">
        <v>169</v>
      </c>
    </row>
    <row r="5" spans="1:1" s="150" customFormat="1" ht="15" customHeight="1">
      <c r="A5" s="206" t="s">
        <v>170</v>
      </c>
    </row>
    <row r="6" spans="1:1" s="150" customFormat="1" ht="15" customHeight="1">
      <c r="A6" s="206" t="s">
        <v>171</v>
      </c>
    </row>
    <row r="7" spans="1:1" s="150" customFormat="1" ht="12" customHeight="1">
      <c r="A7" s="206"/>
    </row>
    <row r="8" spans="1:1" s="51" customFormat="1" ht="15" customHeight="1">
      <c r="A8" s="56" t="s">
        <v>172</v>
      </c>
    </row>
    <row r="9" spans="1:1" s="150" customFormat="1" ht="15" customHeight="1">
      <c r="A9" s="206" t="s">
        <v>173</v>
      </c>
    </row>
    <row r="10" spans="1:1" s="150" customFormat="1" ht="12" customHeight="1">
      <c r="A10" s="206"/>
    </row>
    <row r="11" spans="1:1" s="51" customFormat="1" ht="15" customHeight="1">
      <c r="A11" s="56" t="s">
        <v>174</v>
      </c>
    </row>
    <row r="12" spans="1:1" s="150" customFormat="1" ht="15" customHeight="1">
      <c r="A12" s="206" t="s">
        <v>175</v>
      </c>
    </row>
    <row r="13" spans="1:1" s="150" customFormat="1" ht="15" customHeight="1">
      <c r="A13" s="206" t="s">
        <v>176</v>
      </c>
    </row>
    <row r="14" spans="1:1" s="150" customFormat="1" ht="15" customHeight="1">
      <c r="A14" s="206" t="s">
        <v>177</v>
      </c>
    </row>
    <row r="15" spans="1:1" s="150" customFormat="1" ht="12" customHeight="1">
      <c r="A15" s="206"/>
    </row>
    <row r="16" spans="1:1" s="51" customFormat="1" ht="15" customHeight="1">
      <c r="A16" s="56" t="s">
        <v>178</v>
      </c>
    </row>
    <row r="17" spans="1:14" s="150" customFormat="1" ht="15" customHeight="1">
      <c r="A17" s="206" t="s">
        <v>179</v>
      </c>
    </row>
    <row r="18" spans="1:14" s="150" customFormat="1" ht="15" customHeight="1">
      <c r="A18" s="206" t="s">
        <v>180</v>
      </c>
    </row>
    <row r="19" spans="1:14" s="51" customFormat="1" ht="12" customHeight="1">
      <c r="A19" s="80"/>
    </row>
    <row r="20" spans="1:14" s="51" customFormat="1" ht="15" customHeight="1">
      <c r="A20" s="56" t="s">
        <v>181</v>
      </c>
    </row>
    <row r="21" spans="1:14" s="150" customFormat="1" ht="15" customHeight="1">
      <c r="A21" s="206" t="s">
        <v>182</v>
      </c>
    </row>
    <row r="22" spans="1:14" s="150" customFormat="1" ht="15" customHeight="1">
      <c r="A22" s="206" t="s">
        <v>183</v>
      </c>
    </row>
    <row r="23" spans="1:14" s="51" customFormat="1" ht="12" customHeight="1">
      <c r="A23" s="80"/>
    </row>
    <row r="24" spans="1:14" s="51" customFormat="1" ht="15" customHeight="1">
      <c r="A24" s="56" t="s">
        <v>184</v>
      </c>
    </row>
    <row r="25" spans="1:14" s="150" customFormat="1" ht="15" customHeight="1">
      <c r="A25" s="206" t="s">
        <v>185</v>
      </c>
    </row>
    <row r="26" spans="1:14" s="150" customFormat="1" ht="15" customHeight="1">
      <c r="A26" s="206" t="s">
        <v>186</v>
      </c>
    </row>
    <row r="27" spans="1:14" s="150" customFormat="1" ht="15" customHeight="1">
      <c r="A27" s="206" t="s">
        <v>187</v>
      </c>
    </row>
    <row r="28" spans="1:14" s="150" customFormat="1" ht="15" customHeight="1">
      <c r="A28" s="206" t="s">
        <v>188</v>
      </c>
    </row>
    <row r="29" spans="1:14" s="150" customFormat="1" ht="15" customHeight="1">
      <c r="A29" s="206" t="s">
        <v>189</v>
      </c>
      <c r="D29" s="217"/>
      <c r="E29" s="217"/>
      <c r="F29" s="217"/>
      <c r="H29" s="217"/>
      <c r="I29" s="217"/>
      <c r="J29" s="217"/>
    </row>
    <row r="30" spans="1:14" s="51" customFormat="1" ht="12" customHeight="1">
      <c r="A30" s="80"/>
    </row>
    <row r="31" spans="1:14" s="51" customFormat="1" ht="15" customHeight="1">
      <c r="A31" s="56" t="s">
        <v>190</v>
      </c>
    </row>
    <row r="32" spans="1:14" s="150" customFormat="1" ht="15" customHeight="1">
      <c r="A32" s="206" t="s">
        <v>191</v>
      </c>
      <c r="F32" s="217"/>
      <c r="G32" s="217"/>
      <c r="H32" s="217"/>
      <c r="L32" s="217"/>
      <c r="M32" s="217"/>
      <c r="N32" s="217"/>
    </row>
    <row r="33" spans="1:14" s="150" customFormat="1" ht="15" customHeight="1">
      <c r="A33" s="206" t="s">
        <v>192</v>
      </c>
    </row>
    <row r="34" spans="1:14" s="51" customFormat="1" ht="12" customHeight="1">
      <c r="A34" s="80"/>
    </row>
    <row r="35" spans="1:14" s="51" customFormat="1" ht="15" customHeight="1">
      <c r="A35" s="56" t="s">
        <v>193</v>
      </c>
      <c r="I35" s="218"/>
      <c r="J35" s="218"/>
      <c r="K35" s="218"/>
    </row>
    <row r="36" spans="1:14" s="150" customFormat="1" ht="15" customHeight="1">
      <c r="A36" s="206" t="s">
        <v>194</v>
      </c>
    </row>
    <row r="37" spans="1:14" s="150" customFormat="1" ht="15" customHeight="1">
      <c r="A37" s="206" t="s">
        <v>195</v>
      </c>
    </row>
    <row r="38" spans="1:14" s="150" customFormat="1" ht="15" customHeight="1">
      <c r="A38" s="206" t="s">
        <v>196</v>
      </c>
    </row>
    <row r="39" spans="1:14" s="51" customFormat="1" ht="12" customHeight="1">
      <c r="A39" s="80"/>
    </row>
    <row r="40" spans="1:14" s="51" customFormat="1" ht="15" customHeight="1">
      <c r="A40" s="56" t="s">
        <v>197</v>
      </c>
      <c r="I40" s="218"/>
      <c r="J40" s="218"/>
      <c r="K40" s="218"/>
    </row>
    <row r="41" spans="1:14" s="150" customFormat="1" ht="15" customHeight="1">
      <c r="A41" s="206" t="s">
        <v>198</v>
      </c>
    </row>
    <row r="42" spans="1:14" s="150" customFormat="1" ht="15" customHeight="1">
      <c r="A42" s="206" t="s">
        <v>199</v>
      </c>
    </row>
    <row r="43" spans="1:14" s="150" customFormat="1" ht="15" customHeight="1">
      <c r="A43" s="206" t="s">
        <v>200</v>
      </c>
      <c r="F43" s="217"/>
      <c r="G43" s="217"/>
      <c r="H43" s="217"/>
      <c r="L43" s="217"/>
      <c r="M43" s="217"/>
      <c r="N43" s="217"/>
    </row>
    <row r="44" spans="1:14" s="150" customFormat="1" ht="12" customHeight="1">
      <c r="A44" s="206"/>
    </row>
    <row r="45" spans="1:14" s="51" customFormat="1" ht="15" customHeight="1">
      <c r="A45" s="56" t="s">
        <v>201</v>
      </c>
    </row>
    <row r="46" spans="1:14" s="150" customFormat="1" ht="15" customHeight="1">
      <c r="A46" s="206" t="s">
        <v>202</v>
      </c>
      <c r="D46" s="217"/>
      <c r="E46" s="217"/>
      <c r="F46" s="217"/>
      <c r="H46" s="217"/>
      <c r="I46" s="217"/>
      <c r="J46" s="217"/>
    </row>
    <row r="47" spans="1:14" s="150" customFormat="1" ht="15" customHeight="1">
      <c r="A47" s="206" t="s">
        <v>203</v>
      </c>
    </row>
    <row r="48" spans="1:14" s="150" customFormat="1" ht="15" customHeight="1">
      <c r="A48" s="206" t="s">
        <v>30</v>
      </c>
    </row>
    <row r="49" spans="1:1" s="150" customFormat="1" ht="12" customHeight="1">
      <c r="A49" s="206"/>
    </row>
    <row r="50" spans="1:1" s="51" customFormat="1" ht="15" customHeight="1">
      <c r="A50" s="56" t="s">
        <v>204</v>
      </c>
    </row>
    <row r="51" spans="1:1" s="150" customFormat="1" ht="15" customHeight="1">
      <c r="A51" s="206" t="s">
        <v>205</v>
      </c>
    </row>
    <row r="52" spans="1:1" s="150" customFormat="1" ht="15" customHeight="1">
      <c r="A52" s="206" t="s">
        <v>206</v>
      </c>
    </row>
    <row r="53" spans="1:1" s="150" customFormat="1" ht="15" customHeight="1">
      <c r="A53" s="206" t="s">
        <v>243</v>
      </c>
    </row>
    <row r="54" spans="1:1" s="150" customFormat="1" ht="15" customHeight="1">
      <c r="A54" s="206" t="s">
        <v>207</v>
      </c>
    </row>
    <row r="55" spans="1:1" s="150" customFormat="1" ht="15" customHeight="1">
      <c r="A55" s="206" t="s">
        <v>208</v>
      </c>
    </row>
    <row r="56" spans="1:1" s="150" customFormat="1" ht="15" customHeight="1">
      <c r="A56" s="206"/>
    </row>
    <row r="57" spans="1:1" s="150" customFormat="1" ht="15" customHeight="1">
      <c r="A57" s="206"/>
    </row>
    <row r="58" spans="1:1" s="150" customFormat="1" ht="27" customHeight="1">
      <c r="A58" s="206"/>
    </row>
    <row r="59" spans="1:1" s="51" customFormat="1" ht="15" customHeight="1">
      <c r="A59" s="56" t="s">
        <v>210</v>
      </c>
    </row>
    <row r="60" spans="1:1" s="150" customFormat="1" ht="15" customHeight="1">
      <c r="A60" s="206" t="s">
        <v>211</v>
      </c>
    </row>
    <row r="61" spans="1:1" s="150" customFormat="1" ht="15" customHeight="1">
      <c r="A61" s="206" t="s">
        <v>212</v>
      </c>
    </row>
    <row r="62" spans="1:1" s="150" customFormat="1" ht="15" customHeight="1">
      <c r="A62" s="206" t="s">
        <v>213</v>
      </c>
    </row>
    <row r="63" spans="1:1" s="150" customFormat="1" ht="15" customHeight="1">
      <c r="A63" s="206" t="s">
        <v>30</v>
      </c>
    </row>
    <row r="64" spans="1:1" s="150" customFormat="1" ht="12" customHeight="1">
      <c r="A64" s="206"/>
    </row>
    <row r="65" spans="1:1" s="51" customFormat="1" ht="15" customHeight="1">
      <c r="A65" s="56" t="s">
        <v>214</v>
      </c>
    </row>
    <row r="66" spans="1:1" s="150" customFormat="1" ht="15" customHeight="1">
      <c r="A66" s="206" t="s">
        <v>215</v>
      </c>
    </row>
    <row r="67" spans="1:1" s="150" customFormat="1" ht="15" customHeight="1">
      <c r="A67" s="206" t="s">
        <v>216</v>
      </c>
    </row>
    <row r="68" spans="1:1" s="150" customFormat="1" ht="12" customHeight="1">
      <c r="A68" s="206"/>
    </row>
    <row r="69" spans="1:1" s="51" customFormat="1" ht="15" customHeight="1">
      <c r="A69" s="56" t="s">
        <v>217</v>
      </c>
    </row>
    <row r="70" spans="1:1" s="150" customFormat="1" ht="15" customHeight="1">
      <c r="A70" s="206" t="s">
        <v>218</v>
      </c>
    </row>
    <row r="71" spans="1:1" s="150" customFormat="1" ht="15" customHeight="1">
      <c r="A71" s="206" t="s">
        <v>219</v>
      </c>
    </row>
    <row r="72" spans="1:1" s="150" customFormat="1" ht="12" customHeight="1">
      <c r="A72" s="206"/>
    </row>
    <row r="73" spans="1:1" s="51" customFormat="1" ht="15" customHeight="1">
      <c r="A73" s="56" t="s">
        <v>220</v>
      </c>
    </row>
    <row r="74" spans="1:1" s="150" customFormat="1" ht="15" customHeight="1">
      <c r="A74" s="206" t="s">
        <v>221</v>
      </c>
    </row>
    <row r="75" spans="1:1" s="150" customFormat="1" ht="15" customHeight="1">
      <c r="A75" s="206" t="s">
        <v>222</v>
      </c>
    </row>
    <row r="76" spans="1:1" s="150" customFormat="1" ht="12" customHeight="1">
      <c r="A76" s="206"/>
    </row>
    <row r="77" spans="1:1" s="51" customFormat="1" ht="15" customHeight="1">
      <c r="A77" s="56" t="s">
        <v>223</v>
      </c>
    </row>
    <row r="78" spans="1:1" s="150" customFormat="1" ht="15" customHeight="1">
      <c r="A78" s="206" t="s">
        <v>224</v>
      </c>
    </row>
    <row r="79" spans="1:1" s="150" customFormat="1" ht="12" customHeight="1">
      <c r="A79" s="206"/>
    </row>
    <row r="80" spans="1:1" s="51" customFormat="1" ht="15" customHeight="1">
      <c r="A80" s="56" t="s">
        <v>225</v>
      </c>
    </row>
    <row r="81" spans="1:9" s="150" customFormat="1" ht="15" customHeight="1">
      <c r="A81" s="206" t="s">
        <v>226</v>
      </c>
    </row>
    <row r="82" spans="1:9" s="150" customFormat="1" ht="12" customHeight="1">
      <c r="A82" s="206"/>
    </row>
    <row r="83" spans="1:9" s="51" customFormat="1" ht="15" customHeight="1">
      <c r="A83" s="81" t="s">
        <v>227</v>
      </c>
    </row>
    <row r="84" spans="1:9" s="150" customFormat="1" ht="15" customHeight="1">
      <c r="A84" s="206" t="s">
        <v>228</v>
      </c>
    </row>
    <row r="85" spans="1:9" s="150" customFormat="1" ht="15" customHeight="1">
      <c r="A85" s="206" t="s">
        <v>229</v>
      </c>
    </row>
    <row r="86" spans="1:9" ht="15" customHeight="1">
      <c r="A86" s="206" t="s">
        <v>244</v>
      </c>
    </row>
    <row r="87" spans="1:9" s="206" customFormat="1" ht="15" customHeight="1">
      <c r="A87" s="206" t="s">
        <v>230</v>
      </c>
    </row>
    <row r="88" spans="1:9" s="206" customFormat="1" ht="15" customHeight="1"/>
    <row r="89" spans="1:9" s="206" customFormat="1" ht="15" customHeight="1">
      <c r="A89" s="50" t="s">
        <v>231</v>
      </c>
    </row>
    <row r="90" spans="1:9" s="206" customFormat="1" ht="9" customHeight="1"/>
    <row r="91" spans="1:9" s="206" customFormat="1" ht="15" customHeight="1">
      <c r="A91" s="206" t="s">
        <v>250</v>
      </c>
      <c r="B91" s="150"/>
      <c r="C91" s="150"/>
      <c r="D91" s="150"/>
      <c r="E91" s="150"/>
      <c r="F91" s="150"/>
      <c r="G91" s="150"/>
      <c r="H91" s="150"/>
      <c r="I91" s="150"/>
    </row>
    <row r="92" spans="1:9" s="206" customFormat="1" ht="15" customHeight="1">
      <c r="A92" s="206" t="s">
        <v>232</v>
      </c>
      <c r="B92" s="150"/>
      <c r="C92" s="150"/>
      <c r="D92" s="150"/>
      <c r="E92" s="150"/>
      <c r="F92" s="150"/>
      <c r="G92" s="150"/>
      <c r="H92" s="150"/>
      <c r="I92" s="150"/>
    </row>
    <row r="93" spans="1:9" s="206" customFormat="1" ht="15" customHeight="1">
      <c r="B93" s="150"/>
      <c r="C93" s="150"/>
      <c r="D93" s="150"/>
      <c r="E93" s="150"/>
      <c r="F93" s="150"/>
      <c r="G93" s="150"/>
      <c r="H93" s="150"/>
      <c r="I93" s="150"/>
    </row>
    <row r="94" spans="1:9" s="206" customFormat="1" ht="15" customHeight="1">
      <c r="A94" s="206" t="s">
        <v>251</v>
      </c>
      <c r="B94" s="150"/>
      <c r="C94" s="150"/>
      <c r="D94" s="150"/>
      <c r="E94" s="150"/>
      <c r="F94" s="150"/>
      <c r="G94" s="150"/>
      <c r="H94" s="150"/>
      <c r="I94" s="150"/>
    </row>
    <row r="95" spans="1:9" s="206" customFormat="1" ht="15" customHeight="1">
      <c r="A95" s="206" t="s">
        <v>252</v>
      </c>
      <c r="B95" s="150"/>
      <c r="C95" s="150"/>
      <c r="D95" s="150"/>
      <c r="E95" s="150"/>
      <c r="F95" s="150"/>
      <c r="G95" s="150"/>
      <c r="H95" s="150"/>
      <c r="I95" s="150"/>
    </row>
    <row r="96" spans="1:9" s="206" customFormat="1" ht="15" customHeight="1">
      <c r="A96" s="206" t="s">
        <v>233</v>
      </c>
      <c r="B96" s="150"/>
      <c r="C96" s="150"/>
      <c r="D96" s="150"/>
      <c r="E96" s="150"/>
      <c r="F96" s="150"/>
      <c r="G96" s="150"/>
      <c r="H96" s="150"/>
      <c r="I96" s="150"/>
    </row>
    <row r="97" spans="1:10" s="206" customFormat="1" ht="15" customHeight="1">
      <c r="B97" s="150"/>
      <c r="C97" s="150"/>
      <c r="D97" s="150"/>
      <c r="E97" s="150"/>
      <c r="F97" s="150"/>
      <c r="G97" s="150"/>
      <c r="H97" s="150"/>
      <c r="I97" s="150"/>
    </row>
    <row r="98" spans="1:10" s="206" customFormat="1" ht="15" customHeight="1">
      <c r="A98" s="206" t="s">
        <v>253</v>
      </c>
      <c r="B98" s="150"/>
      <c r="C98" s="150"/>
      <c r="D98" s="150"/>
      <c r="E98" s="150"/>
      <c r="F98" s="150"/>
      <c r="G98" s="150"/>
      <c r="H98" s="150"/>
      <c r="I98" s="150"/>
    </row>
    <row r="99" spans="1:10" s="206" customFormat="1" ht="15" customHeight="1">
      <c r="A99" s="206" t="s">
        <v>234</v>
      </c>
      <c r="B99" s="150"/>
      <c r="C99" s="150"/>
      <c r="D99" s="150"/>
      <c r="E99" s="150"/>
      <c r="F99" s="150"/>
      <c r="G99" s="150"/>
      <c r="H99" s="150"/>
      <c r="I99" s="150"/>
    </row>
    <row r="100" spans="1:10" s="206" customFormat="1" ht="15" customHeight="1">
      <c r="A100" s="206" t="s">
        <v>235</v>
      </c>
      <c r="B100" s="150"/>
      <c r="C100" s="150"/>
      <c r="D100" s="150"/>
      <c r="E100" s="150"/>
      <c r="F100" s="150"/>
      <c r="G100" s="150"/>
      <c r="H100" s="150"/>
      <c r="I100" s="150"/>
    </row>
    <row r="101" spans="1:10" s="206" customFormat="1" ht="15" customHeight="1">
      <c r="B101" s="284" t="s">
        <v>236</v>
      </c>
      <c r="C101" s="284"/>
      <c r="D101" s="284"/>
      <c r="E101" s="285" t="s">
        <v>240</v>
      </c>
      <c r="F101" s="285"/>
      <c r="G101" s="285"/>
      <c r="H101" s="285"/>
      <c r="I101" s="285"/>
      <c r="J101" s="150"/>
    </row>
    <row r="102" spans="1:10" s="206" customFormat="1" ht="15" customHeight="1">
      <c r="B102" s="284"/>
      <c r="C102" s="284"/>
      <c r="D102" s="284"/>
      <c r="E102" s="285"/>
      <c r="F102" s="285"/>
      <c r="G102" s="285"/>
      <c r="H102" s="285"/>
      <c r="I102" s="285"/>
      <c r="J102" s="150"/>
    </row>
    <row r="103" spans="1:10" s="206" customFormat="1" ht="15" customHeight="1">
      <c r="B103" s="150"/>
      <c r="C103" s="150"/>
      <c r="D103" s="150"/>
      <c r="E103" s="150"/>
      <c r="F103" s="150"/>
      <c r="G103" s="150"/>
      <c r="H103" s="150"/>
      <c r="I103" s="150"/>
    </row>
    <row r="104" spans="1:10" s="206" customFormat="1" ht="15" customHeight="1">
      <c r="A104" s="206" t="s">
        <v>254</v>
      </c>
      <c r="B104" s="150"/>
      <c r="C104" s="150"/>
      <c r="D104" s="150"/>
      <c r="E104" s="150"/>
      <c r="F104" s="150"/>
      <c r="G104" s="150"/>
      <c r="H104" s="150"/>
      <c r="I104" s="150"/>
    </row>
    <row r="105" spans="1:10" s="206" customFormat="1" ht="9" customHeight="1">
      <c r="A105" s="206" t="s">
        <v>209</v>
      </c>
      <c r="B105" s="150"/>
      <c r="C105" s="150"/>
      <c r="D105" s="150"/>
      <c r="E105" s="150"/>
      <c r="F105" s="150"/>
      <c r="G105" s="150"/>
      <c r="H105" s="150"/>
      <c r="I105" s="150"/>
    </row>
    <row r="106" spans="1:10" s="206" customFormat="1" ht="9" customHeight="1">
      <c r="B106" s="150"/>
      <c r="C106" s="150"/>
      <c r="D106" s="150"/>
      <c r="E106" s="150"/>
      <c r="F106" s="150"/>
      <c r="G106" s="150"/>
      <c r="H106" s="150"/>
      <c r="I106" s="150"/>
    </row>
    <row r="107" spans="1:10" s="206" customFormat="1" ht="15" customHeight="1">
      <c r="A107" s="150"/>
      <c r="B107" s="207"/>
      <c r="C107" s="207"/>
      <c r="D107" s="281" t="s">
        <v>237</v>
      </c>
      <c r="E107" s="281"/>
      <c r="F107" s="281"/>
      <c r="G107" s="207"/>
      <c r="H107" s="207"/>
      <c r="I107" s="150"/>
    </row>
    <row r="108" spans="1:10" ht="15" customHeight="1">
      <c r="A108" s="51"/>
      <c r="B108" s="55"/>
      <c r="C108" s="51"/>
      <c r="D108" s="281"/>
      <c r="E108" s="281"/>
      <c r="F108" s="281"/>
      <c r="G108" s="51"/>
      <c r="H108" s="54"/>
      <c r="I108" s="51"/>
    </row>
    <row r="109" spans="1:10" ht="7.5" customHeight="1">
      <c r="A109" s="51"/>
      <c r="B109" s="55"/>
      <c r="C109" s="51"/>
      <c r="D109" s="214"/>
      <c r="E109" s="214"/>
      <c r="F109" s="214"/>
      <c r="G109" s="51"/>
      <c r="H109" s="54"/>
      <c r="I109" s="51"/>
    </row>
    <row r="110" spans="1:10" ht="15" customHeight="1">
      <c r="A110" s="51"/>
      <c r="B110" s="82"/>
      <c r="C110" s="282" t="s">
        <v>238</v>
      </c>
      <c r="D110" s="283"/>
      <c r="E110" s="283"/>
      <c r="F110" s="283"/>
      <c r="G110" s="283"/>
      <c r="H110" s="54"/>
      <c r="I110" s="51"/>
    </row>
    <row r="111" spans="1:10" ht="15" customHeight="1">
      <c r="A111" s="51"/>
      <c r="B111" s="82"/>
      <c r="C111" s="279" t="s">
        <v>255</v>
      </c>
      <c r="D111" s="280"/>
      <c r="E111" s="280"/>
      <c r="F111" s="280"/>
      <c r="G111" s="280"/>
      <c r="H111" s="54"/>
      <c r="I111" s="51"/>
    </row>
    <row r="112" spans="1:10" ht="15" customHeight="1">
      <c r="A112" s="51"/>
      <c r="B112" s="82"/>
      <c r="C112" s="282" t="s">
        <v>239</v>
      </c>
      <c r="D112" s="283"/>
      <c r="E112" s="283"/>
      <c r="F112" s="283"/>
      <c r="G112" s="283"/>
      <c r="H112" s="54"/>
      <c r="I112" s="51"/>
    </row>
    <row r="113" spans="1:9" ht="15" customHeight="1">
      <c r="A113" s="51"/>
      <c r="B113" s="82"/>
      <c r="C113" s="279" t="s">
        <v>282</v>
      </c>
      <c r="D113" s="280"/>
      <c r="E113" s="280"/>
      <c r="F113" s="280"/>
      <c r="G113" s="280"/>
      <c r="H113" s="54"/>
      <c r="I113" s="51"/>
    </row>
    <row r="114" spans="1:9" ht="9" customHeight="1">
      <c r="A114" s="51"/>
      <c r="B114" s="82"/>
      <c r="C114" s="215"/>
      <c r="D114" s="51"/>
      <c r="E114" s="51"/>
      <c r="F114" s="51"/>
      <c r="G114" s="51"/>
      <c r="H114" s="54"/>
      <c r="I114" s="51"/>
    </row>
    <row r="115" spans="1:9" ht="15" customHeight="1">
      <c r="B115" s="83"/>
      <c r="C115" s="84"/>
      <c r="D115" s="84"/>
      <c r="E115" s="84"/>
      <c r="F115" s="84"/>
      <c r="G115" s="84"/>
      <c r="H115" s="85"/>
    </row>
    <row r="116" spans="1:9" ht="21" customHeight="1"/>
  </sheetData>
  <mergeCells count="7">
    <mergeCell ref="C113:G113"/>
    <mergeCell ref="D107:F108"/>
    <mergeCell ref="C110:G110"/>
    <mergeCell ref="B101:D102"/>
    <mergeCell ref="C111:G111"/>
    <mergeCell ref="C112:G112"/>
    <mergeCell ref="E101:I102"/>
  </mergeCells>
  <phoneticPr fontId="1"/>
  <printOptions horizontalCentered="1" verticalCentered="1"/>
  <pageMargins left="0.23622047244094491" right="0.23622047244094491" top="0.74803149606299213" bottom="0.74803149606299213" header="0.31496062992125984" footer="0.31496062992125984"/>
  <pageSetup paperSize="9" scale="95" firstPageNumber="6" orientation="portrait" r:id="rId1"/>
  <headerFooter alignWithMargins="0"/>
  <rowBreaks count="1" manualBreakCount="1">
    <brk id="58"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P1 </vt:lpstr>
      <vt:lpstr>P2 </vt:lpstr>
      <vt:lpstr>P3 </vt:lpstr>
      <vt:lpstr>P4 </vt:lpstr>
      <vt:lpstr>P5 </vt:lpstr>
      <vt:lpstr>P6～ </vt:lpstr>
      <vt:lpstr>'P1 '!Print_Area</vt:lpstr>
      <vt:lpstr>'P2 '!Print_Area</vt:lpstr>
      <vt:lpstr>'P3 '!Print_Area</vt:lpstr>
      <vt:lpstr>'P4 '!Print_Area</vt:lpstr>
      <vt:lpstr>'P5 '!Print_Area</vt:lpstr>
      <vt:lpstr>'P6～ '!Print_Area</vt:lpstr>
    </vt:vector>
  </TitlesOfParts>
  <Manager/>
  <Company>秋田県庁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秋田県庁</dc:creator>
  <cp:keywords/>
  <dc:description/>
  <cp:lastModifiedBy>小林　瑶日</cp:lastModifiedBy>
  <cp:revision/>
  <cp:lastPrinted>2026-07-21T04:39:43Z</cp:lastPrinted>
  <dcterms:created xsi:type="dcterms:W3CDTF">2001-05-16T01:19:57Z</dcterms:created>
  <dcterms:modified xsi:type="dcterms:W3CDTF">2026-07-30T23:34:15Z</dcterms:modified>
  <cp:category/>
  <cp:contentStatus/>
</cp:coreProperties>
</file>