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Users\13449\Desktop\H30-R1 にかほ市\01 人口\"/>
    </mc:Choice>
  </mc:AlternateContent>
  <xr:revisionPtr revIDLastSave="0" documentId="13_ncr:1_{25579306-DB20-4BC7-A0A9-90D061A668BE}" xr6:coauthVersionLast="47" xr6:coauthVersionMax="47" xr10:uidLastSave="{00000000-0000-0000-0000-000000000000}"/>
  <bookViews>
    <workbookView xWindow="-120" yWindow="-120" windowWidth="29040" windowHeight="15840" xr2:uid="{00000000-000D-0000-FFFF-FFFF00000000}"/>
  </bookViews>
  <sheets>
    <sheet name="算出方法" sheetId="1" r:id="rId1"/>
  </sheets>
  <definedNames>
    <definedName name="_xlnm.Print_Area" localSheetId="0">算出方法!$B$2:$H$103,算出方法!$B$105:$F$590,算出方法!$B$593:$H$630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1" i="1" l="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58" i="1"/>
  <c r="F149" i="1" l="1"/>
  <c r="G597" i="1" l="1"/>
  <c r="F482" i="1"/>
  <c r="F442" i="1"/>
  <c r="F405" i="1"/>
  <c r="F331" i="1"/>
  <c r="F294" i="1"/>
  <c r="F223" i="1"/>
  <c r="F186" i="1" l="1"/>
  <c r="F370" i="1" l="1"/>
  <c r="F369" i="1"/>
  <c r="F380" i="1"/>
  <c r="F381" i="1"/>
  <c r="F382" i="1"/>
  <c r="F383" i="1"/>
  <c r="F384" i="1"/>
  <c r="F385" i="1"/>
  <c r="F386" i="1"/>
  <c r="F387" i="1"/>
  <c r="F388" i="1"/>
  <c r="F389" i="1"/>
  <c r="F390" i="1"/>
  <c r="F391" i="1"/>
  <c r="F392" i="1"/>
  <c r="F393" i="1"/>
  <c r="F394" i="1"/>
  <c r="F395" i="1"/>
  <c r="F396" i="1"/>
  <c r="F397" i="1"/>
  <c r="F398" i="1"/>
  <c r="F399" i="1"/>
  <c r="F400" i="1"/>
  <c r="F379" i="1"/>
  <c r="F127" i="1" l="1"/>
  <c r="F531" i="1" s="1"/>
  <c r="F128" i="1"/>
  <c r="F532" i="1" s="1"/>
  <c r="F129" i="1"/>
  <c r="F533" i="1" s="1"/>
  <c r="F130" i="1"/>
  <c r="F534" i="1" s="1"/>
  <c r="F131" i="1"/>
  <c r="F535" i="1" s="1"/>
  <c r="F132" i="1"/>
  <c r="F536" i="1" s="1"/>
  <c r="F133" i="1"/>
  <c r="F537" i="1" s="1"/>
  <c r="F134" i="1"/>
  <c r="F538" i="1" s="1"/>
  <c r="F135" i="1"/>
  <c r="F539" i="1" s="1"/>
  <c r="F136" i="1"/>
  <c r="F540" i="1" s="1"/>
  <c r="F137" i="1"/>
  <c r="F541" i="1" s="1"/>
  <c r="F138" i="1"/>
  <c r="F542" i="1" s="1"/>
  <c r="F139" i="1"/>
  <c r="F543" i="1" s="1"/>
  <c r="F140" i="1"/>
  <c r="F544" i="1" s="1"/>
  <c r="F141" i="1"/>
  <c r="F545" i="1" s="1"/>
  <c r="F142" i="1"/>
  <c r="F546" i="1" s="1"/>
  <c r="F143" i="1"/>
  <c r="F547" i="1" s="1"/>
  <c r="F144" i="1"/>
  <c r="F548" i="1" s="1"/>
  <c r="F145" i="1"/>
  <c r="F549" i="1" s="1"/>
  <c r="F146" i="1"/>
  <c r="F550" i="1" s="1"/>
  <c r="F147" i="1"/>
  <c r="F551" i="1" s="1"/>
  <c r="F126" i="1"/>
  <c r="F530" i="1" s="1"/>
  <c r="F116" i="1" l="1"/>
  <c r="H76" i="1"/>
  <c r="F76" i="1" s="1"/>
  <c r="H77" i="1"/>
  <c r="F77" i="1" s="1"/>
  <c r="H78" i="1"/>
  <c r="F78" i="1" s="1"/>
  <c r="H79" i="1"/>
  <c r="F79" i="1" s="1"/>
  <c r="H80" i="1"/>
  <c r="F80" i="1" s="1"/>
  <c r="H81" i="1"/>
  <c r="F81" i="1" s="1"/>
  <c r="H82" i="1"/>
  <c r="F82" i="1" s="1"/>
  <c r="H83" i="1"/>
  <c r="F83" i="1" s="1"/>
  <c r="H84" i="1"/>
  <c r="F84" i="1" s="1"/>
  <c r="H85" i="1"/>
  <c r="F85" i="1" s="1"/>
  <c r="H86" i="1"/>
  <c r="F86" i="1" s="1"/>
  <c r="H87" i="1"/>
  <c r="F87" i="1" s="1"/>
  <c r="H88" i="1"/>
  <c r="F88" i="1" s="1"/>
  <c r="H89" i="1"/>
  <c r="F89" i="1" s="1"/>
  <c r="H90" i="1"/>
  <c r="F90" i="1" s="1"/>
  <c r="H91" i="1"/>
  <c r="F91" i="1" s="1"/>
  <c r="H92" i="1"/>
  <c r="F92" i="1" s="1"/>
  <c r="H93" i="1"/>
  <c r="F93" i="1" s="1"/>
  <c r="H94" i="1"/>
  <c r="F94" i="1" s="1"/>
  <c r="H95" i="1"/>
  <c r="F95" i="1" s="1"/>
  <c r="H96" i="1"/>
  <c r="F96" i="1" s="1"/>
  <c r="H36" i="1"/>
  <c r="H37" i="1"/>
  <c r="H38" i="1"/>
  <c r="H39" i="1"/>
  <c r="H40" i="1"/>
  <c r="H41" i="1"/>
  <c r="H42" i="1"/>
  <c r="H43" i="1"/>
  <c r="H44" i="1"/>
  <c r="H45" i="1"/>
  <c r="H46" i="1"/>
  <c r="H47" i="1"/>
  <c r="H48" i="1"/>
  <c r="H49" i="1"/>
  <c r="H50" i="1"/>
  <c r="H51" i="1"/>
  <c r="H52" i="1"/>
  <c r="H53" i="1"/>
  <c r="H54" i="1"/>
  <c r="H55" i="1"/>
  <c r="H56" i="1"/>
  <c r="F520" i="1" l="1"/>
  <c r="F378" i="1"/>
  <c r="F377" i="1"/>
  <c r="F376" i="1"/>
  <c r="F375" i="1"/>
  <c r="F374" i="1"/>
  <c r="F373" i="1" l="1"/>
  <c r="F372" i="1"/>
  <c r="F371" i="1"/>
  <c r="F125" i="1"/>
  <c r="F529" i="1" s="1"/>
  <c r="F124" i="1"/>
  <c r="F528" i="1" s="1"/>
  <c r="F123" i="1"/>
  <c r="F527" i="1" s="1"/>
  <c r="F122" i="1"/>
  <c r="F526" i="1" s="1"/>
  <c r="F121" i="1"/>
  <c r="F525" i="1" s="1"/>
  <c r="F120" i="1"/>
  <c r="F524" i="1" s="1"/>
  <c r="F119" i="1"/>
  <c r="F523" i="1" s="1"/>
  <c r="F118" i="1"/>
  <c r="F522" i="1" s="1"/>
  <c r="H29" i="1"/>
  <c r="H30" i="1"/>
  <c r="H31" i="1"/>
  <c r="H32" i="1"/>
  <c r="H33" i="1"/>
  <c r="H34" i="1"/>
  <c r="H35" i="1"/>
  <c r="H57" i="1"/>
  <c r="H58" i="1"/>
  <c r="H59" i="1"/>
  <c r="H60" i="1"/>
  <c r="H70" i="1"/>
  <c r="F70" i="1" s="1"/>
  <c r="H71" i="1"/>
  <c r="F71" i="1" s="1"/>
  <c r="H72" i="1"/>
  <c r="F72" i="1" s="1"/>
  <c r="H73" i="1"/>
  <c r="F73" i="1" s="1"/>
  <c r="H74" i="1"/>
  <c r="F74" i="1" s="1"/>
  <c r="H75" i="1"/>
  <c r="F75" i="1" s="1"/>
  <c r="H97" i="1"/>
  <c r="F97" i="1" s="1"/>
  <c r="H98" i="1"/>
  <c r="F98" i="1" s="1"/>
  <c r="H99" i="1"/>
  <c r="F99" i="1" s="1"/>
  <c r="H100" i="1"/>
  <c r="F100" i="1" s="1"/>
  <c r="H101" i="1"/>
  <c r="F101" i="1" s="1"/>
  <c r="F28" i="1"/>
  <c r="F368" i="1" l="1"/>
  <c r="F117" i="1"/>
  <c r="F257" i="1"/>
  <c r="F30" i="1"/>
  <c r="F29" i="1"/>
  <c r="F558" i="1" s="1"/>
  <c r="F34" i="1"/>
  <c r="F563" i="1" s="1"/>
  <c r="F603" i="1" s="1"/>
  <c r="F33" i="1"/>
  <c r="F562" i="1" s="1"/>
  <c r="F602" i="1" s="1"/>
  <c r="F32" i="1"/>
  <c r="F561" i="1" s="1"/>
  <c r="F601" i="1" s="1"/>
  <c r="F31" i="1"/>
  <c r="F560" i="1" s="1"/>
  <c r="F600" i="1" s="1"/>
  <c r="F48" i="1"/>
  <c r="F577" i="1" s="1"/>
  <c r="F617" i="1" s="1"/>
  <c r="H617" i="1" s="1"/>
  <c r="F49" i="1"/>
  <c r="F578" i="1" s="1"/>
  <c r="F618" i="1" s="1"/>
  <c r="H618" i="1" s="1"/>
  <c r="F55" i="1"/>
  <c r="F584" i="1" s="1"/>
  <c r="F624" i="1" s="1"/>
  <c r="H624" i="1" s="1"/>
  <c r="F56" i="1"/>
  <c r="F585" i="1" s="1"/>
  <c r="F625" i="1" s="1"/>
  <c r="H625" i="1" s="1"/>
  <c r="F39" i="1"/>
  <c r="F568" i="1" s="1"/>
  <c r="F608" i="1" s="1"/>
  <c r="F40" i="1"/>
  <c r="F569" i="1" s="1"/>
  <c r="F609" i="1" s="1"/>
  <c r="H609" i="1" s="1"/>
  <c r="F41" i="1"/>
  <c r="F570" i="1" s="1"/>
  <c r="F610" i="1" s="1"/>
  <c r="H610" i="1" s="1"/>
  <c r="F47" i="1"/>
  <c r="F576" i="1" s="1"/>
  <c r="F616" i="1" s="1"/>
  <c r="H616" i="1" s="1"/>
  <c r="F50" i="1"/>
  <c r="F579" i="1" s="1"/>
  <c r="F619" i="1" s="1"/>
  <c r="H619" i="1" s="1"/>
  <c r="F37" i="1"/>
  <c r="F566" i="1" s="1"/>
  <c r="F606" i="1" s="1"/>
  <c r="F42" i="1"/>
  <c r="F571" i="1" s="1"/>
  <c r="F611" i="1" s="1"/>
  <c r="H611" i="1" s="1"/>
  <c r="F52" i="1"/>
  <c r="F581" i="1" s="1"/>
  <c r="F621" i="1" s="1"/>
  <c r="H621" i="1" s="1"/>
  <c r="F54" i="1"/>
  <c r="F583" i="1" s="1"/>
  <c r="F623" i="1" s="1"/>
  <c r="H623" i="1" s="1"/>
  <c r="F44" i="1"/>
  <c r="F573" i="1" s="1"/>
  <c r="F613" i="1" s="1"/>
  <c r="H613" i="1" s="1"/>
  <c r="F46" i="1"/>
  <c r="F575" i="1" s="1"/>
  <c r="F615" i="1" s="1"/>
  <c r="H615" i="1" s="1"/>
  <c r="F36" i="1"/>
  <c r="F565" i="1" s="1"/>
  <c r="F605" i="1" s="1"/>
  <c r="F38" i="1"/>
  <c r="F567" i="1" s="1"/>
  <c r="F607" i="1" s="1"/>
  <c r="F51" i="1"/>
  <c r="F580" i="1" s="1"/>
  <c r="F620" i="1" s="1"/>
  <c r="H620" i="1" s="1"/>
  <c r="F53" i="1"/>
  <c r="F582" i="1" s="1"/>
  <c r="F622" i="1" s="1"/>
  <c r="H622" i="1" s="1"/>
  <c r="F43" i="1"/>
  <c r="F572" i="1" s="1"/>
  <c r="F612" i="1" s="1"/>
  <c r="H612" i="1" s="1"/>
  <c r="F45" i="1"/>
  <c r="F574" i="1" s="1"/>
  <c r="F614" i="1" s="1"/>
  <c r="H614" i="1" s="1"/>
  <c r="F35" i="1"/>
  <c r="F564" i="1" s="1"/>
  <c r="F604" i="1" s="1"/>
  <c r="F58" i="1"/>
  <c r="F587" i="1" s="1"/>
  <c r="F627" i="1" s="1"/>
  <c r="H627" i="1" s="1"/>
  <c r="F57" i="1"/>
  <c r="F586" i="1" s="1"/>
  <c r="F626" i="1" s="1"/>
  <c r="H626" i="1" s="1"/>
  <c r="F59" i="1"/>
  <c r="F588" i="1" s="1"/>
  <c r="F628" i="1" s="1"/>
  <c r="H628" i="1" s="1"/>
  <c r="F60" i="1"/>
  <c r="F589" i="1" s="1"/>
  <c r="F629" i="1" s="1"/>
  <c r="H629" i="1" s="1"/>
  <c r="F598" i="1" l="1"/>
  <c r="F521" i="1"/>
  <c r="F519" i="1" s="1"/>
  <c r="F115" i="1"/>
  <c r="H604" i="1"/>
  <c r="H606" i="1"/>
  <c r="H607" i="1"/>
  <c r="H608" i="1"/>
  <c r="F559" i="1" l="1"/>
  <c r="H600" i="1"/>
  <c r="H605" i="1"/>
  <c r="H601" i="1"/>
  <c r="H603" i="1"/>
  <c r="H602" i="1"/>
  <c r="H598" i="1"/>
  <c r="F599" i="1" l="1"/>
  <c r="F557" i="1"/>
  <c r="H599" i="1" l="1"/>
  <c r="H597" i="1" s="1"/>
  <c r="F597" i="1"/>
</calcChain>
</file>

<file path=xl/sharedStrings.xml><?xml version="1.0" encoding="utf-8"?>
<sst xmlns="http://schemas.openxmlformats.org/spreadsheetml/2006/main" count="666" uniqueCount="132">
  <si>
    <t>割合</t>
    <rPh sb="0" eb="2">
      <t>ワリアイ</t>
    </rPh>
    <phoneticPr fontId="1"/>
  </si>
  <si>
    <t>-</t>
    <phoneticPr fontId="1"/>
  </si>
  <si>
    <t>４．小地域昼間人口</t>
    <rPh sb="2" eb="5">
      <t>ショウチイキ</t>
    </rPh>
    <rPh sb="5" eb="7">
      <t>ヒルマ</t>
    </rPh>
    <rPh sb="7" eb="9">
      <t>ジンコウ</t>
    </rPh>
    <phoneticPr fontId="1"/>
  </si>
  <si>
    <t>５．人口密度</t>
    <rPh sb="2" eb="4">
      <t>ジンコウ</t>
    </rPh>
    <rPh sb="4" eb="6">
      <t>ミツド</t>
    </rPh>
    <phoneticPr fontId="1"/>
  </si>
  <si>
    <t>【参考】C0106　昼間人口の算出方法</t>
    <rPh sb="1" eb="3">
      <t>サンコウ</t>
    </rPh>
    <rPh sb="10" eb="12">
      <t>ヒルマ</t>
    </rPh>
    <rPh sb="12" eb="14">
      <t>ジンコウ</t>
    </rPh>
    <rPh sb="15" eb="17">
      <t>サンシュツ</t>
    </rPh>
    <rPh sb="17" eb="19">
      <t>ホウホウ</t>
    </rPh>
    <phoneticPr fontId="1"/>
  </si>
  <si>
    <t>推計値</t>
    <rPh sb="0" eb="3">
      <t>スイケイチ</t>
    </rPh>
    <phoneticPr fontId="1"/>
  </si>
  <si>
    <t>③農林漁業就業者</t>
    <rPh sb="1" eb="3">
      <t>ノウリン</t>
    </rPh>
    <rPh sb="3" eb="5">
      <t>ギョギョウ</t>
    </rPh>
    <rPh sb="5" eb="8">
      <t>シュウギョウシャ</t>
    </rPh>
    <phoneticPr fontId="1"/>
  </si>
  <si>
    <t>伊勢居地</t>
  </si>
  <si>
    <t>院内</t>
  </si>
  <si>
    <t>大竹</t>
  </si>
  <si>
    <t>小国</t>
  </si>
  <si>
    <t>釜ケ台</t>
  </si>
  <si>
    <t>象潟町</t>
  </si>
  <si>
    <t>象潟町洗釜</t>
  </si>
  <si>
    <t>象潟町大砂川</t>
  </si>
  <si>
    <t>象潟町大須郷</t>
  </si>
  <si>
    <t>象潟町川袋</t>
  </si>
  <si>
    <t>象潟町小砂川</t>
  </si>
  <si>
    <t>象潟町小滝</t>
  </si>
  <si>
    <t>象潟町関</t>
  </si>
  <si>
    <t>象潟町長岡</t>
  </si>
  <si>
    <t>象潟町西中野沢</t>
  </si>
  <si>
    <t>象潟町本郷</t>
  </si>
  <si>
    <t>象潟町横岡</t>
  </si>
  <si>
    <t>黒川</t>
  </si>
  <si>
    <t>金浦</t>
  </si>
  <si>
    <t>芹田</t>
  </si>
  <si>
    <t>田抓</t>
  </si>
  <si>
    <t>寺田</t>
  </si>
  <si>
    <t>冬師</t>
  </si>
  <si>
    <t>飛</t>
  </si>
  <si>
    <t>中三地</t>
  </si>
  <si>
    <t>畑</t>
  </si>
  <si>
    <t>馬場</t>
  </si>
  <si>
    <t>樋目野</t>
  </si>
  <si>
    <t>平沢</t>
  </si>
  <si>
    <t>前川</t>
  </si>
  <si>
    <t>三森</t>
  </si>
  <si>
    <t>両前寺</t>
  </si>
  <si>
    <t>従業地・通学地による人口・産業等集計</t>
    <phoneticPr fontId="1"/>
  </si>
  <si>
    <t xml:space="preserve">第7表　常住地又は従業地による産業(大分類)，男女別15歳以上就業者数(雇用者－特掲) － 全国，都道府県，市町村 </t>
    <phoneticPr fontId="1"/>
  </si>
  <si>
    <t>第1表　経営組織（２区分），産業（大分類）・従業者規模（６区分）別全事業所数及び男女別従業者数―市区町村，町丁・大字</t>
    <rPh sb="0" eb="1">
      <t>ダイ</t>
    </rPh>
    <rPh sb="2" eb="3">
      <t>ヒョウ</t>
    </rPh>
    <phoneticPr fontId="1"/>
  </si>
  <si>
    <t>(c)非農林漁業=(a)-(b)</t>
    <phoneticPr fontId="1"/>
  </si>
  <si>
    <t>(b)A農業,林業+B漁業</t>
    <phoneticPr fontId="1"/>
  </si>
  <si>
    <t>(a)総数</t>
    <phoneticPr fontId="1"/>
  </si>
  <si>
    <t>従業者数</t>
    <phoneticPr fontId="1"/>
  </si>
  <si>
    <t>注：斜体は推計値</t>
    <rPh sb="0" eb="1">
      <t>チュウ</t>
    </rPh>
    <rPh sb="2" eb="4">
      <t>シャタイ</t>
    </rPh>
    <rPh sb="5" eb="8">
      <t>スイケイチ</t>
    </rPh>
    <phoneticPr fontId="1"/>
  </si>
  <si>
    <t>従業地による15歳以上就業者数</t>
    <phoneticPr fontId="1"/>
  </si>
  <si>
    <t xml:space="preserve">第3表　従業地・通学地による常住市区町村，男女別15歳以上就業者数及び15歳以上通学者数(15歳未満通学者を含む通学者－特掲) － 都道府県，市町村 </t>
    <phoneticPr fontId="1"/>
  </si>
  <si>
    <t>小地域集計</t>
    <phoneticPr fontId="1"/>
  </si>
  <si>
    <t>第15表　在学学校･未就学の種類（7区分），男女別在学者数及び未就学者数 －町丁・字等</t>
    <phoneticPr fontId="1"/>
  </si>
  <si>
    <t>[当地で従業・通学する者]のうち、
[15歳未満通学者を含む通学者]</t>
    <phoneticPr fontId="1"/>
  </si>
  <si>
    <t>(e)昼間通学者数</t>
    <phoneticPr fontId="1"/>
  </si>
  <si>
    <t>(d)小地域別昼間従業者数</t>
    <rPh sb="3" eb="6">
      <t>ショウチイキ</t>
    </rPh>
    <rPh sb="6" eb="7">
      <t>ベツ</t>
    </rPh>
    <rPh sb="7" eb="9">
      <t>チュウカン</t>
    </rPh>
    <rPh sb="9" eb="10">
      <t>ジュウ</t>
    </rPh>
    <rPh sb="10" eb="13">
      <t>ギョウシャスウ</t>
    </rPh>
    <phoneticPr fontId="1"/>
  </si>
  <si>
    <t>(f)小地域別昼間通学者数</t>
    <rPh sb="3" eb="6">
      <t>ショウチイキ</t>
    </rPh>
    <rPh sb="6" eb="7">
      <t>ベツ</t>
    </rPh>
    <rPh sb="7" eb="9">
      <t>チュウカン</t>
    </rPh>
    <rPh sb="9" eb="12">
      <t>ツウガクシャ</t>
    </rPh>
    <rPh sb="12" eb="13">
      <t>スウ</t>
    </rPh>
    <phoneticPr fontId="1"/>
  </si>
  <si>
    <t>注1：斜体は推計値</t>
    <rPh sb="0" eb="1">
      <t>チュウ</t>
    </rPh>
    <rPh sb="3" eb="5">
      <t>シャタイ</t>
    </rPh>
    <rPh sb="6" eb="9">
      <t>スイケイチ</t>
    </rPh>
    <phoneticPr fontId="1"/>
  </si>
  <si>
    <t>注2：にかほ市には、[短大・高専]、[大学・大学院]はないため、[小学校・中学校]、[高校]の合計値を在学者数とする。</t>
    <rPh sb="0" eb="1">
      <t>チュウ</t>
    </rPh>
    <rPh sb="6" eb="7">
      <t>シ</t>
    </rPh>
    <rPh sb="11" eb="13">
      <t>タンダイ</t>
    </rPh>
    <rPh sb="14" eb="16">
      <t>コウセン</t>
    </rPh>
    <rPh sb="19" eb="21">
      <t>ダイガク</t>
    </rPh>
    <rPh sb="22" eb="25">
      <t>ダイガクイン</t>
    </rPh>
    <rPh sb="33" eb="36">
      <t>ショウガッコウ</t>
    </rPh>
    <rPh sb="37" eb="40">
      <t>チュウガッコウ</t>
    </rPh>
    <rPh sb="43" eb="45">
      <t>コウコウ</t>
    </rPh>
    <rPh sb="47" eb="50">
      <t>ゴウケイチ</t>
    </rPh>
    <rPh sb="51" eb="53">
      <t>ザイガク</t>
    </rPh>
    <rPh sb="53" eb="54">
      <t>シャ</t>
    </rPh>
    <rPh sb="54" eb="55">
      <t>スウ</t>
    </rPh>
    <phoneticPr fontId="1"/>
  </si>
  <si>
    <t>第10表　労働力状態（2区分），男女別15歳以上人口 －町丁・字等</t>
    <phoneticPr fontId="1"/>
  </si>
  <si>
    <t>伊勢居地（注）</t>
    <rPh sb="5" eb="6">
      <t>チュウ</t>
    </rPh>
    <phoneticPr fontId="1"/>
  </si>
  <si>
    <t>総数</t>
    <rPh sb="0" eb="2">
      <t>ソウスウ</t>
    </rPh>
    <phoneticPr fontId="1"/>
  </si>
  <si>
    <t>象潟町（注）</t>
    <rPh sb="4" eb="5">
      <t>チュウ</t>
    </rPh>
    <phoneticPr fontId="1"/>
  </si>
  <si>
    <t>出典</t>
    <rPh sb="0" eb="2">
      <t>シュッテン</t>
    </rPh>
    <phoneticPr fontId="1"/>
  </si>
  <si>
    <t>第18表　常住地による従業地・通学地（5区分），男女別15歳以上就業者数及び15歳以上通学者数 －町丁・字等</t>
    <phoneticPr fontId="1"/>
  </si>
  <si>
    <t>非労働力人口</t>
    <phoneticPr fontId="1"/>
  </si>
  <si>
    <t>常住地による15歳以上通学者数</t>
    <phoneticPr fontId="1"/>
  </si>
  <si>
    <t>労働力人口</t>
    <phoneticPr fontId="1"/>
  </si>
  <si>
    <t>第15表　在学学校･未就学の種類（7区分），男女別在学者数及び未就学者数 －町丁・字等</t>
    <phoneticPr fontId="1"/>
  </si>
  <si>
    <t>総数（未就学者）</t>
    <phoneticPr fontId="1"/>
  </si>
  <si>
    <t>第14表　在学か否かの別・最終卒業学校の種類（6区分），男女別15歳以上人口 －町丁・字等</t>
    <phoneticPr fontId="1"/>
  </si>
  <si>
    <t>未就学者</t>
    <phoneticPr fontId="1"/>
  </si>
  <si>
    <t>第12表　産業(大分類），男女別15歳以上就業者数 －町丁・字等</t>
    <phoneticPr fontId="1"/>
  </si>
  <si>
    <t>[小学校・中学校]の在学者数
＋[高校]の在学者数
（注2）</t>
    <rPh sb="10" eb="13">
      <t>ザイガクシャ</t>
    </rPh>
    <rPh sb="13" eb="14">
      <t>スウ</t>
    </rPh>
    <rPh sb="17" eb="19">
      <t>コウコウ</t>
    </rPh>
    <rPh sb="21" eb="24">
      <t>ザイガクシャ</t>
    </rPh>
    <rPh sb="24" eb="25">
      <t>スウ</t>
    </rPh>
    <rPh sb="27" eb="28">
      <t>チュウ</t>
    </rPh>
    <phoneticPr fontId="1"/>
  </si>
  <si>
    <t>[Ａ農業，林業]15歳以上就業者数
＋[Ｂ漁業]15歳以上就業者数</t>
    <phoneticPr fontId="1"/>
  </si>
  <si>
    <t>推計値</t>
    <rPh sb="0" eb="3">
      <t>スイケイチ</t>
    </rPh>
    <phoneticPr fontId="1"/>
  </si>
  <si>
    <t>昼間人口（人）</t>
    <rPh sb="0" eb="2">
      <t>ヒルマ</t>
    </rPh>
    <rPh sb="2" eb="4">
      <t>ジンコウ</t>
    </rPh>
    <rPh sb="5" eb="6">
      <t>ニン</t>
    </rPh>
    <phoneticPr fontId="1"/>
  </si>
  <si>
    <t>面積（㎡）</t>
    <rPh sb="0" eb="2">
      <t>メンセキ</t>
    </rPh>
    <phoneticPr fontId="1"/>
  </si>
  <si>
    <t>注：斜体は推計値</t>
    <rPh sb="2" eb="4">
      <t>シャタイ</t>
    </rPh>
    <phoneticPr fontId="1"/>
  </si>
  <si>
    <t>人口密度（人/㎢）</t>
    <rPh sb="0" eb="2">
      <t>ジンコウ</t>
    </rPh>
    <rPh sb="2" eb="4">
      <t>ミツド</t>
    </rPh>
    <rPh sb="5" eb="6">
      <t>ニン</t>
    </rPh>
    <phoneticPr fontId="1"/>
  </si>
  <si>
    <t>１．昼間従業者（にかほ市で働いている方※15歳以上）</t>
    <rPh sb="2" eb="4">
      <t>ヒルマ</t>
    </rPh>
    <rPh sb="4" eb="7">
      <t>ジュウギョウシャ</t>
    </rPh>
    <rPh sb="11" eb="12">
      <t>シ</t>
    </rPh>
    <rPh sb="13" eb="14">
      <t>ハタラ</t>
    </rPh>
    <rPh sb="18" eb="19">
      <t>カタ</t>
    </rPh>
    <rPh sb="22" eb="23">
      <t>サイ</t>
    </rPh>
    <rPh sb="23" eb="25">
      <t>イジョウ</t>
    </rPh>
    <phoneticPr fontId="1"/>
  </si>
  <si>
    <t>２．昼間通学者（にかほ市内の学校に通う方※15歳未満も含む）</t>
    <rPh sb="2" eb="4">
      <t>ヒルマ</t>
    </rPh>
    <rPh sb="4" eb="7">
      <t>ツウガクシャ</t>
    </rPh>
    <rPh sb="11" eb="12">
      <t>シ</t>
    </rPh>
    <rPh sb="12" eb="13">
      <t>ナイ</t>
    </rPh>
    <rPh sb="14" eb="16">
      <t>ガッコウ</t>
    </rPh>
    <rPh sb="17" eb="18">
      <t>カヨ</t>
    </rPh>
    <rPh sb="19" eb="20">
      <t>カタ</t>
    </rPh>
    <rPh sb="23" eb="24">
      <t>サイ</t>
    </rPh>
    <rPh sb="24" eb="26">
      <t>ミマン</t>
    </rPh>
    <rPh sb="27" eb="28">
      <t>フク</t>
    </rPh>
    <phoneticPr fontId="1"/>
  </si>
  <si>
    <t>「市に在住する就業・就学していない者」、「市に在住する農林漁業従業者」と想定し、推計を行う。</t>
    <rPh sb="40" eb="42">
      <t>スイケイ</t>
    </rPh>
    <rPh sb="43" eb="44">
      <t>オコナ</t>
    </rPh>
    <phoneticPr fontId="1"/>
  </si>
  <si>
    <t>①15歳以上就業・就学していない者</t>
    <rPh sb="9" eb="11">
      <t>シュウガク</t>
    </rPh>
    <phoneticPr fontId="1"/>
  </si>
  <si>
    <t>(g)15歳以上非労働力人口</t>
    <phoneticPr fontId="1"/>
  </si>
  <si>
    <t>(h)15歳以上通学者</t>
    <phoneticPr fontId="1"/>
  </si>
  <si>
    <t>(i)15歳以上就学していない者</t>
    <rPh sb="5" eb="8">
      <t>サイイジョウ</t>
    </rPh>
    <rPh sb="8" eb="10">
      <t>シュウガク</t>
    </rPh>
    <rPh sb="15" eb="16">
      <t>モノ</t>
    </rPh>
    <phoneticPr fontId="1"/>
  </si>
  <si>
    <t>(j)労働力人口</t>
    <rPh sb="3" eb="6">
      <t>ロウドウリョク</t>
    </rPh>
    <rPh sb="6" eb="8">
      <t>ジンコウ</t>
    </rPh>
    <phoneticPr fontId="1"/>
  </si>
  <si>
    <t>(k)常住地による15歳以上就業者数</t>
    <rPh sb="3" eb="5">
      <t>ジョウジュウ</t>
    </rPh>
    <rPh sb="5" eb="6">
      <t>チ</t>
    </rPh>
    <rPh sb="11" eb="14">
      <t>サイイジョウ</t>
    </rPh>
    <rPh sb="14" eb="17">
      <t>シュウギョウシャ</t>
    </rPh>
    <rPh sb="17" eb="18">
      <t>スウ</t>
    </rPh>
    <phoneticPr fontId="1"/>
  </si>
  <si>
    <t>=(j)-(k)</t>
    <phoneticPr fontId="1"/>
  </si>
  <si>
    <t>(l)完全失業者</t>
    <rPh sb="3" eb="5">
      <t>カンゼン</t>
    </rPh>
    <rPh sb="5" eb="7">
      <t>シツギョウ</t>
    </rPh>
    <rPh sb="7" eb="8">
      <t>シャ</t>
    </rPh>
    <phoneticPr fontId="1"/>
  </si>
  <si>
    <t>（m)15歳以上就業・通学しない者</t>
    <rPh sb="5" eb="8">
      <t>サイイジョウ</t>
    </rPh>
    <rPh sb="8" eb="10">
      <t>シュウギョウ</t>
    </rPh>
    <rPh sb="11" eb="13">
      <t>ツウガク</t>
    </rPh>
    <rPh sb="16" eb="17">
      <t>モノ</t>
    </rPh>
    <phoneticPr fontId="1"/>
  </si>
  <si>
    <t>=(i)+(l)</t>
    <phoneticPr fontId="1"/>
  </si>
  <si>
    <t>(n)未就学者数</t>
    <rPh sb="3" eb="4">
      <t>ミ</t>
    </rPh>
    <rPh sb="4" eb="6">
      <t>シュウガク</t>
    </rPh>
    <rPh sb="6" eb="7">
      <t>シャ</t>
    </rPh>
    <rPh sb="7" eb="8">
      <t>スウ</t>
    </rPh>
    <phoneticPr fontId="1"/>
  </si>
  <si>
    <t>(o)15歳以上未就学者数</t>
    <rPh sb="5" eb="8">
      <t>サイイジョウ</t>
    </rPh>
    <rPh sb="8" eb="11">
      <t>ミシュウガク</t>
    </rPh>
    <rPh sb="11" eb="12">
      <t>シャ</t>
    </rPh>
    <rPh sb="12" eb="13">
      <t>スウ</t>
    </rPh>
    <phoneticPr fontId="1"/>
  </si>
  <si>
    <t>(p)15歳未満就業も通学もしない者</t>
    <phoneticPr fontId="1"/>
  </si>
  <si>
    <t>=(n)-(o)</t>
    <phoneticPr fontId="1"/>
  </si>
  <si>
    <t>(q)農林漁業就業者</t>
    <phoneticPr fontId="1"/>
  </si>
  <si>
    <t>=(m)+(p)+(q)</t>
    <phoneticPr fontId="1"/>
  </si>
  <si>
    <t>(s)昼間人口</t>
    <rPh sb="3" eb="5">
      <t>チュウカン</t>
    </rPh>
    <rPh sb="5" eb="7">
      <t>ジンコウ</t>
    </rPh>
    <phoneticPr fontId="1"/>
  </si>
  <si>
    <t>=(d)+(f)+(r)</t>
    <phoneticPr fontId="1"/>
  </si>
  <si>
    <t>②15歳未満就業・通学しない者</t>
    <phoneticPr fontId="1"/>
  </si>
  <si>
    <t>「常住地による15歳以上就業者数（にかほ市に住む15歳以上の働いている方」を引いて推計する。</t>
    <rPh sb="38" eb="39">
      <t>ヒ</t>
    </rPh>
    <rPh sb="41" eb="43">
      <t>スイケイ</t>
    </rPh>
    <phoneticPr fontId="1"/>
  </si>
  <si>
    <t>(r)昼間に従業・通学しない者、及び農林漁業従業者数</t>
    <phoneticPr fontId="1"/>
  </si>
  <si>
    <t>④昼間に従業・通学しない者、及び農林漁業従業者数（市在住者で、昼間も市に留まっていると想定される方）</t>
    <phoneticPr fontId="1"/>
  </si>
  <si>
    <t>①～③で算出された値を合算して推計する。</t>
    <phoneticPr fontId="1"/>
  </si>
  <si>
    <t>３．昼間に従業・通学しない者、及び農林漁業従業者数（市在住者で、昼間も市に留まっていると想定される方）</t>
    <rPh sb="2" eb="4">
      <t>ヒルマ</t>
    </rPh>
    <rPh sb="5" eb="7">
      <t>ジュウギョウ</t>
    </rPh>
    <rPh sb="8" eb="10">
      <t>ツウガク</t>
    </rPh>
    <rPh sb="13" eb="14">
      <t>モノ</t>
    </rPh>
    <rPh sb="15" eb="16">
      <t>オヨ</t>
    </rPh>
    <rPh sb="17" eb="19">
      <t>ノウリン</t>
    </rPh>
    <rPh sb="19" eb="21">
      <t>ギョギョウ</t>
    </rPh>
    <rPh sb="21" eb="22">
      <t>ジュウ</t>
    </rPh>
    <rPh sb="22" eb="25">
      <t>ギョウシャスウ</t>
    </rPh>
    <rPh sb="26" eb="27">
      <t>シ</t>
    </rPh>
    <rPh sb="27" eb="30">
      <t>ザイジュウシャ</t>
    </rPh>
    <rPh sb="32" eb="34">
      <t>ヒルマ</t>
    </rPh>
    <rPh sb="35" eb="36">
      <t>シ</t>
    </rPh>
    <rPh sb="37" eb="38">
      <t>トド</t>
    </rPh>
    <rPh sb="44" eb="46">
      <t>ソウテイ</t>
    </rPh>
    <rPh sb="49" eb="50">
      <t>カタ</t>
    </rPh>
    <phoneticPr fontId="1"/>
  </si>
  <si>
    <t>「３．昼間に従業・通学しない者、及び農林漁業従業者数（市在住者で、昼間も市に留まっていると想定される方）」の合算によって求める。</t>
    <rPh sb="3" eb="5">
      <t>ヒルマ</t>
    </rPh>
    <rPh sb="6" eb="8">
      <t>ジュウギョウ</t>
    </rPh>
    <rPh sb="9" eb="11">
      <t>ツウガク</t>
    </rPh>
    <rPh sb="14" eb="15">
      <t>モノ</t>
    </rPh>
    <rPh sb="16" eb="17">
      <t>オヨ</t>
    </rPh>
    <rPh sb="18" eb="20">
      <t>ノウリン</t>
    </rPh>
    <rPh sb="20" eb="22">
      <t>ギョギョウ</t>
    </rPh>
    <rPh sb="22" eb="23">
      <t>ジュウ</t>
    </rPh>
    <rPh sb="23" eb="26">
      <t>ギョウシャスウ</t>
    </rPh>
    <rPh sb="27" eb="28">
      <t>シ</t>
    </rPh>
    <rPh sb="28" eb="31">
      <t>ザイジュウシャ</t>
    </rPh>
    <rPh sb="33" eb="35">
      <t>ヒルマ</t>
    </rPh>
    <rPh sb="36" eb="37">
      <t>シ</t>
    </rPh>
    <rPh sb="38" eb="39">
      <t>トド</t>
    </rPh>
    <rPh sb="45" eb="47">
      <t>ソウテイ</t>
    </rPh>
    <rPh sb="50" eb="51">
      <t>ホウ</t>
    </rPh>
    <rPh sb="60" eb="61">
      <t>モト</t>
    </rPh>
    <phoneticPr fontId="1"/>
  </si>
  <si>
    <t>　なお、農林漁業の就業者は、市外への通勤を想定しないため、「昼間に従業・通学しない者、及び農林漁業従業者数（市在住者で、昼間も市に留まっていると想定される方）」にて計上する。</t>
    <rPh sb="4" eb="6">
      <t>ノウリン</t>
    </rPh>
    <rPh sb="6" eb="8">
      <t>ギョギョウ</t>
    </rPh>
    <rPh sb="9" eb="12">
      <t>シュウギョウシャ</t>
    </rPh>
    <rPh sb="14" eb="16">
      <t>シガイ</t>
    </rPh>
    <rPh sb="18" eb="20">
      <t>ツウキン</t>
    </rPh>
    <rPh sb="21" eb="23">
      <t>ソウテイ</t>
    </rPh>
    <rPh sb="82" eb="84">
      <t>ケイジョウ</t>
    </rPh>
    <phoneticPr fontId="1"/>
  </si>
  <si>
    <t>　にかほ市で働いている方や、にかほ市内の学校に通う方以外で、昼間ににかほ市にいる方を、</t>
    <rPh sb="4" eb="5">
      <t>シ</t>
    </rPh>
    <rPh sb="6" eb="7">
      <t>ハタラ</t>
    </rPh>
    <rPh sb="11" eb="12">
      <t>カタ</t>
    </rPh>
    <rPh sb="17" eb="19">
      <t>シナイ</t>
    </rPh>
    <rPh sb="20" eb="22">
      <t>ガッコウ</t>
    </rPh>
    <rPh sb="23" eb="24">
      <t>カヨ</t>
    </rPh>
    <rPh sb="25" eb="26">
      <t>カタ</t>
    </rPh>
    <rPh sb="26" eb="28">
      <t>イガイ</t>
    </rPh>
    <rPh sb="30" eb="32">
      <t>ヒルマ</t>
    </rPh>
    <rPh sb="40" eb="41">
      <t>カタ</t>
    </rPh>
    <phoneticPr fontId="1"/>
  </si>
  <si>
    <t>　15歳以上就業・就学していない者は、「15歳以上就学していない者」と「15歳以上就業していない者（完全失業者）」をたして推計する。</t>
    <rPh sb="22" eb="23">
      <t>サイ</t>
    </rPh>
    <rPh sb="23" eb="25">
      <t>イジョウ</t>
    </rPh>
    <rPh sb="25" eb="27">
      <t>シュウガク</t>
    </rPh>
    <rPh sb="32" eb="33">
      <t>モノ</t>
    </rPh>
    <rPh sb="61" eb="63">
      <t>スイケイ</t>
    </rPh>
    <phoneticPr fontId="1"/>
  </si>
  <si>
    <t>　昼間に従業・通学しない者、及び農林漁業従業者数（市在住者で、昼間も市に留まっていると想定される方）は、</t>
    <phoneticPr fontId="1"/>
  </si>
  <si>
    <t>　昼間人口は、「１．昼間従業者（にかほ市で働いている方※15歳以上）」、「２．昼間通学者（にかほ市内の学校に通う方※15歳未満も含む）」、</t>
    <rPh sb="10" eb="12">
      <t>ヒルマ</t>
    </rPh>
    <rPh sb="12" eb="15">
      <t>ジュウギョウシャ</t>
    </rPh>
    <rPh sb="19" eb="20">
      <t>シ</t>
    </rPh>
    <rPh sb="21" eb="22">
      <t>ハタラ</t>
    </rPh>
    <rPh sb="26" eb="27">
      <t>カタ</t>
    </rPh>
    <rPh sb="30" eb="33">
      <t>サイイジョウ</t>
    </rPh>
    <phoneticPr fontId="1"/>
  </si>
  <si>
    <t>　小地域別の昼間人口を面積で除して、人口密度を推計する。</t>
    <rPh sb="1" eb="4">
      <t>ショウチイキ</t>
    </rPh>
    <rPh sb="4" eb="5">
      <t>ベツ</t>
    </rPh>
    <rPh sb="6" eb="8">
      <t>ヒルマ</t>
    </rPh>
    <rPh sb="8" eb="10">
      <t>ジンコウ</t>
    </rPh>
    <rPh sb="11" eb="13">
      <t>メンセキ</t>
    </rPh>
    <rPh sb="14" eb="15">
      <t>ジョ</t>
    </rPh>
    <rPh sb="18" eb="20">
      <t>ジンコウ</t>
    </rPh>
    <rPh sb="20" eb="22">
      <t>ミツド</t>
    </rPh>
    <rPh sb="23" eb="25">
      <t>スイケイ</t>
    </rPh>
    <phoneticPr fontId="1"/>
  </si>
  <si>
    <t>　要綱に基いて、昼間人口を推計する。</t>
    <phoneticPr fontId="1"/>
  </si>
  <si>
    <t>　推計にあたり必要な数値が、総務省統計局による国勢調査（2015年）に「在学、卒業等教育の状況」が調査項目に含まれておらず、要綱に基づく推計が困難のため、</t>
    <rPh sb="1" eb="3">
      <t>スイケイ</t>
    </rPh>
    <rPh sb="7" eb="9">
      <t>ヒツヨウ</t>
    </rPh>
    <rPh sb="10" eb="12">
      <t>スウチ</t>
    </rPh>
    <rPh sb="65" eb="67">
      <t>モトズ</t>
    </rPh>
    <rPh sb="71" eb="73">
      <t>コンナン</t>
    </rPh>
    <phoneticPr fontId="1"/>
  </si>
  <si>
    <t>　小地域の区分は、出典資料のなかで最も区分分けが大きな経済センサス（2009年）にあわせる。</t>
    <rPh sb="9" eb="11">
      <t>シュッテン</t>
    </rPh>
    <phoneticPr fontId="1"/>
  </si>
  <si>
    <t>なお、国勢調査（2010年）にて、にかほ市全体の昼間人口として公表されている数値と、要領に基づき本調査で推計した値は、調査年や調査物が異なることから一致しない。</t>
    <rPh sb="12" eb="13">
      <t>ネン</t>
    </rPh>
    <phoneticPr fontId="1"/>
  </si>
  <si>
    <t>にかほ市の昼間人口は、本調査推計値が27,465人、国勢調査（2010年）公表値が27,661人。</t>
    <phoneticPr fontId="1"/>
  </si>
  <si>
    <t>　経済センサス（2009年）より、非農林漁業（市内外への通勤が想定される産業）の全従業者に占める各小地域の従業者数の割合を算出する。</t>
    <rPh sb="1" eb="3">
      <t>ケイザイ</t>
    </rPh>
    <rPh sb="12" eb="13">
      <t>ネン</t>
    </rPh>
    <rPh sb="17" eb="18">
      <t>ヒ</t>
    </rPh>
    <rPh sb="18" eb="20">
      <t>ノウリン</t>
    </rPh>
    <rPh sb="20" eb="22">
      <t>ギョギョウ</t>
    </rPh>
    <rPh sb="23" eb="24">
      <t>シ</t>
    </rPh>
    <rPh sb="24" eb="25">
      <t>ナイ</t>
    </rPh>
    <rPh sb="25" eb="26">
      <t>ガイ</t>
    </rPh>
    <rPh sb="28" eb="30">
      <t>ツウキン</t>
    </rPh>
    <rPh sb="31" eb="33">
      <t>ソウテイ</t>
    </rPh>
    <rPh sb="36" eb="38">
      <t>サンギョウ</t>
    </rPh>
    <phoneticPr fontId="1"/>
  </si>
  <si>
    <t>国勢調査（2010年）を用い、総務省統計局による経済センサスは国勢調査と調査年が近い2009年を用いる。</t>
    <rPh sb="24" eb="26">
      <t>ケイザイ</t>
    </rPh>
    <rPh sb="31" eb="33">
      <t>コクセイ</t>
    </rPh>
    <rPh sb="33" eb="35">
      <t>チョウサ</t>
    </rPh>
    <rPh sb="36" eb="38">
      <t>チョウサ</t>
    </rPh>
    <rPh sb="38" eb="39">
      <t>ネン</t>
    </rPh>
    <rPh sb="40" eb="41">
      <t>チカ</t>
    </rPh>
    <rPh sb="46" eb="47">
      <t>ネン</t>
    </rPh>
    <rPh sb="48" eb="49">
      <t>モチ</t>
    </rPh>
    <phoneticPr fontId="1"/>
  </si>
  <si>
    <t>　国勢調査（2010年）の非農林漁業の全従業者に、経済センサス（2009年）による各小地域の割合をかけて、小地域別非農林漁業の従業者数を推計する。</t>
    <rPh sb="1" eb="3">
      <t>コクセイ</t>
    </rPh>
    <rPh sb="3" eb="5">
      <t>チョウサ</t>
    </rPh>
    <rPh sb="10" eb="11">
      <t>ネン</t>
    </rPh>
    <rPh sb="13" eb="14">
      <t>ヒ</t>
    </rPh>
    <rPh sb="14" eb="16">
      <t>ノウリン</t>
    </rPh>
    <rPh sb="16" eb="18">
      <t>ギョギョウ</t>
    </rPh>
    <rPh sb="19" eb="20">
      <t>ゼン</t>
    </rPh>
    <rPh sb="20" eb="23">
      <t>ジュウギョウシャ</t>
    </rPh>
    <rPh sb="36" eb="37">
      <t>ネン</t>
    </rPh>
    <rPh sb="41" eb="42">
      <t>カク</t>
    </rPh>
    <rPh sb="42" eb="45">
      <t>ショウチイキ</t>
    </rPh>
    <rPh sb="46" eb="48">
      <t>ワリアイ</t>
    </rPh>
    <phoneticPr fontId="1"/>
  </si>
  <si>
    <t>出典：国勢調査（2010年）－総務省統計局</t>
    <rPh sb="0" eb="2">
      <t>シュッテン</t>
    </rPh>
    <phoneticPr fontId="1"/>
  </si>
  <si>
    <t>　　　　経済センサス－基礎調査（2009年）－総務省統計局</t>
    <rPh sb="4" eb="6">
      <t>ケイザイ</t>
    </rPh>
    <rPh sb="11" eb="13">
      <t>キソ</t>
    </rPh>
    <rPh sb="13" eb="15">
      <t>チョウサ</t>
    </rPh>
    <rPh sb="20" eb="21">
      <t>ネン</t>
    </rPh>
    <phoneticPr fontId="1"/>
  </si>
  <si>
    <t>国勢調査（2010年）</t>
    <rPh sb="0" eb="2">
      <t>コクセイ</t>
    </rPh>
    <rPh sb="2" eb="4">
      <t>チョウサ</t>
    </rPh>
    <rPh sb="9" eb="10">
      <t>ネン</t>
    </rPh>
    <phoneticPr fontId="1"/>
  </si>
  <si>
    <t>経済センサス（2009年）</t>
    <phoneticPr fontId="1"/>
  </si>
  <si>
    <t>　国勢調査（2010年）より、にかほ市の昼間における、小地域別の小学校・中学校・高校の在学者数を算出する。</t>
    <rPh sb="1" eb="3">
      <t>コクセイ</t>
    </rPh>
    <rPh sb="3" eb="5">
      <t>チョウサ</t>
    </rPh>
    <rPh sb="10" eb="11">
      <t>ネン</t>
    </rPh>
    <rPh sb="20" eb="22">
      <t>ヒルマ</t>
    </rPh>
    <rPh sb="27" eb="30">
      <t>ショウチイキ</t>
    </rPh>
    <rPh sb="30" eb="31">
      <t>ベツ</t>
    </rPh>
    <rPh sb="32" eb="35">
      <t>ショウガッコウ</t>
    </rPh>
    <rPh sb="36" eb="39">
      <t>チュウガッコウ</t>
    </rPh>
    <rPh sb="40" eb="42">
      <t>コウコウ</t>
    </rPh>
    <rPh sb="43" eb="45">
      <t>ザイガク</t>
    </rPh>
    <rPh sb="45" eb="46">
      <t>シャ</t>
    </rPh>
    <rPh sb="46" eb="47">
      <t>スウ</t>
    </rPh>
    <rPh sb="48" eb="50">
      <t>サンシュツ</t>
    </rPh>
    <phoneticPr fontId="1"/>
  </si>
  <si>
    <t>　国勢調査（2010年）から、にかほ市に通学する人数を抽出し、小地域別の割合をかけることで小地域別の昼間の通学者数を推計する。</t>
    <rPh sb="1" eb="3">
      <t>コクセイ</t>
    </rPh>
    <rPh sb="3" eb="5">
      <t>チョウサ</t>
    </rPh>
    <rPh sb="10" eb="11">
      <t>ネン</t>
    </rPh>
    <rPh sb="20" eb="22">
      <t>ツウガク</t>
    </rPh>
    <rPh sb="24" eb="26">
      <t>ニンズウ</t>
    </rPh>
    <rPh sb="27" eb="29">
      <t>チュウシュツ</t>
    </rPh>
    <rPh sb="31" eb="34">
      <t>ショウチイキ</t>
    </rPh>
    <rPh sb="34" eb="35">
      <t>ベツ</t>
    </rPh>
    <rPh sb="36" eb="38">
      <t>ワリアイ</t>
    </rPh>
    <phoneticPr fontId="1"/>
  </si>
  <si>
    <t>=(c)×経済センサス（2009年）における小地域ごとの従業者数構成比</t>
    <rPh sb="5" eb="7">
      <t>ケイザイ</t>
    </rPh>
    <rPh sb="16" eb="17">
      <t>ネン</t>
    </rPh>
    <phoneticPr fontId="1"/>
  </si>
  <si>
    <t>=(e)×国勢調査（2010年）における小地域ごとの在学者数構成比</t>
    <rPh sb="5" eb="7">
      <t>コクセイ</t>
    </rPh>
    <rPh sb="7" eb="9">
      <t>チョウサ</t>
    </rPh>
    <rPh sb="14" eb="15">
      <t>ネン</t>
    </rPh>
    <rPh sb="26" eb="29">
      <t>ザイガクシャ</t>
    </rPh>
    <phoneticPr fontId="1"/>
  </si>
  <si>
    <t>　農林漁業就業者は、にかほ市内で就業すると想定し、国勢調査（2010年）による、「Ａ農業，林業」と「Ｂ漁業」の就業者数をたして算出する。</t>
    <rPh sb="1" eb="3">
      <t>ノウリン</t>
    </rPh>
    <rPh sb="3" eb="5">
      <t>ギョギョウ</t>
    </rPh>
    <rPh sb="5" eb="8">
      <t>シュウギョウシャ</t>
    </rPh>
    <rPh sb="14" eb="15">
      <t>ナイ</t>
    </rPh>
    <rPh sb="16" eb="18">
      <t>シュウギョウ</t>
    </rPh>
    <rPh sb="21" eb="23">
      <t>ソウテイ</t>
    </rPh>
    <rPh sb="63" eb="65">
      <t>サンシュツ</t>
    </rPh>
    <phoneticPr fontId="1"/>
  </si>
  <si>
    <t>　「15歳以上就学していない者」は、国勢調査（2010年）の「15歳以上非労働力人口」から国勢調査（2010年）の「15歳以上通学者」を引いて推計する。</t>
    <rPh sb="33" eb="34">
      <t>サイ</t>
    </rPh>
    <rPh sb="34" eb="36">
      <t>イジョウ</t>
    </rPh>
    <rPh sb="36" eb="37">
      <t>ヒ</t>
    </rPh>
    <rPh sb="37" eb="39">
      <t>ロウドウ</t>
    </rPh>
    <rPh sb="39" eb="40">
      <t>リョク</t>
    </rPh>
    <rPh sb="40" eb="42">
      <t>ジンコウ</t>
    </rPh>
    <rPh sb="60" eb="61">
      <t>サイ</t>
    </rPh>
    <rPh sb="61" eb="63">
      <t>イジョウ</t>
    </rPh>
    <rPh sb="63" eb="66">
      <t>ツウガクシャ</t>
    </rPh>
    <rPh sb="68" eb="69">
      <t>ヒ</t>
    </rPh>
    <rPh sb="71" eb="73">
      <t>スイケイ</t>
    </rPh>
    <phoneticPr fontId="1"/>
  </si>
  <si>
    <t>　「15歳以上就業していない者（完全失業者）」は、国勢調査（2010年）の「15歳以上の労働力人口」から国勢調査（2010年）の</t>
    <rPh sb="40" eb="41">
      <t>サイ</t>
    </rPh>
    <rPh sb="41" eb="43">
      <t>イジョウ</t>
    </rPh>
    <rPh sb="44" eb="47">
      <t>ロウドウリョク</t>
    </rPh>
    <rPh sb="47" eb="49">
      <t>ジンコウ</t>
    </rPh>
    <phoneticPr fontId="1"/>
  </si>
  <si>
    <t>　「15歳未満就業・通学しない者」は、国勢調査（2010年）の「未就学者数」から国勢調査（2010年）の「15歳以上の未就学者」を引いて推計する。</t>
    <rPh sb="19" eb="21">
      <t>コクセイ</t>
    </rPh>
    <rPh sb="21" eb="23">
      <t>チョウサ</t>
    </rPh>
    <rPh sb="28" eb="29">
      <t>ネン</t>
    </rPh>
    <rPh sb="36" eb="37">
      <t>スウ</t>
    </rPh>
    <rPh sb="55" eb="58">
      <t>サイイジョウ</t>
    </rPh>
    <rPh sb="65" eb="66">
      <t>ヒ</t>
    </rPh>
    <rPh sb="68" eb="70">
      <t>スイケイ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</si>
</sst>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quot; -&quot;###,###,##0"/>
    <numFmt numFmtId="178" formatCode="#,##0_ "/>
    <numFmt numFmtId="179" formatCode="#,##0.0_ "/>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14"/>
      <name val="ＭＳ 明朝"/>
      <family val="1"/>
      <charset val="128"/>
    </font>
    <font>
      <i/>
      <sz val="11"/>
      <color theme="1"/>
      <name val="ＭＳ Ｐゴシック"/>
      <family val="3"/>
      <charset val="128"/>
      <scheme val="minor"/>
    </font>
    <font>
      <i/>
      <sz val="11"/>
      <color theme="0" tint="-0.499984740745262"/>
      <name val="ＭＳ Ｐゴシック"/>
      <family val="3"/>
      <charset val="128"/>
      <scheme val="minor"/>
    </font>
    <font>
      <b/>
      <i/>
      <sz val="11"/>
      <color theme="0" tint="-0.499984740745262"/>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91">
    <xf numFmtId="0" fontId="0" fillId="0" borderId="0" xfId="0">
      <alignment vertical="center"/>
    </xf>
    <xf numFmtId="176" fontId="0" fillId="0" borderId="0" xfId="0" applyNumberForma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 xfId="0" applyBorder="1">
      <alignment vertical="center"/>
    </xf>
    <xf numFmtId="176" fontId="0" fillId="0" borderId="1" xfId="0" quotePrefix="1" applyNumberFormat="1" applyFont="1" applyFill="1" applyBorder="1" applyAlignment="1">
      <alignment horizontal="right"/>
    </xf>
    <xf numFmtId="10" fontId="0" fillId="0" borderId="1" xfId="1" quotePrefix="1" applyNumberFormat="1" applyFont="1" applyFill="1" applyBorder="1" applyAlignment="1">
      <alignment horizontal="right"/>
    </xf>
    <xf numFmtId="177" fontId="0" fillId="0" borderId="1" xfId="0" quotePrefix="1" applyNumberFormat="1" applyFont="1" applyFill="1" applyBorder="1" applyAlignment="1">
      <alignment horizontal="right"/>
    </xf>
    <xf numFmtId="177" fontId="0" fillId="0" borderId="1" xfId="0" applyNumberFormat="1" applyFill="1" applyBorder="1" applyAlignment="1">
      <alignment horizontal="right"/>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0" xfId="0" applyBorder="1">
      <alignment vertical="center"/>
    </xf>
    <xf numFmtId="10" fontId="0" fillId="0" borderId="1" xfId="1" applyNumberFormat="1" applyFont="1" applyBorder="1">
      <alignment vertical="center"/>
    </xf>
    <xf numFmtId="0" fontId="0" fillId="0" borderId="14" xfId="0" applyBorder="1">
      <alignment vertical="center"/>
    </xf>
    <xf numFmtId="0" fontId="3" fillId="0" borderId="0" xfId="0" applyFont="1">
      <alignment vertical="center"/>
    </xf>
    <xf numFmtId="0" fontId="0" fillId="0" borderId="0" xfId="0" applyFill="1" applyBorder="1">
      <alignment vertical="center"/>
    </xf>
    <xf numFmtId="0" fontId="4" fillId="0" borderId="0" xfId="0" applyFont="1">
      <alignment vertical="center"/>
    </xf>
    <xf numFmtId="178" fontId="0" fillId="0" borderId="1" xfId="0" applyNumberFormat="1" applyBorder="1">
      <alignment vertical="center"/>
    </xf>
    <xf numFmtId="178" fontId="0" fillId="0" borderId="0" xfId="0" applyNumberFormat="1" applyBorder="1">
      <alignment vertical="center"/>
    </xf>
    <xf numFmtId="10" fontId="0" fillId="0" borderId="0" xfId="1" applyNumberFormat="1" applyFont="1" applyBorder="1">
      <alignment vertical="center"/>
    </xf>
    <xf numFmtId="178" fontId="0" fillId="0" borderId="0" xfId="0" applyNumberFormat="1" applyFill="1" applyBorder="1">
      <alignment vertical="center"/>
    </xf>
    <xf numFmtId="178" fontId="7" fillId="3" borderId="1" xfId="0" applyNumberFormat="1" applyFont="1" applyFill="1" applyBorder="1">
      <alignment vertical="center"/>
    </xf>
    <xf numFmtId="0" fontId="0" fillId="2" borderId="6" xfId="0" applyFill="1" applyBorder="1">
      <alignment vertical="center"/>
    </xf>
    <xf numFmtId="0" fontId="0" fillId="2" borderId="5" xfId="0" applyFill="1" applyBorder="1" applyAlignment="1">
      <alignment vertical="center"/>
    </xf>
    <xf numFmtId="0" fontId="0" fillId="2" borderId="6" xfId="0" applyFill="1" applyBorder="1" applyAlignment="1">
      <alignment vertical="center"/>
    </xf>
    <xf numFmtId="0" fontId="0" fillId="2" borderId="15" xfId="0" applyFill="1" applyBorder="1" applyAlignment="1">
      <alignment vertical="center" wrapText="1"/>
    </xf>
    <xf numFmtId="0" fontId="0" fillId="2" borderId="16" xfId="0" applyFill="1" applyBorder="1" applyAlignment="1">
      <alignment vertical="center"/>
    </xf>
    <xf numFmtId="0" fontId="0" fillId="2" borderId="17" xfId="0" applyFill="1" applyBorder="1" applyAlignment="1">
      <alignment vertical="center"/>
    </xf>
    <xf numFmtId="49" fontId="0" fillId="0" borderId="7" xfId="0" applyNumberFormat="1" applyBorder="1">
      <alignment vertical="center"/>
    </xf>
    <xf numFmtId="0" fontId="0" fillId="2" borderId="19" xfId="0" applyFill="1" applyBorder="1" applyAlignment="1">
      <alignment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19" xfId="0" applyFill="1" applyBorder="1" applyAlignment="1">
      <alignment vertical="top" wrapText="1"/>
    </xf>
    <xf numFmtId="176" fontId="0" fillId="2" borderId="9" xfId="0" applyNumberFormat="1" applyFill="1" applyBorder="1" applyAlignment="1">
      <alignment horizontal="center" vertical="center" wrapText="1"/>
    </xf>
    <xf numFmtId="0" fontId="0" fillId="2" borderId="20" xfId="0" applyFill="1" applyBorder="1">
      <alignment vertical="center"/>
    </xf>
    <xf numFmtId="0" fontId="0" fillId="2" borderId="21" xfId="0" applyFill="1" applyBorder="1">
      <alignment vertical="center"/>
    </xf>
    <xf numFmtId="176" fontId="0" fillId="2" borderId="22" xfId="0" applyNumberFormat="1" applyFill="1" applyBorder="1">
      <alignment vertical="center"/>
    </xf>
    <xf numFmtId="0" fontId="0" fillId="2" borderId="23" xfId="0" applyFill="1" applyBorder="1">
      <alignment vertical="center"/>
    </xf>
    <xf numFmtId="0" fontId="0" fillId="2" borderId="6" xfId="0" applyFill="1" applyBorder="1" applyAlignment="1">
      <alignment horizontal="center" vertical="center" wrapText="1"/>
    </xf>
    <xf numFmtId="176" fontId="0" fillId="2" borderId="23" xfId="0" applyNumberFormat="1" applyFill="1" applyBorder="1">
      <alignment vertical="center"/>
    </xf>
    <xf numFmtId="0" fontId="0" fillId="2" borderId="10" xfId="0" applyFill="1" applyBorder="1" applyAlignment="1">
      <alignment vertical="center" wrapText="1"/>
    </xf>
    <xf numFmtId="0" fontId="0" fillId="0" borderId="7" xfId="0" applyFill="1" applyBorder="1">
      <alignment vertical="center"/>
    </xf>
    <xf numFmtId="0" fontId="0" fillId="0" borderId="8" xfId="0" applyFill="1" applyBorder="1">
      <alignment vertical="center"/>
    </xf>
    <xf numFmtId="0" fontId="0" fillId="0" borderId="14" xfId="0" applyFill="1" applyBorder="1" applyAlignment="1">
      <alignment vertical="center"/>
    </xf>
    <xf numFmtId="0" fontId="3" fillId="0" borderId="1" xfId="0" applyFont="1" applyBorder="1" applyAlignment="1">
      <alignment horizontal="center" vertical="center"/>
    </xf>
    <xf numFmtId="178" fontId="3" fillId="0" borderId="6" xfId="0" applyNumberFormat="1" applyFont="1" applyBorder="1">
      <alignment vertical="center"/>
    </xf>
    <xf numFmtId="0" fontId="0" fillId="2" borderId="4" xfId="0" applyFill="1" applyBorder="1" applyAlignment="1">
      <alignment horizontal="center" vertical="center"/>
    </xf>
    <xf numFmtId="179" fontId="7" fillId="3" borderId="1" xfId="0" applyNumberFormat="1" applyFont="1" applyFill="1" applyBorder="1">
      <alignment vertical="center"/>
    </xf>
    <xf numFmtId="178" fontId="6" fillId="3" borderId="1" xfId="0" applyNumberFormat="1" applyFont="1" applyFill="1" applyBorder="1">
      <alignment vertical="center"/>
    </xf>
    <xf numFmtId="178" fontId="8" fillId="3" borderId="6" xfId="0" applyNumberFormat="1" applyFont="1" applyFill="1" applyBorder="1">
      <alignment vertical="center"/>
    </xf>
    <xf numFmtId="179" fontId="8" fillId="3" borderId="6" xfId="0" applyNumberFormat="1" applyFont="1" applyFill="1" applyBorder="1">
      <alignment vertical="center"/>
    </xf>
    <xf numFmtId="178" fontId="3" fillId="0" borderId="1" xfId="0" applyNumberFormat="1" applyFont="1" applyBorder="1">
      <alignment vertical="center"/>
    </xf>
    <xf numFmtId="9" fontId="3" fillId="0" borderId="1" xfId="1" applyFont="1" applyBorder="1">
      <alignment vertical="center"/>
    </xf>
    <xf numFmtId="176" fontId="3" fillId="0" borderId="1" xfId="0" quotePrefix="1" applyNumberFormat="1" applyFont="1" applyFill="1" applyBorder="1" applyAlignment="1">
      <alignment horizontal="right"/>
    </xf>
    <xf numFmtId="176" fontId="3" fillId="0" borderId="1" xfId="0" applyNumberFormat="1" applyFont="1" applyFill="1" applyBorder="1" applyAlignment="1">
      <alignment horizontal="right"/>
    </xf>
    <xf numFmtId="178" fontId="3" fillId="0" borderId="1" xfId="0" applyNumberFormat="1" applyFont="1" applyFill="1" applyBorder="1">
      <alignment vertical="center"/>
    </xf>
    <xf numFmtId="10" fontId="3" fillId="0" borderId="1" xfId="1" quotePrefix="1" applyNumberFormat="1" applyFont="1" applyFill="1" applyBorder="1" applyAlignment="1">
      <alignment horizontal="right"/>
    </xf>
    <xf numFmtId="0" fontId="0" fillId="2" borderId="1" xfId="0" applyFill="1" applyBorder="1" applyAlignment="1">
      <alignment horizontal="center" vertical="center" shrinkToFit="1"/>
    </xf>
    <xf numFmtId="178" fontId="8" fillId="3" borderId="4" xfId="0" applyNumberFormat="1" applyFont="1" applyFill="1" applyBorder="1">
      <alignment vertical="center"/>
    </xf>
    <xf numFmtId="178" fontId="7" fillId="3" borderId="4" xfId="0" applyNumberFormat="1" applyFont="1" applyFill="1" applyBorder="1">
      <alignment vertical="center"/>
    </xf>
    <xf numFmtId="178" fontId="0" fillId="0" borderId="4" xfId="0" applyNumberFormat="1" applyBorder="1">
      <alignment vertical="center"/>
    </xf>
    <xf numFmtId="176" fontId="0" fillId="2" borderId="19" xfId="0" applyNumberFormat="1" applyFill="1" applyBorder="1">
      <alignment vertical="center"/>
    </xf>
    <xf numFmtId="0" fontId="0" fillId="2" borderId="18" xfId="0" applyFill="1" applyBorder="1" applyAlignment="1">
      <alignment vertical="center" wrapText="1"/>
    </xf>
    <xf numFmtId="0" fontId="0" fillId="2" borderId="4" xfId="0" applyFill="1" applyBorder="1" applyAlignment="1">
      <alignment horizontal="center" vertical="center" wrapText="1"/>
    </xf>
    <xf numFmtId="0" fontId="0" fillId="0" borderId="9" xfId="0" applyFill="1" applyBorder="1">
      <alignment vertical="center"/>
    </xf>
    <xf numFmtId="0" fontId="0" fillId="2" borderId="15" xfId="0" applyFill="1" applyBorder="1" applyAlignment="1">
      <alignment vertical="top" wrapText="1"/>
    </xf>
    <xf numFmtId="0" fontId="0" fillId="0" borderId="0" xfId="0" applyAlignment="1">
      <alignment vertical="center"/>
    </xf>
    <xf numFmtId="0" fontId="0" fillId="2" borderId="5" xfId="0" applyFill="1" applyBorder="1" applyAlignment="1">
      <alignment horizontal="center" vertical="center"/>
    </xf>
    <xf numFmtId="0" fontId="0" fillId="2" borderId="12"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0"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3"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vertical="top" wrapText="1"/>
    </xf>
    <xf numFmtId="0" fontId="0" fillId="2" borderId="8" xfId="0" applyFill="1" applyBorder="1" applyAlignment="1">
      <alignment vertical="top" wrapText="1"/>
    </xf>
    <xf numFmtId="176" fontId="0" fillId="2" borderId="9" xfId="0" applyNumberFormat="1" applyFill="1" applyBorder="1" applyAlignment="1">
      <alignment horizontal="left" vertical="top" wrapText="1"/>
    </xf>
    <xf numFmtId="176" fontId="0" fillId="2" borderId="10" xfId="0" applyNumberFormat="1" applyFill="1" applyBorder="1" applyAlignment="1">
      <alignment horizontal="left" vertical="top"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M645"/>
  <sheetViews>
    <sheetView tabSelected="1" view="pageBreakPreview" topLeftCell="A646" zoomScale="85" zoomScaleNormal="85" zoomScaleSheetLayoutView="85" workbookViewId="0">
      <selection activeCell="K39" sqref="K39"/>
    </sheetView>
  </sheetViews>
  <sheetFormatPr defaultRowHeight="13.5" x14ac:dyDescent="0.15"/>
  <cols>
    <col min="2" max="2" width="11.625" customWidth="1"/>
    <col min="3" max="3" width="26.375" bestFit="1" customWidth="1"/>
    <col min="4" max="4" width="31.5" bestFit="1" customWidth="1"/>
    <col min="5" max="5" width="17.125" customWidth="1"/>
    <col min="6" max="7" width="35.75" customWidth="1"/>
    <col min="8" max="8" width="11.875" customWidth="1"/>
    <col min="10" max="10" width="11.625" bestFit="1" customWidth="1"/>
  </cols>
  <sheetData>
    <row r="2" spans="2:2" x14ac:dyDescent="0.15">
      <c r="B2" t="s">
        <v>4</v>
      </c>
    </row>
    <row r="5" spans="2:2" x14ac:dyDescent="0.15">
      <c r="B5" t="s">
        <v>112</v>
      </c>
    </row>
    <row r="6" spans="2:2" x14ac:dyDescent="0.15">
      <c r="B6" t="s">
        <v>110</v>
      </c>
    </row>
    <row r="7" spans="2:2" x14ac:dyDescent="0.15">
      <c r="B7" t="s">
        <v>105</v>
      </c>
    </row>
    <row r="9" spans="2:2" x14ac:dyDescent="0.15">
      <c r="B9" t="s">
        <v>113</v>
      </c>
    </row>
    <row r="10" spans="2:2" x14ac:dyDescent="0.15">
      <c r="B10" t="s">
        <v>118</v>
      </c>
    </row>
    <row r="11" spans="2:2" x14ac:dyDescent="0.15">
      <c r="B11" s="74" t="s">
        <v>114</v>
      </c>
    </row>
    <row r="12" spans="2:2" x14ac:dyDescent="0.15">
      <c r="B12" s="74" t="s">
        <v>115</v>
      </c>
    </row>
    <row r="13" spans="2:2" x14ac:dyDescent="0.15">
      <c r="B13" s="74" t="s">
        <v>116</v>
      </c>
    </row>
    <row r="14" spans="2:2" x14ac:dyDescent="0.15">
      <c r="B14" s="74"/>
    </row>
    <row r="16" spans="2:2" x14ac:dyDescent="0.15">
      <c r="B16" s="19" t="s">
        <v>120</v>
      </c>
    </row>
    <row r="17" spans="1:10" x14ac:dyDescent="0.15">
      <c r="B17" t="s">
        <v>121</v>
      </c>
    </row>
    <row r="18" spans="1:10" x14ac:dyDescent="0.15">
      <c r="B18" s="22" t="s">
        <v>78</v>
      </c>
    </row>
    <row r="19" spans="1:10" x14ac:dyDescent="0.15">
      <c r="B19" t="s">
        <v>117</v>
      </c>
    </row>
    <row r="20" spans="1:10" x14ac:dyDescent="0.15">
      <c r="B20" t="s">
        <v>119</v>
      </c>
    </row>
    <row r="21" spans="1:10" x14ac:dyDescent="0.15">
      <c r="B21" t="s">
        <v>106</v>
      </c>
    </row>
    <row r="22" spans="1:10" x14ac:dyDescent="0.15">
      <c r="B22" s="75" t="s">
        <v>61</v>
      </c>
      <c r="C22" s="76"/>
      <c r="D22" s="76"/>
      <c r="E22" s="77"/>
      <c r="F22" s="30" t="s">
        <v>122</v>
      </c>
      <c r="G22" s="31" t="s">
        <v>123</v>
      </c>
      <c r="H22" s="32"/>
    </row>
    <row r="23" spans="1:10" x14ac:dyDescent="0.15">
      <c r="A23" s="8"/>
      <c r="B23" s="78"/>
      <c r="C23" s="79"/>
      <c r="D23" s="79"/>
      <c r="E23" s="80"/>
      <c r="F23" s="37" t="s">
        <v>39</v>
      </c>
      <c r="G23" s="34"/>
      <c r="H23" s="35"/>
    </row>
    <row r="24" spans="1:10" ht="46.5" customHeight="1" x14ac:dyDescent="0.15">
      <c r="A24" s="8"/>
      <c r="B24" s="78"/>
      <c r="C24" s="79"/>
      <c r="D24" s="79"/>
      <c r="E24" s="80"/>
      <c r="F24" s="40" t="s">
        <v>40</v>
      </c>
      <c r="G24" s="84" t="s">
        <v>41</v>
      </c>
      <c r="H24" s="85"/>
    </row>
    <row r="25" spans="1:10" x14ac:dyDescent="0.15">
      <c r="A25" s="8"/>
      <c r="B25" s="81"/>
      <c r="C25" s="82"/>
      <c r="D25" s="82"/>
      <c r="E25" s="83"/>
      <c r="F25" s="38" t="s">
        <v>47</v>
      </c>
      <c r="G25" s="39" t="s">
        <v>45</v>
      </c>
      <c r="H25" s="39" t="s">
        <v>0</v>
      </c>
    </row>
    <row r="26" spans="1:10" x14ac:dyDescent="0.15">
      <c r="A26" s="8"/>
      <c r="B26" s="2" t="s">
        <v>44</v>
      </c>
      <c r="C26" s="3"/>
      <c r="D26" s="3"/>
      <c r="E26" s="4"/>
      <c r="F26" s="59">
        <v>13589</v>
      </c>
      <c r="G26" s="61">
        <v>13368</v>
      </c>
      <c r="H26" s="62" t="s">
        <v>1</v>
      </c>
    </row>
    <row r="27" spans="1:10" x14ac:dyDescent="0.15">
      <c r="A27" s="8"/>
      <c r="B27" s="2" t="s">
        <v>43</v>
      </c>
      <c r="C27" s="3"/>
      <c r="D27" s="3"/>
      <c r="E27" s="4"/>
      <c r="F27" s="25">
        <v>1064</v>
      </c>
      <c r="G27" s="14">
        <v>69</v>
      </c>
      <c r="H27" s="15" t="s">
        <v>1</v>
      </c>
    </row>
    <row r="28" spans="1:10" x14ac:dyDescent="0.15">
      <c r="A28" s="8"/>
      <c r="B28" s="2" t="s">
        <v>42</v>
      </c>
      <c r="C28" s="3"/>
      <c r="D28" s="17"/>
      <c r="E28" s="6"/>
      <c r="F28" s="63">
        <f>F26-F27</f>
        <v>12525</v>
      </c>
      <c r="G28" s="61">
        <v>13299</v>
      </c>
      <c r="H28" s="64">
        <v>1</v>
      </c>
      <c r="J28" s="1"/>
    </row>
    <row r="29" spans="1:10" x14ac:dyDescent="0.15">
      <c r="A29" s="8"/>
      <c r="B29" s="5" t="s">
        <v>53</v>
      </c>
      <c r="C29" s="17"/>
      <c r="D29" s="17"/>
      <c r="E29" s="11" t="s">
        <v>7</v>
      </c>
      <c r="F29" s="29">
        <f t="shared" ref="F29:F60" si="0">ROUND($F$28*H29,0)</f>
        <v>24</v>
      </c>
      <c r="G29" s="12">
        <v>25</v>
      </c>
      <c r="H29" s="13">
        <f t="shared" ref="H29:H60" si="1">G29/$G$28</f>
        <v>1.8798405895180089E-3</v>
      </c>
    </row>
    <row r="30" spans="1:10" x14ac:dyDescent="0.15">
      <c r="A30" s="8"/>
      <c r="B30" s="36" t="s">
        <v>126</v>
      </c>
      <c r="C30" s="19"/>
      <c r="D30" s="19"/>
      <c r="E30" s="11" t="s">
        <v>8</v>
      </c>
      <c r="F30" s="29">
        <f t="shared" si="0"/>
        <v>267</v>
      </c>
      <c r="G30" s="12">
        <v>283</v>
      </c>
      <c r="H30" s="13">
        <f t="shared" si="1"/>
        <v>2.1279795473343861E-2</v>
      </c>
    </row>
    <row r="31" spans="1:10" x14ac:dyDescent="0.15">
      <c r="A31" s="8"/>
      <c r="B31" s="7"/>
      <c r="C31" s="19"/>
      <c r="D31" s="19"/>
      <c r="E31" s="11" t="s">
        <v>9</v>
      </c>
      <c r="F31" s="29">
        <f t="shared" si="0"/>
        <v>43</v>
      </c>
      <c r="G31" s="12">
        <v>46</v>
      </c>
      <c r="H31" s="13">
        <f t="shared" si="1"/>
        <v>3.4589066847131363E-3</v>
      </c>
    </row>
    <row r="32" spans="1:10" x14ac:dyDescent="0.15">
      <c r="A32" s="8"/>
      <c r="B32" s="7"/>
      <c r="C32" s="19"/>
      <c r="D32" s="19"/>
      <c r="E32" s="11" t="s">
        <v>10</v>
      </c>
      <c r="F32" s="29">
        <f t="shared" si="0"/>
        <v>35</v>
      </c>
      <c r="G32" s="12">
        <v>37</v>
      </c>
      <c r="H32" s="13">
        <f t="shared" si="1"/>
        <v>2.7821640724866531E-3</v>
      </c>
    </row>
    <row r="33" spans="1:8" x14ac:dyDescent="0.15">
      <c r="A33" s="8"/>
      <c r="B33" s="7"/>
      <c r="C33" s="19"/>
      <c r="D33" s="19"/>
      <c r="E33" s="11" t="s">
        <v>11</v>
      </c>
      <c r="F33" s="29">
        <f t="shared" si="0"/>
        <v>4</v>
      </c>
      <c r="G33" s="12">
        <v>4</v>
      </c>
      <c r="H33" s="13">
        <f t="shared" si="1"/>
        <v>3.0077449432288142E-4</v>
      </c>
    </row>
    <row r="34" spans="1:8" x14ac:dyDescent="0.15">
      <c r="A34" s="8"/>
      <c r="B34" s="7"/>
      <c r="C34" s="19"/>
      <c r="D34" s="19"/>
      <c r="E34" s="11" t="s">
        <v>12</v>
      </c>
      <c r="F34" s="29">
        <f t="shared" si="0"/>
        <v>3878</v>
      </c>
      <c r="G34" s="12">
        <v>4118</v>
      </c>
      <c r="H34" s="13">
        <f t="shared" si="1"/>
        <v>0.30964734190540644</v>
      </c>
    </row>
    <row r="35" spans="1:8" x14ac:dyDescent="0.15">
      <c r="A35" s="8"/>
      <c r="B35" s="7"/>
      <c r="C35" s="19"/>
      <c r="D35" s="19"/>
      <c r="E35" s="11" t="s">
        <v>13</v>
      </c>
      <c r="F35" s="29">
        <f t="shared" si="0"/>
        <v>45</v>
      </c>
      <c r="G35" s="12">
        <v>48</v>
      </c>
      <c r="H35" s="13">
        <f t="shared" si="1"/>
        <v>3.609293931874577E-3</v>
      </c>
    </row>
    <row r="36" spans="1:8" x14ac:dyDescent="0.15">
      <c r="A36" s="8"/>
      <c r="B36" s="7"/>
      <c r="C36" s="19"/>
      <c r="D36" s="19"/>
      <c r="E36" s="11" t="s">
        <v>14</v>
      </c>
      <c r="F36" s="29">
        <f t="shared" si="0"/>
        <v>95</v>
      </c>
      <c r="G36" s="12">
        <v>101</v>
      </c>
      <c r="H36" s="13">
        <f t="shared" si="1"/>
        <v>7.5945559816527558E-3</v>
      </c>
    </row>
    <row r="37" spans="1:8" x14ac:dyDescent="0.15">
      <c r="A37" s="8"/>
      <c r="B37" s="7"/>
      <c r="C37" s="19"/>
      <c r="D37" s="19"/>
      <c r="E37" s="11" t="s">
        <v>15</v>
      </c>
      <c r="F37" s="29">
        <f t="shared" si="0"/>
        <v>72</v>
      </c>
      <c r="G37" s="12">
        <v>76</v>
      </c>
      <c r="H37" s="13">
        <f t="shared" si="1"/>
        <v>5.714715392134747E-3</v>
      </c>
    </row>
    <row r="38" spans="1:8" x14ac:dyDescent="0.15">
      <c r="A38" s="8"/>
      <c r="B38" s="7"/>
      <c r="C38" s="19"/>
      <c r="D38" s="19"/>
      <c r="E38" s="11" t="s">
        <v>16</v>
      </c>
      <c r="F38" s="29">
        <f t="shared" si="0"/>
        <v>12</v>
      </c>
      <c r="G38" s="12">
        <v>13</v>
      </c>
      <c r="H38" s="13">
        <f t="shared" si="1"/>
        <v>9.7751710654936461E-4</v>
      </c>
    </row>
    <row r="39" spans="1:8" x14ac:dyDescent="0.15">
      <c r="A39" s="8"/>
      <c r="B39" s="7"/>
      <c r="C39" s="19"/>
      <c r="D39" s="19"/>
      <c r="E39" s="11" t="s">
        <v>17</v>
      </c>
      <c r="F39" s="29">
        <f t="shared" si="0"/>
        <v>145</v>
      </c>
      <c r="G39" s="12">
        <v>154</v>
      </c>
      <c r="H39" s="13">
        <f t="shared" si="1"/>
        <v>1.1579818031430935E-2</v>
      </c>
    </row>
    <row r="40" spans="1:8" x14ac:dyDescent="0.15">
      <c r="A40" s="8"/>
      <c r="B40" s="7"/>
      <c r="C40" s="19"/>
      <c r="D40" s="19"/>
      <c r="E40" s="11" t="s">
        <v>18</v>
      </c>
      <c r="F40" s="29">
        <f t="shared" si="0"/>
        <v>304</v>
      </c>
      <c r="G40" s="12">
        <v>323</v>
      </c>
      <c r="H40" s="13">
        <f t="shared" si="1"/>
        <v>2.4287540416572675E-2</v>
      </c>
    </row>
    <row r="41" spans="1:8" x14ac:dyDescent="0.15">
      <c r="A41" s="8"/>
      <c r="B41" s="7"/>
      <c r="C41" s="19"/>
      <c r="D41" s="19"/>
      <c r="E41" s="11" t="s">
        <v>19</v>
      </c>
      <c r="F41" s="29">
        <f t="shared" si="0"/>
        <v>123</v>
      </c>
      <c r="G41" s="12">
        <v>131</v>
      </c>
      <c r="H41" s="13">
        <f t="shared" si="1"/>
        <v>9.8503646890743674E-3</v>
      </c>
    </row>
    <row r="42" spans="1:8" x14ac:dyDescent="0.15">
      <c r="A42" s="8"/>
      <c r="B42" s="7"/>
      <c r="C42" s="19"/>
      <c r="D42" s="19"/>
      <c r="E42" s="11" t="s">
        <v>20</v>
      </c>
      <c r="F42" s="29">
        <f t="shared" si="0"/>
        <v>44</v>
      </c>
      <c r="G42" s="12">
        <v>47</v>
      </c>
      <c r="H42" s="13">
        <f t="shared" si="1"/>
        <v>3.5341003082938567E-3</v>
      </c>
    </row>
    <row r="43" spans="1:8" x14ac:dyDescent="0.15">
      <c r="A43" s="8"/>
      <c r="B43" s="7"/>
      <c r="C43" s="19"/>
      <c r="D43" s="19"/>
      <c r="E43" s="11" t="s">
        <v>21</v>
      </c>
      <c r="F43" s="29">
        <f t="shared" si="0"/>
        <v>93</v>
      </c>
      <c r="G43" s="12">
        <v>99</v>
      </c>
      <c r="H43" s="13">
        <f t="shared" si="1"/>
        <v>7.4441687344913151E-3</v>
      </c>
    </row>
    <row r="44" spans="1:8" x14ac:dyDescent="0.15">
      <c r="A44" s="8"/>
      <c r="B44" s="7"/>
      <c r="C44" s="19"/>
      <c r="D44" s="19"/>
      <c r="E44" s="11" t="s">
        <v>22</v>
      </c>
      <c r="F44" s="29">
        <f t="shared" si="0"/>
        <v>23</v>
      </c>
      <c r="G44" s="12">
        <v>24</v>
      </c>
      <c r="H44" s="13">
        <f t="shared" si="1"/>
        <v>1.8046469659372885E-3</v>
      </c>
    </row>
    <row r="45" spans="1:8" x14ac:dyDescent="0.15">
      <c r="A45" s="8"/>
      <c r="B45" s="7"/>
      <c r="C45" s="19"/>
      <c r="D45" s="19"/>
      <c r="E45" s="11" t="s">
        <v>23</v>
      </c>
      <c r="F45" s="29">
        <f t="shared" si="0"/>
        <v>43</v>
      </c>
      <c r="G45" s="12">
        <v>46</v>
      </c>
      <c r="H45" s="13">
        <f t="shared" si="1"/>
        <v>3.4589066847131363E-3</v>
      </c>
    </row>
    <row r="46" spans="1:8" x14ac:dyDescent="0.15">
      <c r="A46" s="8"/>
      <c r="B46" s="7"/>
      <c r="C46" s="19"/>
      <c r="D46" s="19"/>
      <c r="E46" s="11" t="s">
        <v>24</v>
      </c>
      <c r="F46" s="29">
        <f t="shared" si="0"/>
        <v>204</v>
      </c>
      <c r="G46" s="12">
        <v>217</v>
      </c>
      <c r="H46" s="13">
        <f t="shared" si="1"/>
        <v>1.6317016317016316E-2</v>
      </c>
    </row>
    <row r="47" spans="1:8" x14ac:dyDescent="0.15">
      <c r="A47" s="8"/>
      <c r="B47" s="7"/>
      <c r="C47" s="19"/>
      <c r="D47" s="19"/>
      <c r="E47" s="11" t="s">
        <v>25</v>
      </c>
      <c r="F47" s="29">
        <f t="shared" si="0"/>
        <v>1440</v>
      </c>
      <c r="G47" s="12">
        <v>1529</v>
      </c>
      <c r="H47" s="13">
        <f t="shared" si="1"/>
        <v>0.11497105045492143</v>
      </c>
    </row>
    <row r="48" spans="1:8" x14ac:dyDescent="0.15">
      <c r="A48" s="8"/>
      <c r="B48" s="7"/>
      <c r="C48" s="19"/>
      <c r="D48" s="19"/>
      <c r="E48" s="11" t="s">
        <v>26</v>
      </c>
      <c r="F48" s="29">
        <f t="shared" si="0"/>
        <v>80</v>
      </c>
      <c r="G48" s="12">
        <v>85</v>
      </c>
      <c r="H48" s="13">
        <f t="shared" si="1"/>
        <v>6.3914580043612302E-3</v>
      </c>
    </row>
    <row r="49" spans="1:8" x14ac:dyDescent="0.15">
      <c r="A49" s="8"/>
      <c r="B49" s="7"/>
      <c r="C49" s="19"/>
      <c r="D49" s="19"/>
      <c r="E49" s="11" t="s">
        <v>27</v>
      </c>
      <c r="F49" s="29">
        <f t="shared" si="0"/>
        <v>66</v>
      </c>
      <c r="G49" s="12">
        <v>70</v>
      </c>
      <c r="H49" s="13">
        <f t="shared" si="1"/>
        <v>5.2635536506504248E-3</v>
      </c>
    </row>
    <row r="50" spans="1:8" x14ac:dyDescent="0.15">
      <c r="A50" s="8"/>
      <c r="B50" s="7"/>
      <c r="C50" s="19"/>
      <c r="D50" s="19"/>
      <c r="E50" s="11" t="s">
        <v>28</v>
      </c>
      <c r="F50" s="29">
        <f t="shared" si="0"/>
        <v>7</v>
      </c>
      <c r="G50" s="12">
        <v>7</v>
      </c>
      <c r="H50" s="13">
        <f t="shared" si="1"/>
        <v>5.2635536506504248E-4</v>
      </c>
    </row>
    <row r="51" spans="1:8" x14ac:dyDescent="0.15">
      <c r="A51" s="8"/>
      <c r="B51" s="7"/>
      <c r="C51" s="19"/>
      <c r="D51" s="19"/>
      <c r="E51" s="11" t="s">
        <v>29</v>
      </c>
      <c r="F51" s="29">
        <f t="shared" si="0"/>
        <v>2</v>
      </c>
      <c r="G51" s="12">
        <v>2</v>
      </c>
      <c r="H51" s="13">
        <f t="shared" si="1"/>
        <v>1.5038724716144071E-4</v>
      </c>
    </row>
    <row r="52" spans="1:8" x14ac:dyDescent="0.15">
      <c r="A52" s="8"/>
      <c r="B52" s="7"/>
      <c r="C52" s="19"/>
      <c r="D52" s="19"/>
      <c r="E52" s="11" t="s">
        <v>30</v>
      </c>
      <c r="F52" s="29">
        <f t="shared" si="0"/>
        <v>283</v>
      </c>
      <c r="G52" s="12">
        <v>300</v>
      </c>
      <c r="H52" s="13">
        <f t="shared" si="1"/>
        <v>2.2558087074216106E-2</v>
      </c>
    </row>
    <row r="53" spans="1:8" x14ac:dyDescent="0.15">
      <c r="A53" s="8"/>
      <c r="B53" s="7"/>
      <c r="C53" s="19"/>
      <c r="D53" s="19"/>
      <c r="E53" s="11" t="s">
        <v>31</v>
      </c>
      <c r="F53" s="29">
        <f t="shared" si="0"/>
        <v>62</v>
      </c>
      <c r="G53" s="12">
        <v>66</v>
      </c>
      <c r="H53" s="13">
        <f t="shared" si="1"/>
        <v>4.9627791563275434E-3</v>
      </c>
    </row>
    <row r="54" spans="1:8" x14ac:dyDescent="0.15">
      <c r="A54" s="8"/>
      <c r="B54" s="7"/>
      <c r="C54" s="19"/>
      <c r="D54" s="19"/>
      <c r="E54" s="11" t="s">
        <v>32</v>
      </c>
      <c r="F54" s="29">
        <f t="shared" si="0"/>
        <v>8</v>
      </c>
      <c r="G54" s="12">
        <v>8</v>
      </c>
      <c r="H54" s="13">
        <f t="shared" si="1"/>
        <v>6.0154898864576284E-4</v>
      </c>
    </row>
    <row r="55" spans="1:8" x14ac:dyDescent="0.15">
      <c r="A55" s="8"/>
      <c r="B55" s="7"/>
      <c r="C55" s="19"/>
      <c r="D55" s="19"/>
      <c r="E55" s="11" t="s">
        <v>33</v>
      </c>
      <c r="F55" s="29">
        <f t="shared" si="0"/>
        <v>31</v>
      </c>
      <c r="G55" s="12">
        <v>33</v>
      </c>
      <c r="H55" s="13">
        <f t="shared" si="1"/>
        <v>2.4813895781637717E-3</v>
      </c>
    </row>
    <row r="56" spans="1:8" x14ac:dyDescent="0.15">
      <c r="A56" s="8"/>
      <c r="B56" s="7"/>
      <c r="C56" s="19"/>
      <c r="D56" s="19"/>
      <c r="E56" s="11" t="s">
        <v>34</v>
      </c>
      <c r="F56" s="29">
        <f t="shared" si="0"/>
        <v>150</v>
      </c>
      <c r="G56" s="12">
        <v>159</v>
      </c>
      <c r="H56" s="13">
        <f t="shared" si="1"/>
        <v>1.1955786149334537E-2</v>
      </c>
    </row>
    <row r="57" spans="1:8" x14ac:dyDescent="0.15">
      <c r="A57" s="8"/>
      <c r="B57" s="7"/>
      <c r="C57" s="19"/>
      <c r="D57" s="19"/>
      <c r="E57" s="11" t="s">
        <v>35</v>
      </c>
      <c r="F57" s="29">
        <f t="shared" si="0"/>
        <v>4496</v>
      </c>
      <c r="G57" s="12">
        <v>4774</v>
      </c>
      <c r="H57" s="13">
        <f t="shared" si="1"/>
        <v>0.35897435897435898</v>
      </c>
    </row>
    <row r="58" spans="1:8" x14ac:dyDescent="0.15">
      <c r="A58" s="8"/>
      <c r="B58" s="7"/>
      <c r="C58" s="19"/>
      <c r="D58" s="19"/>
      <c r="E58" s="11" t="s">
        <v>36</v>
      </c>
      <c r="F58" s="29">
        <f t="shared" si="0"/>
        <v>133</v>
      </c>
      <c r="G58" s="12">
        <v>141</v>
      </c>
      <c r="H58" s="13">
        <f t="shared" si="1"/>
        <v>1.0602300924881571E-2</v>
      </c>
    </row>
    <row r="59" spans="1:8" x14ac:dyDescent="0.15">
      <c r="A59" s="8"/>
      <c r="B59" s="7"/>
      <c r="C59" s="19"/>
      <c r="D59" s="19"/>
      <c r="E59" s="11" t="s">
        <v>37</v>
      </c>
      <c r="F59" s="29">
        <f t="shared" si="0"/>
        <v>217</v>
      </c>
      <c r="G59" s="12">
        <v>230</v>
      </c>
      <c r="H59" s="13">
        <f t="shared" si="1"/>
        <v>1.7294533423565683E-2</v>
      </c>
    </row>
    <row r="60" spans="1:8" x14ac:dyDescent="0.15">
      <c r="A60" s="8"/>
      <c r="B60" s="9"/>
      <c r="C60" s="18"/>
      <c r="D60" s="18"/>
      <c r="E60" s="11" t="s">
        <v>38</v>
      </c>
      <c r="F60" s="29">
        <f t="shared" si="0"/>
        <v>97</v>
      </c>
      <c r="G60" s="12">
        <v>103</v>
      </c>
      <c r="H60" s="13">
        <f t="shared" si="1"/>
        <v>7.7449432288141965E-3</v>
      </c>
    </row>
    <row r="61" spans="1:8" x14ac:dyDescent="0.15">
      <c r="B61" t="s">
        <v>46</v>
      </c>
      <c r="C61" s="19"/>
    </row>
    <row r="62" spans="1:8" x14ac:dyDescent="0.15">
      <c r="B62" s="22" t="s">
        <v>79</v>
      </c>
      <c r="C62" s="19"/>
      <c r="G62" s="1"/>
    </row>
    <row r="63" spans="1:8" x14ac:dyDescent="0.15">
      <c r="B63" t="s">
        <v>124</v>
      </c>
      <c r="C63" s="19"/>
      <c r="G63" s="1"/>
    </row>
    <row r="64" spans="1:8" x14ac:dyDescent="0.15">
      <c r="B64" t="s">
        <v>125</v>
      </c>
      <c r="C64" s="19"/>
      <c r="G64" s="1"/>
    </row>
    <row r="65" spans="1:8" x14ac:dyDescent="0.15">
      <c r="A65" s="8"/>
      <c r="B65" s="75" t="s">
        <v>61</v>
      </c>
      <c r="C65" s="76"/>
      <c r="D65" s="76"/>
      <c r="E65" s="77"/>
      <c r="F65" s="30" t="s">
        <v>122</v>
      </c>
      <c r="G65" s="42" t="s">
        <v>122</v>
      </c>
      <c r="H65" s="43"/>
    </row>
    <row r="66" spans="1:8" x14ac:dyDescent="0.15">
      <c r="A66" s="8"/>
      <c r="B66" s="78"/>
      <c r="C66" s="79"/>
      <c r="D66" s="79"/>
      <c r="E66" s="80"/>
      <c r="F66" s="37" t="s">
        <v>39</v>
      </c>
      <c r="G66" s="44" t="s">
        <v>49</v>
      </c>
      <c r="H66" s="45"/>
    </row>
    <row r="67" spans="1:8" ht="69.75" customHeight="1" x14ac:dyDescent="0.15">
      <c r="A67" s="8"/>
      <c r="B67" s="78"/>
      <c r="C67" s="79"/>
      <c r="D67" s="79"/>
      <c r="E67" s="80"/>
      <c r="F67" s="73" t="s">
        <v>48</v>
      </c>
      <c r="G67" s="86" t="s">
        <v>50</v>
      </c>
      <c r="H67" s="87"/>
    </row>
    <row r="68" spans="1:8" ht="40.5" x14ac:dyDescent="0.15">
      <c r="A68" s="8"/>
      <c r="B68" s="81"/>
      <c r="C68" s="82"/>
      <c r="D68" s="82"/>
      <c r="E68" s="83"/>
      <c r="F68" s="38" t="s">
        <v>51</v>
      </c>
      <c r="G68" s="41" t="s">
        <v>71</v>
      </c>
      <c r="H68" s="39" t="s">
        <v>0</v>
      </c>
    </row>
    <row r="69" spans="1:8" x14ac:dyDescent="0.15">
      <c r="A69" s="8"/>
      <c r="B69" s="2" t="s">
        <v>52</v>
      </c>
      <c r="C69" s="3"/>
      <c r="D69" s="3"/>
      <c r="E69" s="4"/>
      <c r="F69" s="59">
        <v>2700</v>
      </c>
      <c r="G69" s="59">
        <v>3099</v>
      </c>
      <c r="H69" s="60">
        <v>1</v>
      </c>
    </row>
    <row r="70" spans="1:8" x14ac:dyDescent="0.15">
      <c r="A70" s="8"/>
      <c r="B70" s="5" t="s">
        <v>54</v>
      </c>
      <c r="C70" s="17"/>
      <c r="D70" s="17"/>
      <c r="E70" s="16" t="s">
        <v>7</v>
      </c>
      <c r="F70" s="29">
        <f t="shared" ref="F70:F101" si="2">ROUND($F$69*H70,0)</f>
        <v>35</v>
      </c>
      <c r="G70" s="25">
        <v>40</v>
      </c>
      <c r="H70" s="20">
        <f>G70/$G$69</f>
        <v>1.2907389480477573E-2</v>
      </c>
    </row>
    <row r="71" spans="1:8" x14ac:dyDescent="0.15">
      <c r="A71" s="8"/>
      <c r="B71" s="36" t="s">
        <v>127</v>
      </c>
      <c r="C71" s="19"/>
      <c r="D71" s="19"/>
      <c r="E71" s="11" t="s">
        <v>8</v>
      </c>
      <c r="F71" s="29">
        <f t="shared" si="2"/>
        <v>192</v>
      </c>
      <c r="G71" s="25">
        <v>220</v>
      </c>
      <c r="H71" s="20">
        <f t="shared" ref="H71:H101" si="3">G71/$G$69</f>
        <v>7.0990642142626653E-2</v>
      </c>
    </row>
    <row r="72" spans="1:8" x14ac:dyDescent="0.15">
      <c r="A72" s="8"/>
      <c r="B72" s="7"/>
      <c r="C72" s="19"/>
      <c r="D72" s="19"/>
      <c r="E72" s="11" t="s">
        <v>9</v>
      </c>
      <c r="F72" s="29">
        <f>ROUND($F$69*H72,0)</f>
        <v>33</v>
      </c>
      <c r="G72" s="25">
        <v>38</v>
      </c>
      <c r="H72" s="20">
        <f t="shared" si="3"/>
        <v>1.2262020006453695E-2</v>
      </c>
    </row>
    <row r="73" spans="1:8" x14ac:dyDescent="0.15">
      <c r="A73" s="8"/>
      <c r="B73" s="7"/>
      <c r="C73" s="19"/>
      <c r="D73" s="19"/>
      <c r="E73" s="11" t="s">
        <v>10</v>
      </c>
      <c r="F73" s="29">
        <f>ROUND($F$69*H73,0)</f>
        <v>35</v>
      </c>
      <c r="G73" s="25">
        <v>40</v>
      </c>
      <c r="H73" s="20">
        <f t="shared" si="3"/>
        <v>1.2907389480477573E-2</v>
      </c>
    </row>
    <row r="74" spans="1:8" x14ac:dyDescent="0.15">
      <c r="A74" s="8"/>
      <c r="B74" s="7"/>
      <c r="C74" s="19"/>
      <c r="D74" s="19"/>
      <c r="E74" s="11" t="s">
        <v>11</v>
      </c>
      <c r="F74" s="29">
        <f t="shared" si="2"/>
        <v>13</v>
      </c>
      <c r="G74" s="25">
        <v>15</v>
      </c>
      <c r="H74" s="20">
        <f t="shared" si="3"/>
        <v>4.8402710551790898E-3</v>
      </c>
    </row>
    <row r="75" spans="1:8" x14ac:dyDescent="0.15">
      <c r="A75" s="8"/>
      <c r="B75" s="7"/>
      <c r="C75" s="19"/>
      <c r="D75" s="19"/>
      <c r="E75" s="11" t="s">
        <v>12</v>
      </c>
      <c r="F75" s="29">
        <f t="shared" si="2"/>
        <v>647</v>
      </c>
      <c r="G75" s="25">
        <v>743</v>
      </c>
      <c r="H75" s="20">
        <f t="shared" si="3"/>
        <v>0.23975475959987091</v>
      </c>
    </row>
    <row r="76" spans="1:8" x14ac:dyDescent="0.15">
      <c r="A76" s="8"/>
      <c r="B76" s="7"/>
      <c r="C76" s="19"/>
      <c r="D76" s="19"/>
      <c r="E76" s="11" t="s">
        <v>13</v>
      </c>
      <c r="F76" s="29">
        <f t="shared" si="2"/>
        <v>18</v>
      </c>
      <c r="G76" s="25">
        <v>21</v>
      </c>
      <c r="H76" s="20">
        <f t="shared" si="3"/>
        <v>6.7763794772507258E-3</v>
      </c>
    </row>
    <row r="77" spans="1:8" x14ac:dyDescent="0.15">
      <c r="A77" s="8"/>
      <c r="B77" s="7"/>
      <c r="C77" s="19"/>
      <c r="D77" s="19"/>
      <c r="E77" s="11" t="s">
        <v>14</v>
      </c>
      <c r="F77" s="29">
        <f t="shared" si="2"/>
        <v>8</v>
      </c>
      <c r="G77" s="25">
        <v>9</v>
      </c>
      <c r="H77" s="20">
        <f t="shared" si="3"/>
        <v>2.9041626331074541E-3</v>
      </c>
    </row>
    <row r="78" spans="1:8" x14ac:dyDescent="0.15">
      <c r="A78" s="8"/>
      <c r="B78" s="7"/>
      <c r="C78" s="19"/>
      <c r="D78" s="19"/>
      <c r="E78" s="11" t="s">
        <v>15</v>
      </c>
      <c r="F78" s="29">
        <f t="shared" si="2"/>
        <v>35</v>
      </c>
      <c r="G78" s="25">
        <v>40</v>
      </c>
      <c r="H78" s="20">
        <f t="shared" si="3"/>
        <v>1.2907389480477573E-2</v>
      </c>
    </row>
    <row r="79" spans="1:8" x14ac:dyDescent="0.15">
      <c r="A79" s="8"/>
      <c r="B79" s="7"/>
      <c r="C79" s="19"/>
      <c r="D79" s="19"/>
      <c r="E79" s="11" t="s">
        <v>16</v>
      </c>
      <c r="F79" s="29">
        <f t="shared" si="2"/>
        <v>13</v>
      </c>
      <c r="G79" s="25">
        <v>15</v>
      </c>
      <c r="H79" s="20">
        <f t="shared" si="3"/>
        <v>4.8402710551790898E-3</v>
      </c>
    </row>
    <row r="80" spans="1:8" x14ac:dyDescent="0.15">
      <c r="A80" s="8"/>
      <c r="B80" s="7"/>
      <c r="C80" s="19"/>
      <c r="D80" s="19"/>
      <c r="E80" s="11" t="s">
        <v>17</v>
      </c>
      <c r="F80" s="29">
        <f t="shared" si="2"/>
        <v>71</v>
      </c>
      <c r="G80" s="25">
        <v>81</v>
      </c>
      <c r="H80" s="20">
        <f t="shared" si="3"/>
        <v>2.6137463697967087E-2</v>
      </c>
    </row>
    <row r="81" spans="1:8" x14ac:dyDescent="0.15">
      <c r="A81" s="8"/>
      <c r="B81" s="7"/>
      <c r="C81" s="19"/>
      <c r="D81" s="19"/>
      <c r="E81" s="11" t="s">
        <v>18</v>
      </c>
      <c r="F81" s="29">
        <f t="shared" si="2"/>
        <v>46</v>
      </c>
      <c r="G81" s="25">
        <v>53</v>
      </c>
      <c r="H81" s="20">
        <f t="shared" si="3"/>
        <v>1.7102291061632784E-2</v>
      </c>
    </row>
    <row r="82" spans="1:8" x14ac:dyDescent="0.15">
      <c r="A82" s="8"/>
      <c r="B82" s="7"/>
      <c r="C82" s="19"/>
      <c r="D82" s="19"/>
      <c r="E82" s="11" t="s">
        <v>19</v>
      </c>
      <c r="F82" s="29">
        <f t="shared" si="2"/>
        <v>144</v>
      </c>
      <c r="G82" s="25">
        <v>165</v>
      </c>
      <c r="H82" s="20">
        <f t="shared" si="3"/>
        <v>5.324298160696999E-2</v>
      </c>
    </row>
    <row r="83" spans="1:8" x14ac:dyDescent="0.15">
      <c r="A83" s="8"/>
      <c r="B83" s="7"/>
      <c r="C83" s="19"/>
      <c r="D83" s="19"/>
      <c r="E83" s="11" t="s">
        <v>20</v>
      </c>
      <c r="F83" s="29">
        <f t="shared" si="2"/>
        <v>24</v>
      </c>
      <c r="G83" s="25">
        <v>27</v>
      </c>
      <c r="H83" s="20">
        <f t="shared" si="3"/>
        <v>8.7124878993223628E-3</v>
      </c>
    </row>
    <row r="84" spans="1:8" x14ac:dyDescent="0.15">
      <c r="A84" s="8"/>
      <c r="B84" s="7"/>
      <c r="C84" s="19"/>
      <c r="D84" s="19"/>
      <c r="E84" s="11" t="s">
        <v>21</v>
      </c>
      <c r="F84" s="29">
        <f t="shared" si="2"/>
        <v>9</v>
      </c>
      <c r="G84" s="25">
        <v>10</v>
      </c>
      <c r="H84" s="20">
        <f t="shared" si="3"/>
        <v>3.2268473701193932E-3</v>
      </c>
    </row>
    <row r="85" spans="1:8" x14ac:dyDescent="0.15">
      <c r="A85" s="8"/>
      <c r="B85" s="7"/>
      <c r="C85" s="19"/>
      <c r="D85" s="19"/>
      <c r="E85" s="11" t="s">
        <v>22</v>
      </c>
      <c r="F85" s="29">
        <f t="shared" si="2"/>
        <v>17</v>
      </c>
      <c r="G85" s="25">
        <v>19</v>
      </c>
      <c r="H85" s="20">
        <f t="shared" si="3"/>
        <v>6.1310100032268477E-3</v>
      </c>
    </row>
    <row r="86" spans="1:8" x14ac:dyDescent="0.15">
      <c r="A86" s="8"/>
      <c r="B86" s="7"/>
      <c r="C86" s="19"/>
      <c r="D86" s="19"/>
      <c r="E86" s="11" t="s">
        <v>23</v>
      </c>
      <c r="F86" s="29">
        <f t="shared" si="2"/>
        <v>58</v>
      </c>
      <c r="G86" s="25">
        <v>67</v>
      </c>
      <c r="H86" s="20">
        <f t="shared" si="3"/>
        <v>2.1619877379799937E-2</v>
      </c>
    </row>
    <row r="87" spans="1:8" x14ac:dyDescent="0.15">
      <c r="A87" s="8"/>
      <c r="B87" s="7"/>
      <c r="C87" s="19"/>
      <c r="D87" s="19"/>
      <c r="E87" s="11" t="s">
        <v>24</v>
      </c>
      <c r="F87" s="29">
        <f t="shared" si="2"/>
        <v>14</v>
      </c>
      <c r="G87" s="25">
        <v>16</v>
      </c>
      <c r="H87" s="20">
        <f t="shared" si="3"/>
        <v>5.1629557921910292E-3</v>
      </c>
    </row>
    <row r="88" spans="1:8" x14ac:dyDescent="0.15">
      <c r="A88" s="8"/>
      <c r="B88" s="7"/>
      <c r="C88" s="19"/>
      <c r="D88" s="19"/>
      <c r="E88" s="11" t="s">
        <v>25</v>
      </c>
      <c r="F88" s="29">
        <f t="shared" si="2"/>
        <v>356</v>
      </c>
      <c r="G88" s="25">
        <v>409</v>
      </c>
      <c r="H88" s="20">
        <f t="shared" si="3"/>
        <v>0.13197805743788318</v>
      </c>
    </row>
    <row r="89" spans="1:8" x14ac:dyDescent="0.15">
      <c r="A89" s="8"/>
      <c r="B89" s="7"/>
      <c r="C89" s="19"/>
      <c r="D89" s="19"/>
      <c r="E89" s="11" t="s">
        <v>26</v>
      </c>
      <c r="F89" s="29">
        <f t="shared" si="2"/>
        <v>21</v>
      </c>
      <c r="G89" s="25">
        <v>24</v>
      </c>
      <c r="H89" s="20">
        <f t="shared" si="3"/>
        <v>7.7444336882865443E-3</v>
      </c>
    </row>
    <row r="90" spans="1:8" x14ac:dyDescent="0.15">
      <c r="A90" s="8"/>
      <c r="B90" s="7"/>
      <c r="C90" s="19"/>
      <c r="D90" s="19"/>
      <c r="E90" s="11" t="s">
        <v>27</v>
      </c>
      <c r="F90" s="29">
        <f t="shared" si="2"/>
        <v>34</v>
      </c>
      <c r="G90" s="25">
        <v>39</v>
      </c>
      <c r="H90" s="20">
        <f t="shared" si="3"/>
        <v>1.2584704743465635E-2</v>
      </c>
    </row>
    <row r="91" spans="1:8" x14ac:dyDescent="0.15">
      <c r="A91" s="8"/>
      <c r="B91" s="7"/>
      <c r="C91" s="19"/>
      <c r="D91" s="19"/>
      <c r="E91" s="11" t="s">
        <v>28</v>
      </c>
      <c r="F91" s="29">
        <f t="shared" si="2"/>
        <v>3</v>
      </c>
      <c r="G91" s="25">
        <v>3</v>
      </c>
      <c r="H91" s="20">
        <f t="shared" si="3"/>
        <v>9.6805421103581804E-4</v>
      </c>
    </row>
    <row r="92" spans="1:8" x14ac:dyDescent="0.15">
      <c r="A92" s="8"/>
      <c r="B92" s="7"/>
      <c r="C92" s="19"/>
      <c r="D92" s="19"/>
      <c r="E92" s="11" t="s">
        <v>29</v>
      </c>
      <c r="F92" s="29">
        <f t="shared" si="2"/>
        <v>7</v>
      </c>
      <c r="G92" s="25">
        <v>8</v>
      </c>
      <c r="H92" s="20">
        <f t="shared" si="3"/>
        <v>2.5814778960955146E-3</v>
      </c>
    </row>
    <row r="93" spans="1:8" x14ac:dyDescent="0.15">
      <c r="A93" s="8"/>
      <c r="B93" s="7"/>
      <c r="C93" s="19"/>
      <c r="D93" s="19"/>
      <c r="E93" s="11" t="s">
        <v>30</v>
      </c>
      <c r="F93" s="29">
        <f t="shared" si="2"/>
        <v>8</v>
      </c>
      <c r="G93" s="25">
        <v>9</v>
      </c>
      <c r="H93" s="20">
        <f t="shared" si="3"/>
        <v>2.9041626331074541E-3</v>
      </c>
    </row>
    <row r="94" spans="1:8" x14ac:dyDescent="0.15">
      <c r="A94" s="8"/>
      <c r="B94" s="7"/>
      <c r="C94" s="19"/>
      <c r="D94" s="19"/>
      <c r="E94" s="11" t="s">
        <v>31</v>
      </c>
      <c r="F94" s="29">
        <f t="shared" si="2"/>
        <v>35</v>
      </c>
      <c r="G94" s="25">
        <v>40</v>
      </c>
      <c r="H94" s="20">
        <f t="shared" si="3"/>
        <v>1.2907389480477573E-2</v>
      </c>
    </row>
    <row r="95" spans="1:8" x14ac:dyDescent="0.15">
      <c r="A95" s="8"/>
      <c r="B95" s="7"/>
      <c r="C95" s="19"/>
      <c r="D95" s="19"/>
      <c r="E95" s="11" t="s">
        <v>32</v>
      </c>
      <c r="F95" s="29">
        <f t="shared" si="2"/>
        <v>41</v>
      </c>
      <c r="G95" s="25">
        <v>47</v>
      </c>
      <c r="H95" s="20">
        <f t="shared" si="3"/>
        <v>1.5166182639561149E-2</v>
      </c>
    </row>
    <row r="96" spans="1:8" x14ac:dyDescent="0.15">
      <c r="A96" s="8"/>
      <c r="B96" s="7"/>
      <c r="C96" s="19"/>
      <c r="D96" s="19"/>
      <c r="E96" s="11" t="s">
        <v>33</v>
      </c>
      <c r="F96" s="29">
        <f t="shared" si="2"/>
        <v>7</v>
      </c>
      <c r="G96" s="25">
        <v>8</v>
      </c>
      <c r="H96" s="20">
        <f t="shared" si="3"/>
        <v>2.5814778960955146E-3</v>
      </c>
    </row>
    <row r="97" spans="1:8" x14ac:dyDescent="0.15">
      <c r="A97" s="8"/>
      <c r="B97" s="7"/>
      <c r="C97" s="19"/>
      <c r="D97" s="19"/>
      <c r="E97" s="11" t="s">
        <v>34</v>
      </c>
      <c r="F97" s="29">
        <f t="shared" si="2"/>
        <v>37</v>
      </c>
      <c r="G97" s="25">
        <v>42</v>
      </c>
      <c r="H97" s="20">
        <f t="shared" si="3"/>
        <v>1.3552758954501452E-2</v>
      </c>
    </row>
    <row r="98" spans="1:8" x14ac:dyDescent="0.15">
      <c r="A98" s="8"/>
      <c r="B98" s="7"/>
      <c r="C98" s="19"/>
      <c r="D98" s="19"/>
      <c r="E98" s="11" t="s">
        <v>35</v>
      </c>
      <c r="F98" s="29">
        <f t="shared" si="2"/>
        <v>666</v>
      </c>
      <c r="G98" s="25">
        <v>764</v>
      </c>
      <c r="H98" s="20">
        <f t="shared" si="3"/>
        <v>0.24653113907712165</v>
      </c>
    </row>
    <row r="99" spans="1:8" x14ac:dyDescent="0.15">
      <c r="A99" s="8"/>
      <c r="B99" s="7"/>
      <c r="C99" s="19"/>
      <c r="D99" s="19"/>
      <c r="E99" s="11" t="s">
        <v>36</v>
      </c>
      <c r="F99" s="29">
        <f t="shared" si="2"/>
        <v>18</v>
      </c>
      <c r="G99" s="25">
        <v>21</v>
      </c>
      <c r="H99" s="20">
        <f t="shared" si="3"/>
        <v>6.7763794772507258E-3</v>
      </c>
    </row>
    <row r="100" spans="1:8" x14ac:dyDescent="0.15">
      <c r="A100" s="8"/>
      <c r="B100" s="7"/>
      <c r="C100" s="19"/>
      <c r="D100" s="19"/>
      <c r="E100" s="11" t="s">
        <v>37</v>
      </c>
      <c r="F100" s="29">
        <f t="shared" si="2"/>
        <v>33</v>
      </c>
      <c r="G100" s="25">
        <v>38</v>
      </c>
      <c r="H100" s="20">
        <f t="shared" si="3"/>
        <v>1.2262020006453695E-2</v>
      </c>
    </row>
    <row r="101" spans="1:8" x14ac:dyDescent="0.15">
      <c r="B101" s="9"/>
      <c r="C101" s="18"/>
      <c r="D101" s="18"/>
      <c r="E101" s="11" t="s">
        <v>38</v>
      </c>
      <c r="F101" s="29">
        <f t="shared" si="2"/>
        <v>24</v>
      </c>
      <c r="G101" s="25">
        <v>28</v>
      </c>
      <c r="H101" s="20">
        <f t="shared" si="3"/>
        <v>9.0351726363343005E-3</v>
      </c>
    </row>
    <row r="102" spans="1:8" x14ac:dyDescent="0.15">
      <c r="B102" t="s">
        <v>55</v>
      </c>
      <c r="C102" s="19"/>
      <c r="D102" s="19"/>
      <c r="E102" s="19"/>
      <c r="F102" s="28"/>
      <c r="G102" s="26"/>
      <c r="H102" s="27"/>
    </row>
    <row r="103" spans="1:8" x14ac:dyDescent="0.15">
      <c r="B103" t="s">
        <v>56</v>
      </c>
      <c r="C103" s="19"/>
      <c r="D103" s="19"/>
      <c r="E103" s="19"/>
      <c r="F103" s="28"/>
      <c r="G103" s="26"/>
      <c r="H103" s="27"/>
    </row>
    <row r="104" spans="1:8" x14ac:dyDescent="0.15">
      <c r="C104" s="19"/>
      <c r="D104" s="19"/>
      <c r="E104" s="19"/>
      <c r="F104" s="28"/>
      <c r="G104" s="26"/>
      <c r="H104" s="27"/>
    </row>
    <row r="105" spans="1:8" x14ac:dyDescent="0.15">
      <c r="B105" s="22" t="s">
        <v>104</v>
      </c>
    </row>
    <row r="106" spans="1:8" x14ac:dyDescent="0.15">
      <c r="B106" s="24" t="s">
        <v>107</v>
      </c>
    </row>
    <row r="107" spans="1:8" x14ac:dyDescent="0.15">
      <c r="B107" s="24" t="s">
        <v>80</v>
      </c>
    </row>
    <row r="108" spans="1:8" x14ac:dyDescent="0.15">
      <c r="B108" s="22"/>
    </row>
    <row r="109" spans="1:8" x14ac:dyDescent="0.15">
      <c r="B109" t="s">
        <v>81</v>
      </c>
    </row>
    <row r="110" spans="1:8" x14ac:dyDescent="0.15">
      <c r="B110" t="s">
        <v>108</v>
      </c>
    </row>
    <row r="111" spans="1:8" x14ac:dyDescent="0.15">
      <c r="B111" t="s">
        <v>129</v>
      </c>
    </row>
    <row r="112" spans="1:8" x14ac:dyDescent="0.15">
      <c r="B112" t="s">
        <v>130</v>
      </c>
    </row>
    <row r="113" spans="2:6" x14ac:dyDescent="0.15">
      <c r="B113" t="s">
        <v>100</v>
      </c>
    </row>
    <row r="114" spans="2:6" x14ac:dyDescent="0.15">
      <c r="B114" s="88"/>
      <c r="C114" s="89"/>
      <c r="D114" s="89"/>
      <c r="E114" s="90"/>
      <c r="F114" s="54" t="s">
        <v>5</v>
      </c>
    </row>
    <row r="115" spans="2:6" x14ac:dyDescent="0.15">
      <c r="B115" s="5" t="s">
        <v>89</v>
      </c>
      <c r="C115" s="17"/>
      <c r="D115" s="17"/>
      <c r="E115" s="52" t="s">
        <v>59</v>
      </c>
      <c r="F115" s="66">
        <f>SUM(F116:F147)</f>
        <v>9939</v>
      </c>
    </row>
    <row r="116" spans="2:6" x14ac:dyDescent="0.15">
      <c r="B116" s="36" t="s">
        <v>90</v>
      </c>
      <c r="C116" s="19"/>
      <c r="D116" s="19"/>
      <c r="E116" s="11" t="s">
        <v>7</v>
      </c>
      <c r="F116" s="67">
        <f t="shared" ref="F116:F147" si="4">F187-F224+F258</f>
        <v>125</v>
      </c>
    </row>
    <row r="117" spans="2:6" x14ac:dyDescent="0.15">
      <c r="B117" s="7"/>
      <c r="C117" s="19"/>
      <c r="D117" s="19"/>
      <c r="E117" s="11" t="s">
        <v>8</v>
      </c>
      <c r="F117" s="67">
        <f t="shared" si="4"/>
        <v>429</v>
      </c>
    </row>
    <row r="118" spans="2:6" x14ac:dyDescent="0.15">
      <c r="B118" s="7"/>
      <c r="C118" s="19"/>
      <c r="D118" s="19"/>
      <c r="E118" s="11" t="s">
        <v>9</v>
      </c>
      <c r="F118" s="67">
        <f t="shared" si="4"/>
        <v>114</v>
      </c>
    </row>
    <row r="119" spans="2:6" x14ac:dyDescent="0.15">
      <c r="B119" s="7"/>
      <c r="C119" s="19"/>
      <c r="D119" s="19"/>
      <c r="E119" s="11" t="s">
        <v>10</v>
      </c>
      <c r="F119" s="67">
        <f t="shared" si="4"/>
        <v>110</v>
      </c>
    </row>
    <row r="120" spans="2:6" x14ac:dyDescent="0.15">
      <c r="B120" s="7"/>
      <c r="C120" s="19"/>
      <c r="D120" s="19"/>
      <c r="E120" s="11" t="s">
        <v>11</v>
      </c>
      <c r="F120" s="67">
        <f t="shared" si="4"/>
        <v>43</v>
      </c>
    </row>
    <row r="121" spans="2:6" x14ac:dyDescent="0.15">
      <c r="B121" s="7"/>
      <c r="C121" s="19"/>
      <c r="D121" s="19"/>
      <c r="E121" s="11" t="s">
        <v>12</v>
      </c>
      <c r="F121" s="67">
        <f t="shared" si="4"/>
        <v>2481</v>
      </c>
    </row>
    <row r="122" spans="2:6" x14ac:dyDescent="0.15">
      <c r="B122" s="7"/>
      <c r="C122" s="19"/>
      <c r="D122" s="19"/>
      <c r="E122" s="11" t="s">
        <v>13</v>
      </c>
      <c r="F122" s="67">
        <f t="shared" si="4"/>
        <v>52</v>
      </c>
    </row>
    <row r="123" spans="2:6" x14ac:dyDescent="0.15">
      <c r="B123" s="7"/>
      <c r="C123" s="19"/>
      <c r="D123" s="19"/>
      <c r="E123" s="11" t="s">
        <v>14</v>
      </c>
      <c r="F123" s="67">
        <f t="shared" si="4"/>
        <v>134</v>
      </c>
    </row>
    <row r="124" spans="2:6" x14ac:dyDescent="0.15">
      <c r="B124" s="7"/>
      <c r="C124" s="19"/>
      <c r="D124" s="19"/>
      <c r="E124" s="11" t="s">
        <v>15</v>
      </c>
      <c r="F124" s="67">
        <f t="shared" si="4"/>
        <v>137</v>
      </c>
    </row>
    <row r="125" spans="2:6" x14ac:dyDescent="0.15">
      <c r="B125" s="7"/>
      <c r="C125" s="19"/>
      <c r="D125" s="19"/>
      <c r="E125" s="11" t="s">
        <v>16</v>
      </c>
      <c r="F125" s="67">
        <f t="shared" si="4"/>
        <v>55</v>
      </c>
    </row>
    <row r="126" spans="2:6" x14ac:dyDescent="0.15">
      <c r="B126" s="7"/>
      <c r="C126" s="19"/>
      <c r="D126" s="19"/>
      <c r="E126" s="11" t="s">
        <v>17</v>
      </c>
      <c r="F126" s="67">
        <f t="shared" si="4"/>
        <v>325</v>
      </c>
    </row>
    <row r="127" spans="2:6" x14ac:dyDescent="0.15">
      <c r="B127" s="7"/>
      <c r="C127" s="19"/>
      <c r="D127" s="19"/>
      <c r="E127" s="11" t="s">
        <v>18</v>
      </c>
      <c r="F127" s="67">
        <f t="shared" si="4"/>
        <v>455</v>
      </c>
    </row>
    <row r="128" spans="2:6" x14ac:dyDescent="0.15">
      <c r="B128" s="7"/>
      <c r="C128" s="19"/>
      <c r="D128" s="19"/>
      <c r="E128" s="11" t="s">
        <v>19</v>
      </c>
      <c r="F128" s="67">
        <f t="shared" si="4"/>
        <v>425</v>
      </c>
    </row>
    <row r="129" spans="2:6" x14ac:dyDescent="0.15">
      <c r="B129" s="7"/>
      <c r="C129" s="19"/>
      <c r="D129" s="19"/>
      <c r="E129" s="11" t="s">
        <v>20</v>
      </c>
      <c r="F129" s="67">
        <f t="shared" si="4"/>
        <v>81</v>
      </c>
    </row>
    <row r="130" spans="2:6" x14ac:dyDescent="0.15">
      <c r="B130" s="7"/>
      <c r="C130" s="19"/>
      <c r="D130" s="19"/>
      <c r="E130" s="11" t="s">
        <v>21</v>
      </c>
      <c r="F130" s="67">
        <f t="shared" si="4"/>
        <v>48</v>
      </c>
    </row>
    <row r="131" spans="2:6" x14ac:dyDescent="0.15">
      <c r="B131" s="7"/>
      <c r="C131" s="19"/>
      <c r="D131" s="19"/>
      <c r="E131" s="11" t="s">
        <v>22</v>
      </c>
      <c r="F131" s="67">
        <f t="shared" si="4"/>
        <v>63</v>
      </c>
    </row>
    <row r="132" spans="2:6" x14ac:dyDescent="0.15">
      <c r="B132" s="7"/>
      <c r="C132" s="19"/>
      <c r="D132" s="19"/>
      <c r="E132" s="11" t="s">
        <v>23</v>
      </c>
      <c r="F132" s="67">
        <f t="shared" si="4"/>
        <v>242</v>
      </c>
    </row>
    <row r="133" spans="2:6" x14ac:dyDescent="0.15">
      <c r="B133" s="7"/>
      <c r="C133" s="19"/>
      <c r="D133" s="19"/>
      <c r="E133" s="11" t="s">
        <v>24</v>
      </c>
      <c r="F133" s="67">
        <f t="shared" si="4"/>
        <v>57</v>
      </c>
    </row>
    <row r="134" spans="2:6" x14ac:dyDescent="0.15">
      <c r="B134" s="7"/>
      <c r="C134" s="19"/>
      <c r="D134" s="19"/>
      <c r="E134" s="11" t="s">
        <v>25</v>
      </c>
      <c r="F134" s="67">
        <f t="shared" si="4"/>
        <v>1241</v>
      </c>
    </row>
    <row r="135" spans="2:6" x14ac:dyDescent="0.15">
      <c r="B135" s="7"/>
      <c r="C135" s="19"/>
      <c r="D135" s="19"/>
      <c r="E135" s="11" t="s">
        <v>26</v>
      </c>
      <c r="F135" s="67">
        <f t="shared" si="4"/>
        <v>80</v>
      </c>
    </row>
    <row r="136" spans="2:6" x14ac:dyDescent="0.15">
      <c r="B136" s="7"/>
      <c r="C136" s="19"/>
      <c r="D136" s="19"/>
      <c r="E136" s="11" t="s">
        <v>27</v>
      </c>
      <c r="F136" s="67">
        <f t="shared" si="4"/>
        <v>100</v>
      </c>
    </row>
    <row r="137" spans="2:6" x14ac:dyDescent="0.15">
      <c r="B137" s="7"/>
      <c r="C137" s="19"/>
      <c r="D137" s="19"/>
      <c r="E137" s="11" t="s">
        <v>28</v>
      </c>
      <c r="F137" s="67">
        <f t="shared" si="4"/>
        <v>21</v>
      </c>
    </row>
    <row r="138" spans="2:6" x14ac:dyDescent="0.15">
      <c r="B138" s="7"/>
      <c r="C138" s="19"/>
      <c r="D138" s="19"/>
      <c r="E138" s="11" t="s">
        <v>29</v>
      </c>
      <c r="F138" s="67">
        <f t="shared" si="4"/>
        <v>36</v>
      </c>
    </row>
    <row r="139" spans="2:6" x14ac:dyDescent="0.15">
      <c r="B139" s="7"/>
      <c r="C139" s="19"/>
      <c r="D139" s="19"/>
      <c r="E139" s="11" t="s">
        <v>30</v>
      </c>
      <c r="F139" s="67">
        <f t="shared" si="4"/>
        <v>42</v>
      </c>
    </row>
    <row r="140" spans="2:6" x14ac:dyDescent="0.15">
      <c r="B140" s="7"/>
      <c r="C140" s="19"/>
      <c r="D140" s="19"/>
      <c r="E140" s="11" t="s">
        <v>31</v>
      </c>
      <c r="F140" s="67">
        <f t="shared" si="4"/>
        <v>122</v>
      </c>
    </row>
    <row r="141" spans="2:6" x14ac:dyDescent="0.15">
      <c r="B141" s="7"/>
      <c r="C141" s="19"/>
      <c r="D141" s="19"/>
      <c r="E141" s="11" t="s">
        <v>32</v>
      </c>
      <c r="F141" s="67">
        <f t="shared" si="4"/>
        <v>156</v>
      </c>
    </row>
    <row r="142" spans="2:6" x14ac:dyDescent="0.15">
      <c r="B142" s="7"/>
      <c r="C142" s="19"/>
      <c r="D142" s="19"/>
      <c r="E142" s="11" t="s">
        <v>33</v>
      </c>
      <c r="F142" s="67">
        <f t="shared" si="4"/>
        <v>70</v>
      </c>
    </row>
    <row r="143" spans="2:6" x14ac:dyDescent="0.15">
      <c r="B143" s="7"/>
      <c r="C143" s="19"/>
      <c r="D143" s="19"/>
      <c r="E143" s="11" t="s">
        <v>34</v>
      </c>
      <c r="F143" s="67">
        <f t="shared" si="4"/>
        <v>99</v>
      </c>
    </row>
    <row r="144" spans="2:6" x14ac:dyDescent="0.15">
      <c r="B144" s="7"/>
      <c r="C144" s="19"/>
      <c r="D144" s="19"/>
      <c r="E144" s="11" t="s">
        <v>35</v>
      </c>
      <c r="F144" s="67">
        <f t="shared" si="4"/>
        <v>2094</v>
      </c>
    </row>
    <row r="145" spans="2:8" x14ac:dyDescent="0.15">
      <c r="B145" s="7"/>
      <c r="C145" s="19"/>
      <c r="D145" s="19"/>
      <c r="E145" s="11" t="s">
        <v>36</v>
      </c>
      <c r="F145" s="67">
        <f t="shared" si="4"/>
        <v>174</v>
      </c>
    </row>
    <row r="146" spans="2:8" x14ac:dyDescent="0.15">
      <c r="B146" s="7"/>
      <c r="C146" s="19"/>
      <c r="D146" s="19"/>
      <c r="E146" s="11" t="s">
        <v>37</v>
      </c>
      <c r="F146" s="67">
        <f t="shared" si="4"/>
        <v>216</v>
      </c>
    </row>
    <row r="147" spans="2:8" x14ac:dyDescent="0.15">
      <c r="B147" s="7"/>
      <c r="C147" s="19"/>
      <c r="D147" s="19"/>
      <c r="E147" s="11" t="s">
        <v>38</v>
      </c>
      <c r="F147" s="67">
        <f t="shared" si="4"/>
        <v>112</v>
      </c>
    </row>
    <row r="148" spans="2:8" x14ac:dyDescent="0.15">
      <c r="B148" s="21"/>
      <c r="C148" s="88"/>
      <c r="D148" s="89"/>
      <c r="E148" s="90"/>
      <c r="F148" s="54" t="s">
        <v>5</v>
      </c>
      <c r="G148" s="23"/>
      <c r="H148" s="23"/>
    </row>
    <row r="149" spans="2:8" x14ac:dyDescent="0.15">
      <c r="B149" s="21"/>
      <c r="C149" s="5" t="s">
        <v>84</v>
      </c>
      <c r="D149" s="17"/>
      <c r="E149" s="52" t="s">
        <v>59</v>
      </c>
      <c r="F149" s="57">
        <f>SUM(F150:F181)</f>
        <v>9034</v>
      </c>
      <c r="G149" s="23"/>
      <c r="H149" s="23"/>
    </row>
    <row r="150" spans="2:8" x14ac:dyDescent="0.15">
      <c r="B150" s="21"/>
      <c r="C150" s="36"/>
      <c r="D150" s="19"/>
      <c r="E150" s="11" t="s">
        <v>7</v>
      </c>
      <c r="F150" s="67">
        <f>F187-F224</f>
        <v>101</v>
      </c>
      <c r="G150" s="23"/>
      <c r="H150" s="23"/>
    </row>
    <row r="151" spans="2:8" x14ac:dyDescent="0.15">
      <c r="B151" s="21"/>
      <c r="C151" s="7"/>
      <c r="D151" s="19"/>
      <c r="E151" s="11" t="s">
        <v>8</v>
      </c>
      <c r="F151" s="67">
        <f t="shared" ref="F151:F181" si="5">F188-F225</f>
        <v>377</v>
      </c>
      <c r="G151" s="23"/>
      <c r="H151" s="23"/>
    </row>
    <row r="152" spans="2:8" x14ac:dyDescent="0.15">
      <c r="B152" s="21"/>
      <c r="C152" s="7"/>
      <c r="D152" s="19"/>
      <c r="E152" s="11" t="s">
        <v>9</v>
      </c>
      <c r="F152" s="67">
        <f t="shared" si="5"/>
        <v>111</v>
      </c>
      <c r="G152" s="23"/>
      <c r="H152" s="23"/>
    </row>
    <row r="153" spans="2:8" x14ac:dyDescent="0.15">
      <c r="B153" s="21"/>
      <c r="C153" s="7"/>
      <c r="D153" s="19"/>
      <c r="E153" s="11" t="s">
        <v>10</v>
      </c>
      <c r="F153" s="67">
        <f t="shared" si="5"/>
        <v>97</v>
      </c>
      <c r="G153" s="23"/>
      <c r="H153" s="23"/>
    </row>
    <row r="154" spans="2:8" x14ac:dyDescent="0.15">
      <c r="B154" s="21"/>
      <c r="C154" s="7"/>
      <c r="D154" s="19"/>
      <c r="E154" s="11" t="s">
        <v>11</v>
      </c>
      <c r="F154" s="67">
        <f t="shared" si="5"/>
        <v>39</v>
      </c>
      <c r="G154" s="23"/>
      <c r="H154" s="23"/>
    </row>
    <row r="155" spans="2:8" x14ac:dyDescent="0.15">
      <c r="B155" s="7"/>
      <c r="C155" s="7"/>
      <c r="D155" s="19"/>
      <c r="E155" s="11" t="s">
        <v>12</v>
      </c>
      <c r="F155" s="67">
        <f t="shared" si="5"/>
        <v>2249</v>
      </c>
      <c r="G155" s="23"/>
      <c r="H155" s="23"/>
    </row>
    <row r="156" spans="2:8" x14ac:dyDescent="0.15">
      <c r="B156" s="7"/>
      <c r="C156" s="7"/>
      <c r="D156" s="19"/>
      <c r="E156" s="11" t="s">
        <v>13</v>
      </c>
      <c r="F156" s="67">
        <f t="shared" si="5"/>
        <v>50</v>
      </c>
      <c r="G156" s="23"/>
      <c r="H156" s="23"/>
    </row>
    <row r="157" spans="2:8" x14ac:dyDescent="0.15">
      <c r="B157" s="7"/>
      <c r="C157" s="7"/>
      <c r="D157" s="19"/>
      <c r="E157" s="11" t="s">
        <v>14</v>
      </c>
      <c r="F157" s="67">
        <f t="shared" si="5"/>
        <v>130</v>
      </c>
      <c r="G157" s="23"/>
      <c r="H157" s="23"/>
    </row>
    <row r="158" spans="2:8" x14ac:dyDescent="0.15">
      <c r="B158" s="7"/>
      <c r="C158" s="7"/>
      <c r="D158" s="19"/>
      <c r="E158" s="11" t="s">
        <v>15</v>
      </c>
      <c r="F158" s="67">
        <f t="shared" si="5"/>
        <v>125</v>
      </c>
      <c r="G158" s="23"/>
      <c r="H158" s="23"/>
    </row>
    <row r="159" spans="2:8" x14ac:dyDescent="0.15">
      <c r="B159" s="7"/>
      <c r="C159" s="7"/>
      <c r="D159" s="19"/>
      <c r="E159" s="11" t="s">
        <v>16</v>
      </c>
      <c r="F159" s="67">
        <f t="shared" si="5"/>
        <v>48</v>
      </c>
      <c r="G159" s="23"/>
      <c r="H159" s="23"/>
    </row>
    <row r="160" spans="2:8" x14ac:dyDescent="0.15">
      <c r="B160" s="7"/>
      <c r="C160" s="7"/>
      <c r="D160" s="19"/>
      <c r="E160" s="11" t="s">
        <v>17</v>
      </c>
      <c r="F160" s="67">
        <f t="shared" si="5"/>
        <v>307</v>
      </c>
      <c r="G160" s="23"/>
      <c r="H160" s="23"/>
    </row>
    <row r="161" spans="2:8" x14ac:dyDescent="0.15">
      <c r="B161" s="7"/>
      <c r="C161" s="7"/>
      <c r="D161" s="19"/>
      <c r="E161" s="11" t="s">
        <v>18</v>
      </c>
      <c r="F161" s="67">
        <f t="shared" si="5"/>
        <v>444</v>
      </c>
      <c r="G161" s="23"/>
      <c r="H161" s="23"/>
    </row>
    <row r="162" spans="2:8" x14ac:dyDescent="0.15">
      <c r="B162" s="7"/>
      <c r="C162" s="7"/>
      <c r="D162" s="19"/>
      <c r="E162" s="11" t="s">
        <v>19</v>
      </c>
      <c r="F162" s="67">
        <f t="shared" si="5"/>
        <v>369</v>
      </c>
      <c r="G162" s="23"/>
      <c r="H162" s="23"/>
    </row>
    <row r="163" spans="2:8" x14ac:dyDescent="0.15">
      <c r="B163" s="7"/>
      <c r="C163" s="7"/>
      <c r="D163" s="19"/>
      <c r="E163" s="11" t="s">
        <v>20</v>
      </c>
      <c r="F163" s="67">
        <f t="shared" si="5"/>
        <v>74</v>
      </c>
      <c r="G163" s="23"/>
      <c r="H163" s="23"/>
    </row>
    <row r="164" spans="2:8" x14ac:dyDescent="0.15">
      <c r="B164" s="7"/>
      <c r="C164" s="7"/>
      <c r="D164" s="19"/>
      <c r="E164" s="11" t="s">
        <v>21</v>
      </c>
      <c r="F164" s="67">
        <f t="shared" si="5"/>
        <v>44</v>
      </c>
      <c r="G164" s="23"/>
      <c r="H164" s="23"/>
    </row>
    <row r="165" spans="2:8" x14ac:dyDescent="0.15">
      <c r="B165" s="7"/>
      <c r="C165" s="7"/>
      <c r="D165" s="19"/>
      <c r="E165" s="11" t="s">
        <v>22</v>
      </c>
      <c r="F165" s="67">
        <f t="shared" si="5"/>
        <v>59</v>
      </c>
      <c r="G165" s="23"/>
      <c r="H165" s="23"/>
    </row>
    <row r="166" spans="2:8" x14ac:dyDescent="0.15">
      <c r="B166" s="7"/>
      <c r="C166" s="7"/>
      <c r="D166" s="19"/>
      <c r="E166" s="11" t="s">
        <v>23</v>
      </c>
      <c r="F166" s="67">
        <f t="shared" si="5"/>
        <v>220</v>
      </c>
      <c r="G166" s="23"/>
      <c r="H166" s="23"/>
    </row>
    <row r="167" spans="2:8" x14ac:dyDescent="0.15">
      <c r="B167" s="7"/>
      <c r="C167" s="7"/>
      <c r="D167" s="19"/>
      <c r="E167" s="11" t="s">
        <v>24</v>
      </c>
      <c r="F167" s="67">
        <f t="shared" si="5"/>
        <v>53</v>
      </c>
      <c r="G167" s="23"/>
      <c r="H167" s="23"/>
    </row>
    <row r="168" spans="2:8" x14ac:dyDescent="0.15">
      <c r="B168" s="7"/>
      <c r="C168" s="7"/>
      <c r="D168" s="19"/>
      <c r="E168" s="11" t="s">
        <v>25</v>
      </c>
      <c r="F168" s="67">
        <f t="shared" si="5"/>
        <v>1125</v>
      </c>
      <c r="G168" s="23"/>
      <c r="H168" s="23"/>
    </row>
    <row r="169" spans="2:8" x14ac:dyDescent="0.15">
      <c r="B169" s="7"/>
      <c r="C169" s="7"/>
      <c r="D169" s="19"/>
      <c r="E169" s="11" t="s">
        <v>26</v>
      </c>
      <c r="F169" s="67">
        <f t="shared" si="5"/>
        <v>78</v>
      </c>
      <c r="G169" s="23"/>
      <c r="H169" s="23"/>
    </row>
    <row r="170" spans="2:8" x14ac:dyDescent="0.15">
      <c r="B170" s="7"/>
      <c r="C170" s="49"/>
      <c r="D170" s="19"/>
      <c r="E170" s="11" t="s">
        <v>27</v>
      </c>
      <c r="F170" s="67">
        <f t="shared" si="5"/>
        <v>87</v>
      </c>
      <c r="G170" s="23"/>
      <c r="H170" s="23"/>
    </row>
    <row r="171" spans="2:8" x14ac:dyDescent="0.15">
      <c r="B171" s="7"/>
      <c r="C171" s="49"/>
      <c r="D171" s="19"/>
      <c r="E171" s="11" t="s">
        <v>28</v>
      </c>
      <c r="F171" s="67">
        <f t="shared" si="5"/>
        <v>21</v>
      </c>
      <c r="G171" s="23"/>
      <c r="H171" s="23"/>
    </row>
    <row r="172" spans="2:8" x14ac:dyDescent="0.15">
      <c r="B172" s="7"/>
      <c r="C172" s="49"/>
      <c r="D172" s="19"/>
      <c r="E172" s="11" t="s">
        <v>29</v>
      </c>
      <c r="F172" s="67">
        <f t="shared" si="5"/>
        <v>35</v>
      </c>
      <c r="G172" s="23"/>
      <c r="H172" s="23"/>
    </row>
    <row r="173" spans="2:8" x14ac:dyDescent="0.15">
      <c r="B173" s="7"/>
      <c r="C173" s="49"/>
      <c r="D173" s="19"/>
      <c r="E173" s="11" t="s">
        <v>30</v>
      </c>
      <c r="F173" s="67">
        <f t="shared" si="5"/>
        <v>39</v>
      </c>
      <c r="G173" s="23"/>
      <c r="H173" s="23"/>
    </row>
    <row r="174" spans="2:8" x14ac:dyDescent="0.15">
      <c r="B174" s="7"/>
      <c r="C174" s="49"/>
      <c r="D174" s="19"/>
      <c r="E174" s="11" t="s">
        <v>31</v>
      </c>
      <c r="F174" s="67">
        <f t="shared" si="5"/>
        <v>111</v>
      </c>
      <c r="G174" s="23"/>
      <c r="H174" s="23"/>
    </row>
    <row r="175" spans="2:8" x14ac:dyDescent="0.15">
      <c r="B175" s="7"/>
      <c r="C175" s="49"/>
      <c r="D175" s="19"/>
      <c r="E175" s="11" t="s">
        <v>32</v>
      </c>
      <c r="F175" s="67">
        <f t="shared" si="5"/>
        <v>140</v>
      </c>
      <c r="G175" s="23"/>
      <c r="H175" s="23"/>
    </row>
    <row r="176" spans="2:8" x14ac:dyDescent="0.15">
      <c r="B176" s="7"/>
      <c r="C176" s="49"/>
      <c r="D176" s="19"/>
      <c r="E176" s="11" t="s">
        <v>33</v>
      </c>
      <c r="F176" s="67">
        <f t="shared" si="5"/>
        <v>62</v>
      </c>
      <c r="G176" s="23"/>
      <c r="H176" s="23"/>
    </row>
    <row r="177" spans="2:8" x14ac:dyDescent="0.15">
      <c r="B177" s="7"/>
      <c r="C177" s="49"/>
      <c r="D177" s="19"/>
      <c r="E177" s="11" t="s">
        <v>34</v>
      </c>
      <c r="F177" s="67">
        <f t="shared" si="5"/>
        <v>91</v>
      </c>
      <c r="G177" s="23"/>
      <c r="H177" s="23"/>
    </row>
    <row r="178" spans="2:8" x14ac:dyDescent="0.15">
      <c r="B178" s="7"/>
      <c r="C178" s="49"/>
      <c r="D178" s="19"/>
      <c r="E178" s="11" t="s">
        <v>35</v>
      </c>
      <c r="F178" s="67">
        <f t="shared" si="5"/>
        <v>1882</v>
      </c>
      <c r="G178" s="23"/>
      <c r="H178" s="23"/>
    </row>
    <row r="179" spans="2:8" x14ac:dyDescent="0.15">
      <c r="B179" s="7"/>
      <c r="C179" s="49"/>
      <c r="D179" s="19"/>
      <c r="E179" s="11" t="s">
        <v>36</v>
      </c>
      <c r="F179" s="67">
        <f t="shared" si="5"/>
        <v>165</v>
      </c>
      <c r="G179" s="23"/>
      <c r="H179" s="23"/>
    </row>
    <row r="180" spans="2:8" x14ac:dyDescent="0.15">
      <c r="B180" s="7"/>
      <c r="C180" s="49"/>
      <c r="D180" s="19"/>
      <c r="E180" s="11" t="s">
        <v>37</v>
      </c>
      <c r="F180" s="67">
        <f t="shared" si="5"/>
        <v>206</v>
      </c>
      <c r="G180" s="23"/>
      <c r="H180" s="23"/>
    </row>
    <row r="181" spans="2:8" x14ac:dyDescent="0.15">
      <c r="B181" s="7"/>
      <c r="C181" s="72"/>
      <c r="D181" s="18"/>
      <c r="E181" s="11" t="s">
        <v>38</v>
      </c>
      <c r="F181" s="67">
        <f t="shared" si="5"/>
        <v>95</v>
      </c>
      <c r="G181" s="23"/>
      <c r="H181" s="23"/>
    </row>
    <row r="182" spans="2:8" x14ac:dyDescent="0.15">
      <c r="B182" s="21"/>
      <c r="C182" s="50"/>
      <c r="D182" s="75" t="s">
        <v>61</v>
      </c>
      <c r="E182" s="77"/>
      <c r="F182" s="30" t="s">
        <v>122</v>
      </c>
      <c r="G182" s="23"/>
      <c r="H182" s="23"/>
    </row>
    <row r="183" spans="2:8" x14ac:dyDescent="0.15">
      <c r="B183" s="7"/>
      <c r="C183" s="51"/>
      <c r="D183" s="78"/>
      <c r="E183" s="80"/>
      <c r="F183" s="47" t="s">
        <v>49</v>
      </c>
      <c r="G183" s="23"/>
      <c r="H183" s="23"/>
    </row>
    <row r="184" spans="2:8" ht="27" x14ac:dyDescent="0.15">
      <c r="B184" s="7"/>
      <c r="C184" s="51"/>
      <c r="D184" s="78"/>
      <c r="E184" s="80"/>
      <c r="F184" s="48" t="s">
        <v>57</v>
      </c>
      <c r="G184" s="23"/>
      <c r="H184" s="23"/>
    </row>
    <row r="185" spans="2:8" x14ac:dyDescent="0.15">
      <c r="B185" s="7"/>
      <c r="C185" s="51"/>
      <c r="D185" s="81"/>
      <c r="E185" s="83"/>
      <c r="F185" s="46" t="s">
        <v>63</v>
      </c>
      <c r="G185" s="23"/>
      <c r="H185" s="23"/>
    </row>
    <row r="186" spans="2:8" x14ac:dyDescent="0.15">
      <c r="B186" s="7"/>
      <c r="C186" s="21"/>
      <c r="D186" s="5" t="s">
        <v>82</v>
      </c>
      <c r="E186" s="52" t="s">
        <v>59</v>
      </c>
      <c r="F186" s="53">
        <f>SUM(F187:F218)</f>
        <v>10106</v>
      </c>
      <c r="G186" s="23"/>
      <c r="H186" s="23"/>
    </row>
    <row r="187" spans="2:8" x14ac:dyDescent="0.15">
      <c r="B187" s="7"/>
      <c r="C187" s="21"/>
      <c r="D187" s="7"/>
      <c r="E187" s="11" t="s">
        <v>58</v>
      </c>
      <c r="F187" s="68">
        <v>122</v>
      </c>
      <c r="G187" s="23"/>
      <c r="H187" s="23"/>
    </row>
    <row r="188" spans="2:8" x14ac:dyDescent="0.15">
      <c r="B188" s="7"/>
      <c r="C188" s="21"/>
      <c r="D188" s="7"/>
      <c r="E188" s="11" t="s">
        <v>8</v>
      </c>
      <c r="F188" s="68">
        <v>434</v>
      </c>
      <c r="G188" s="23"/>
      <c r="H188" s="23"/>
    </row>
    <row r="189" spans="2:8" x14ac:dyDescent="0.15">
      <c r="B189" s="7"/>
      <c r="C189" s="21"/>
      <c r="D189" s="7"/>
      <c r="E189" s="11" t="s">
        <v>9</v>
      </c>
      <c r="F189" s="68">
        <v>127</v>
      </c>
      <c r="G189" s="23"/>
      <c r="H189" s="23"/>
    </row>
    <row r="190" spans="2:8" x14ac:dyDescent="0.15">
      <c r="B190" s="7"/>
      <c r="C190" s="21"/>
      <c r="D190" s="7"/>
      <c r="E190" s="11" t="s">
        <v>10</v>
      </c>
      <c r="F190" s="68">
        <v>110</v>
      </c>
      <c r="G190" s="23"/>
      <c r="H190" s="23"/>
    </row>
    <row r="191" spans="2:8" x14ac:dyDescent="0.15">
      <c r="B191" s="7"/>
      <c r="C191" s="21"/>
      <c r="D191" s="7"/>
      <c r="E191" s="11" t="s">
        <v>11</v>
      </c>
      <c r="F191" s="68">
        <v>48</v>
      </c>
      <c r="G191" s="23"/>
      <c r="H191" s="23"/>
    </row>
    <row r="192" spans="2:8" x14ac:dyDescent="0.15">
      <c r="B192" s="7"/>
      <c r="C192" s="21"/>
      <c r="D192" s="7"/>
      <c r="E192" s="11" t="s">
        <v>60</v>
      </c>
      <c r="F192" s="68">
        <v>2517</v>
      </c>
      <c r="G192" s="23"/>
      <c r="H192" s="23"/>
    </row>
    <row r="193" spans="2:8" x14ac:dyDescent="0.15">
      <c r="B193" s="7"/>
      <c r="C193" s="21"/>
      <c r="D193" s="7"/>
      <c r="E193" s="11" t="s">
        <v>13</v>
      </c>
      <c r="F193" s="68">
        <v>59</v>
      </c>
      <c r="G193" s="23"/>
      <c r="H193" s="23"/>
    </row>
    <row r="194" spans="2:8" x14ac:dyDescent="0.15">
      <c r="B194" s="7"/>
      <c r="C194" s="21"/>
      <c r="D194" s="7"/>
      <c r="E194" s="11" t="s">
        <v>14</v>
      </c>
      <c r="F194" s="68">
        <v>132</v>
      </c>
      <c r="G194" s="23"/>
      <c r="H194" s="23"/>
    </row>
    <row r="195" spans="2:8" x14ac:dyDescent="0.15">
      <c r="B195" s="7"/>
      <c r="C195" s="21"/>
      <c r="D195" s="7"/>
      <c r="E195" s="11" t="s">
        <v>15</v>
      </c>
      <c r="F195" s="68">
        <v>134</v>
      </c>
      <c r="G195" s="23"/>
      <c r="H195" s="23"/>
    </row>
    <row r="196" spans="2:8" x14ac:dyDescent="0.15">
      <c r="B196" s="7"/>
      <c r="C196" s="21"/>
      <c r="D196" s="7"/>
      <c r="E196" s="11" t="s">
        <v>16</v>
      </c>
      <c r="F196" s="68">
        <v>53</v>
      </c>
      <c r="G196" s="23"/>
      <c r="H196" s="23"/>
    </row>
    <row r="197" spans="2:8" x14ac:dyDescent="0.15">
      <c r="B197" s="21"/>
      <c r="C197" s="21"/>
      <c r="D197" s="7"/>
      <c r="E197" s="11" t="s">
        <v>17</v>
      </c>
      <c r="F197" s="68">
        <v>332</v>
      </c>
      <c r="G197" s="23"/>
      <c r="H197" s="23"/>
    </row>
    <row r="198" spans="2:8" x14ac:dyDescent="0.15">
      <c r="B198" s="7"/>
      <c r="C198" s="21"/>
      <c r="D198" s="7"/>
      <c r="E198" s="11" t="s">
        <v>18</v>
      </c>
      <c r="F198" s="68">
        <v>459</v>
      </c>
      <c r="G198" s="23"/>
      <c r="H198" s="23"/>
    </row>
    <row r="199" spans="2:8" x14ac:dyDescent="0.15">
      <c r="B199" s="7"/>
      <c r="C199" s="21"/>
      <c r="D199" s="7"/>
      <c r="E199" s="11" t="s">
        <v>19</v>
      </c>
      <c r="F199" s="68">
        <v>423</v>
      </c>
      <c r="G199" s="23"/>
      <c r="H199" s="23"/>
    </row>
    <row r="200" spans="2:8" x14ac:dyDescent="0.15">
      <c r="B200" s="7"/>
      <c r="C200" s="21"/>
      <c r="D200" s="7"/>
      <c r="E200" s="11" t="s">
        <v>20</v>
      </c>
      <c r="F200" s="68">
        <v>84</v>
      </c>
      <c r="G200" s="23"/>
      <c r="H200" s="23"/>
    </row>
    <row r="201" spans="2:8" x14ac:dyDescent="0.15">
      <c r="B201" s="7"/>
      <c r="C201" s="21"/>
      <c r="D201" s="7"/>
      <c r="E201" s="11" t="s">
        <v>21</v>
      </c>
      <c r="F201" s="68">
        <v>48</v>
      </c>
      <c r="G201" s="23"/>
      <c r="H201" s="23"/>
    </row>
    <row r="202" spans="2:8" x14ac:dyDescent="0.15">
      <c r="B202" s="7"/>
      <c r="C202" s="21"/>
      <c r="D202" s="7"/>
      <c r="E202" s="11" t="s">
        <v>22</v>
      </c>
      <c r="F202" s="68">
        <v>69</v>
      </c>
      <c r="G202" s="23"/>
      <c r="H202" s="23"/>
    </row>
    <row r="203" spans="2:8" x14ac:dyDescent="0.15">
      <c r="B203" s="7"/>
      <c r="C203" s="21"/>
      <c r="D203" s="7"/>
      <c r="E203" s="11" t="s">
        <v>23</v>
      </c>
      <c r="F203" s="68">
        <v>243</v>
      </c>
      <c r="G203" s="23"/>
      <c r="H203" s="23"/>
    </row>
    <row r="204" spans="2:8" x14ac:dyDescent="0.15">
      <c r="B204" s="7"/>
      <c r="C204" s="21"/>
      <c r="D204" s="7"/>
      <c r="E204" s="11" t="s">
        <v>24</v>
      </c>
      <c r="F204" s="68">
        <v>59</v>
      </c>
      <c r="G204" s="23"/>
      <c r="H204" s="23"/>
    </row>
    <row r="205" spans="2:8" x14ac:dyDescent="0.15">
      <c r="B205" s="7"/>
      <c r="C205" s="21"/>
      <c r="D205" s="7"/>
      <c r="E205" s="11" t="s">
        <v>25</v>
      </c>
      <c r="F205" s="68">
        <v>1262</v>
      </c>
      <c r="G205" s="23"/>
      <c r="H205" s="23"/>
    </row>
    <row r="206" spans="2:8" x14ac:dyDescent="0.15">
      <c r="B206" s="7"/>
      <c r="C206" s="21"/>
      <c r="D206" s="7"/>
      <c r="E206" s="11" t="s">
        <v>26</v>
      </c>
      <c r="F206" s="68">
        <v>86</v>
      </c>
      <c r="G206" s="23"/>
      <c r="H206" s="23"/>
    </row>
    <row r="207" spans="2:8" x14ac:dyDescent="0.15">
      <c r="B207" s="7"/>
      <c r="C207" s="21"/>
      <c r="D207" s="7"/>
      <c r="E207" s="11" t="s">
        <v>27</v>
      </c>
      <c r="F207" s="68">
        <v>97</v>
      </c>
      <c r="G207" s="23"/>
      <c r="H207" s="23"/>
    </row>
    <row r="208" spans="2:8" x14ac:dyDescent="0.15">
      <c r="B208" s="7"/>
      <c r="C208" s="21"/>
      <c r="D208" s="7"/>
      <c r="E208" s="11" t="s">
        <v>28</v>
      </c>
      <c r="F208" s="68">
        <v>21</v>
      </c>
      <c r="G208" s="23"/>
      <c r="H208" s="23"/>
    </row>
    <row r="209" spans="2:8" x14ac:dyDescent="0.15">
      <c r="B209" s="7"/>
      <c r="C209" s="21"/>
      <c r="D209" s="7"/>
      <c r="E209" s="11" t="s">
        <v>29</v>
      </c>
      <c r="F209" s="68">
        <v>37</v>
      </c>
      <c r="G209" s="23"/>
      <c r="H209" s="23"/>
    </row>
    <row r="210" spans="2:8" x14ac:dyDescent="0.15">
      <c r="B210" s="7"/>
      <c r="C210" s="21"/>
      <c r="D210" s="7"/>
      <c r="E210" s="11" t="s">
        <v>30</v>
      </c>
      <c r="F210" s="68">
        <v>42</v>
      </c>
      <c r="G210" s="23"/>
      <c r="H210" s="23"/>
    </row>
    <row r="211" spans="2:8" x14ac:dyDescent="0.15">
      <c r="B211" s="7"/>
      <c r="C211" s="21"/>
      <c r="D211" s="7"/>
      <c r="E211" s="11" t="s">
        <v>31</v>
      </c>
      <c r="F211" s="68">
        <v>129</v>
      </c>
      <c r="G211" s="23"/>
      <c r="H211" s="23"/>
    </row>
    <row r="212" spans="2:8" x14ac:dyDescent="0.15">
      <c r="B212" s="7"/>
      <c r="C212" s="21"/>
      <c r="D212" s="7"/>
      <c r="E212" s="11" t="s">
        <v>32</v>
      </c>
      <c r="F212" s="68">
        <v>159</v>
      </c>
      <c r="G212" s="23"/>
      <c r="H212" s="23"/>
    </row>
    <row r="213" spans="2:8" x14ac:dyDescent="0.15">
      <c r="B213" s="7"/>
      <c r="C213" s="21"/>
      <c r="D213" s="7"/>
      <c r="E213" s="11" t="s">
        <v>33</v>
      </c>
      <c r="F213" s="68">
        <v>67</v>
      </c>
      <c r="G213" s="23"/>
      <c r="H213" s="23"/>
    </row>
    <row r="214" spans="2:8" x14ac:dyDescent="0.15">
      <c r="B214" s="7"/>
      <c r="C214" s="21"/>
      <c r="D214" s="7"/>
      <c r="E214" s="11" t="s">
        <v>34</v>
      </c>
      <c r="F214" s="68">
        <v>103</v>
      </c>
      <c r="G214" s="23"/>
      <c r="H214" s="23"/>
    </row>
    <row r="215" spans="2:8" x14ac:dyDescent="0.15">
      <c r="B215" s="7"/>
      <c r="C215" s="21"/>
      <c r="D215" s="7"/>
      <c r="E215" s="11" t="s">
        <v>35</v>
      </c>
      <c r="F215" s="68">
        <v>2151</v>
      </c>
      <c r="G215" s="23"/>
      <c r="H215" s="23"/>
    </row>
    <row r="216" spans="2:8" x14ac:dyDescent="0.15">
      <c r="B216" s="7"/>
      <c r="C216" s="21"/>
      <c r="D216" s="7"/>
      <c r="E216" s="11" t="s">
        <v>36</v>
      </c>
      <c r="F216" s="68">
        <v>172</v>
      </c>
      <c r="G216" s="23"/>
      <c r="H216" s="23"/>
    </row>
    <row r="217" spans="2:8" x14ac:dyDescent="0.15">
      <c r="B217" s="7"/>
      <c r="C217" s="21"/>
      <c r="D217" s="7"/>
      <c r="E217" s="11" t="s">
        <v>37</v>
      </c>
      <c r="F217" s="68">
        <v>220</v>
      </c>
      <c r="G217" s="23"/>
      <c r="H217" s="23"/>
    </row>
    <row r="218" spans="2:8" x14ac:dyDescent="0.15">
      <c r="B218" s="7"/>
      <c r="C218" s="16"/>
      <c r="D218" s="9"/>
      <c r="E218" s="11" t="s">
        <v>38</v>
      </c>
      <c r="F218" s="68">
        <v>107</v>
      </c>
      <c r="G218" s="23"/>
      <c r="H218" s="23"/>
    </row>
    <row r="219" spans="2:8" x14ac:dyDescent="0.15">
      <c r="B219" s="21"/>
      <c r="C219" s="50"/>
      <c r="D219" s="75" t="s">
        <v>61</v>
      </c>
      <c r="E219" s="77"/>
      <c r="F219" s="30" t="s">
        <v>122</v>
      </c>
      <c r="G219" s="23"/>
      <c r="H219" s="23"/>
    </row>
    <row r="220" spans="2:8" x14ac:dyDescent="0.15">
      <c r="B220" s="7"/>
      <c r="C220" s="51"/>
      <c r="D220" s="78"/>
      <c r="E220" s="80"/>
      <c r="F220" s="69" t="s">
        <v>49</v>
      </c>
      <c r="G220" s="23"/>
      <c r="H220" s="23"/>
    </row>
    <row r="221" spans="2:8" ht="40.5" x14ac:dyDescent="0.15">
      <c r="B221" s="7"/>
      <c r="C221" s="51"/>
      <c r="D221" s="78"/>
      <c r="E221" s="80"/>
      <c r="F221" s="70" t="s">
        <v>62</v>
      </c>
      <c r="G221" s="23"/>
      <c r="H221" s="23"/>
    </row>
    <row r="222" spans="2:8" x14ac:dyDescent="0.15">
      <c r="B222" s="7"/>
      <c r="C222" s="51"/>
      <c r="D222" s="78"/>
      <c r="E222" s="80"/>
      <c r="F222" s="71" t="s">
        <v>64</v>
      </c>
      <c r="G222" s="23"/>
      <c r="H222" s="23"/>
    </row>
    <row r="223" spans="2:8" x14ac:dyDescent="0.15">
      <c r="B223" s="7"/>
      <c r="C223" s="21"/>
      <c r="D223" s="5" t="s">
        <v>83</v>
      </c>
      <c r="E223" s="52" t="s">
        <v>59</v>
      </c>
      <c r="F223" s="53">
        <f>SUM(F224:F255)</f>
        <v>1072</v>
      </c>
      <c r="G223" s="23"/>
      <c r="H223" s="23"/>
    </row>
    <row r="224" spans="2:8" x14ac:dyDescent="0.15">
      <c r="B224" s="7"/>
      <c r="C224" s="21"/>
      <c r="D224" s="7"/>
      <c r="E224" s="11" t="s">
        <v>58</v>
      </c>
      <c r="F224" s="68">
        <v>21</v>
      </c>
      <c r="G224" s="23"/>
      <c r="H224" s="23"/>
    </row>
    <row r="225" spans="2:8" x14ac:dyDescent="0.15">
      <c r="B225" s="7"/>
      <c r="C225" s="21"/>
      <c r="D225" s="7"/>
      <c r="E225" s="11" t="s">
        <v>8</v>
      </c>
      <c r="F225" s="68">
        <v>57</v>
      </c>
      <c r="G225" s="23"/>
      <c r="H225" s="23"/>
    </row>
    <row r="226" spans="2:8" x14ac:dyDescent="0.15">
      <c r="B226" s="7"/>
      <c r="C226" s="21"/>
      <c r="D226" s="7"/>
      <c r="E226" s="11" t="s">
        <v>9</v>
      </c>
      <c r="F226" s="68">
        <v>16</v>
      </c>
      <c r="G226" s="23"/>
      <c r="H226" s="23"/>
    </row>
    <row r="227" spans="2:8" x14ac:dyDescent="0.15">
      <c r="B227" s="7"/>
      <c r="C227" s="21"/>
      <c r="D227" s="7"/>
      <c r="E227" s="11" t="s">
        <v>10</v>
      </c>
      <c r="F227" s="68">
        <v>13</v>
      </c>
      <c r="G227" s="23"/>
      <c r="H227" s="23"/>
    </row>
    <row r="228" spans="2:8" x14ac:dyDescent="0.15">
      <c r="B228" s="7"/>
      <c r="C228" s="21"/>
      <c r="D228" s="7"/>
      <c r="E228" s="11" t="s">
        <v>11</v>
      </c>
      <c r="F228" s="68">
        <v>9</v>
      </c>
      <c r="G228" s="23"/>
      <c r="H228" s="23"/>
    </row>
    <row r="229" spans="2:8" x14ac:dyDescent="0.15">
      <c r="B229" s="7"/>
      <c r="C229" s="21"/>
      <c r="D229" s="7"/>
      <c r="E229" s="11" t="s">
        <v>60</v>
      </c>
      <c r="F229" s="68">
        <v>268</v>
      </c>
      <c r="G229" s="23"/>
      <c r="H229" s="23"/>
    </row>
    <row r="230" spans="2:8" x14ac:dyDescent="0.15">
      <c r="B230" s="7"/>
      <c r="C230" s="21"/>
      <c r="D230" s="7"/>
      <c r="E230" s="11" t="s">
        <v>13</v>
      </c>
      <c r="F230" s="68">
        <v>9</v>
      </c>
      <c r="G230" s="23"/>
      <c r="H230" s="23"/>
    </row>
    <row r="231" spans="2:8" x14ac:dyDescent="0.15">
      <c r="B231" s="7"/>
      <c r="C231" s="21"/>
      <c r="D231" s="7"/>
      <c r="E231" s="11" t="s">
        <v>14</v>
      </c>
      <c r="F231" s="68">
        <v>2</v>
      </c>
      <c r="G231" s="23"/>
      <c r="H231" s="23"/>
    </row>
    <row r="232" spans="2:8" x14ac:dyDescent="0.15">
      <c r="B232" s="7"/>
      <c r="C232" s="21"/>
      <c r="D232" s="7"/>
      <c r="E232" s="11" t="s">
        <v>15</v>
      </c>
      <c r="F232" s="68">
        <v>9</v>
      </c>
      <c r="G232" s="23"/>
      <c r="H232" s="23"/>
    </row>
    <row r="233" spans="2:8" x14ac:dyDescent="0.15">
      <c r="B233" s="7"/>
      <c r="C233" s="21"/>
      <c r="D233" s="7"/>
      <c r="E233" s="11" t="s">
        <v>16</v>
      </c>
      <c r="F233" s="68">
        <v>5</v>
      </c>
      <c r="G233" s="23"/>
      <c r="H233" s="23"/>
    </row>
    <row r="234" spans="2:8" x14ac:dyDescent="0.15">
      <c r="B234" s="7"/>
      <c r="C234" s="21"/>
      <c r="D234" s="7"/>
      <c r="E234" s="11" t="s">
        <v>17</v>
      </c>
      <c r="F234" s="68">
        <v>25</v>
      </c>
      <c r="G234" s="23"/>
      <c r="H234" s="23"/>
    </row>
    <row r="235" spans="2:8" x14ac:dyDescent="0.15">
      <c r="B235" s="7"/>
      <c r="C235" s="21"/>
      <c r="D235" s="7"/>
      <c r="E235" s="11" t="s">
        <v>18</v>
      </c>
      <c r="F235" s="68">
        <v>15</v>
      </c>
      <c r="G235" s="23"/>
      <c r="H235" s="23"/>
    </row>
    <row r="236" spans="2:8" x14ac:dyDescent="0.15">
      <c r="B236" s="7"/>
      <c r="C236" s="21"/>
      <c r="D236" s="7"/>
      <c r="E236" s="11" t="s">
        <v>19</v>
      </c>
      <c r="F236" s="68">
        <v>54</v>
      </c>
      <c r="G236" s="23"/>
      <c r="H236" s="23"/>
    </row>
    <row r="237" spans="2:8" x14ac:dyDescent="0.15">
      <c r="B237" s="7"/>
      <c r="C237" s="21"/>
      <c r="D237" s="7"/>
      <c r="E237" s="11" t="s">
        <v>20</v>
      </c>
      <c r="F237" s="68">
        <v>10</v>
      </c>
      <c r="G237" s="23"/>
      <c r="H237" s="23"/>
    </row>
    <row r="238" spans="2:8" x14ac:dyDescent="0.15">
      <c r="B238" s="7"/>
      <c r="C238" s="21"/>
      <c r="D238" s="7"/>
      <c r="E238" s="11" t="s">
        <v>21</v>
      </c>
      <c r="F238" s="68">
        <v>4</v>
      </c>
      <c r="G238" s="23"/>
      <c r="H238" s="23"/>
    </row>
    <row r="239" spans="2:8" x14ac:dyDescent="0.15">
      <c r="B239" s="7"/>
      <c r="C239" s="21"/>
      <c r="D239" s="7"/>
      <c r="E239" s="11" t="s">
        <v>22</v>
      </c>
      <c r="F239" s="68">
        <v>10</v>
      </c>
      <c r="G239" s="23"/>
      <c r="H239" s="23"/>
    </row>
    <row r="240" spans="2:8" x14ac:dyDescent="0.15">
      <c r="B240" s="7"/>
      <c r="C240" s="21"/>
      <c r="D240" s="7"/>
      <c r="E240" s="11" t="s">
        <v>23</v>
      </c>
      <c r="F240" s="68">
        <v>23</v>
      </c>
      <c r="G240" s="23"/>
      <c r="H240" s="23"/>
    </row>
    <row r="241" spans="2:8" x14ac:dyDescent="0.15">
      <c r="B241" s="7"/>
      <c r="C241" s="21"/>
      <c r="D241" s="7"/>
      <c r="E241" s="11" t="s">
        <v>24</v>
      </c>
      <c r="F241" s="68">
        <v>6</v>
      </c>
      <c r="G241" s="23"/>
      <c r="H241" s="23"/>
    </row>
    <row r="242" spans="2:8" x14ac:dyDescent="0.15">
      <c r="B242" s="7"/>
      <c r="C242" s="21"/>
      <c r="D242" s="7"/>
      <c r="E242" s="11" t="s">
        <v>25</v>
      </c>
      <c r="F242" s="68">
        <v>137</v>
      </c>
      <c r="G242" s="23"/>
      <c r="H242" s="23"/>
    </row>
    <row r="243" spans="2:8" x14ac:dyDescent="0.15">
      <c r="B243" s="7"/>
      <c r="C243" s="21"/>
      <c r="D243" s="7"/>
      <c r="E243" s="11" t="s">
        <v>26</v>
      </c>
      <c r="F243" s="68">
        <v>8</v>
      </c>
      <c r="G243" s="23"/>
      <c r="H243" s="23"/>
    </row>
    <row r="244" spans="2:8" x14ac:dyDescent="0.15">
      <c r="B244" s="7"/>
      <c r="C244" s="21"/>
      <c r="D244" s="7"/>
      <c r="E244" s="11" t="s">
        <v>27</v>
      </c>
      <c r="F244" s="68">
        <v>10</v>
      </c>
      <c r="G244" s="23"/>
      <c r="H244" s="23"/>
    </row>
    <row r="245" spans="2:8" x14ac:dyDescent="0.15">
      <c r="B245" s="7"/>
      <c r="C245" s="21"/>
      <c r="D245" s="7"/>
      <c r="E245" s="11" t="s">
        <v>28</v>
      </c>
      <c r="F245" s="68">
        <v>0</v>
      </c>
      <c r="G245" s="23"/>
      <c r="H245" s="23"/>
    </row>
    <row r="246" spans="2:8" x14ac:dyDescent="0.15">
      <c r="B246" s="7"/>
      <c r="C246" s="21"/>
      <c r="D246" s="7"/>
      <c r="E246" s="11" t="s">
        <v>29</v>
      </c>
      <c r="F246" s="68">
        <v>2</v>
      </c>
      <c r="G246" s="23"/>
      <c r="H246" s="23"/>
    </row>
    <row r="247" spans="2:8" x14ac:dyDescent="0.15">
      <c r="B247" s="7"/>
      <c r="C247" s="21"/>
      <c r="D247" s="7"/>
      <c r="E247" s="11" t="s">
        <v>30</v>
      </c>
      <c r="F247" s="68">
        <v>3</v>
      </c>
      <c r="G247" s="23"/>
      <c r="H247" s="23"/>
    </row>
    <row r="248" spans="2:8" x14ac:dyDescent="0.15">
      <c r="B248" s="7"/>
      <c r="C248" s="21"/>
      <c r="D248" s="7"/>
      <c r="E248" s="11" t="s">
        <v>31</v>
      </c>
      <c r="F248" s="68">
        <v>18</v>
      </c>
      <c r="G248" s="23"/>
      <c r="H248" s="23"/>
    </row>
    <row r="249" spans="2:8" x14ac:dyDescent="0.15">
      <c r="B249" s="7"/>
      <c r="C249" s="21"/>
      <c r="D249" s="7"/>
      <c r="E249" s="11" t="s">
        <v>32</v>
      </c>
      <c r="F249" s="68">
        <v>19</v>
      </c>
      <c r="G249" s="23"/>
      <c r="H249" s="23"/>
    </row>
    <row r="250" spans="2:8" x14ac:dyDescent="0.15">
      <c r="B250" s="7"/>
      <c r="C250" s="21"/>
      <c r="D250" s="7"/>
      <c r="E250" s="11" t="s">
        <v>33</v>
      </c>
      <c r="F250" s="68">
        <v>5</v>
      </c>
      <c r="G250" s="23"/>
      <c r="H250" s="23"/>
    </row>
    <row r="251" spans="2:8" x14ac:dyDescent="0.15">
      <c r="B251" s="7"/>
      <c r="C251" s="21"/>
      <c r="D251" s="7"/>
      <c r="E251" s="11" t="s">
        <v>34</v>
      </c>
      <c r="F251" s="68">
        <v>12</v>
      </c>
      <c r="G251" s="23"/>
      <c r="H251" s="23"/>
    </row>
    <row r="252" spans="2:8" x14ac:dyDescent="0.15">
      <c r="B252" s="7"/>
      <c r="C252" s="21"/>
      <c r="D252" s="7"/>
      <c r="E252" s="11" t="s">
        <v>35</v>
      </c>
      <c r="F252" s="68">
        <v>269</v>
      </c>
      <c r="G252" s="23"/>
      <c r="H252" s="23"/>
    </row>
    <row r="253" spans="2:8" x14ac:dyDescent="0.15">
      <c r="B253" s="7"/>
      <c r="C253" s="21"/>
      <c r="D253" s="7"/>
      <c r="E253" s="11" t="s">
        <v>36</v>
      </c>
      <c r="F253" s="68">
        <v>7</v>
      </c>
      <c r="G253" s="23"/>
      <c r="H253" s="23"/>
    </row>
    <row r="254" spans="2:8" x14ac:dyDescent="0.15">
      <c r="B254" s="21"/>
      <c r="C254" s="21"/>
      <c r="D254" s="7"/>
      <c r="E254" s="11" t="s">
        <v>37</v>
      </c>
      <c r="F254" s="68">
        <v>14</v>
      </c>
      <c r="G254" s="23"/>
      <c r="H254" s="23"/>
    </row>
    <row r="255" spans="2:8" x14ac:dyDescent="0.15">
      <c r="B255" s="21"/>
      <c r="C255" s="16"/>
      <c r="D255" s="9"/>
      <c r="E255" s="11" t="s">
        <v>38</v>
      </c>
      <c r="F255" s="68">
        <v>12</v>
      </c>
      <c r="G255" s="49"/>
      <c r="H255" s="23"/>
    </row>
    <row r="256" spans="2:8" x14ac:dyDescent="0.15">
      <c r="B256" s="21"/>
      <c r="C256" s="88"/>
      <c r="D256" s="89"/>
      <c r="E256" s="90"/>
      <c r="F256" s="54" t="s">
        <v>5</v>
      </c>
      <c r="G256" s="23"/>
      <c r="H256" s="23"/>
    </row>
    <row r="257" spans="2:8" x14ac:dyDescent="0.15">
      <c r="B257" s="21"/>
      <c r="C257" s="5" t="s">
        <v>88</v>
      </c>
      <c r="D257" s="17"/>
      <c r="E257" s="52" t="s">
        <v>59</v>
      </c>
      <c r="F257" s="57">
        <f>SUM(F258:F289)</f>
        <v>905</v>
      </c>
      <c r="G257" s="23"/>
      <c r="H257" s="23"/>
    </row>
    <row r="258" spans="2:8" x14ac:dyDescent="0.15">
      <c r="B258" s="21"/>
      <c r="C258" s="36" t="s">
        <v>87</v>
      </c>
      <c r="D258" s="19"/>
      <c r="E258" s="11" t="s">
        <v>7</v>
      </c>
      <c r="F258" s="67">
        <f>F295-F332</f>
        <v>24</v>
      </c>
      <c r="G258" s="23"/>
      <c r="H258" s="23"/>
    </row>
    <row r="259" spans="2:8" x14ac:dyDescent="0.15">
      <c r="B259" s="21"/>
      <c r="C259" s="7"/>
      <c r="D259" s="19"/>
      <c r="E259" s="11" t="s">
        <v>8</v>
      </c>
      <c r="F259" s="67">
        <f t="shared" ref="F259:F289" si="6">F296-F333</f>
        <v>52</v>
      </c>
      <c r="G259" s="23"/>
      <c r="H259" s="23"/>
    </row>
    <row r="260" spans="2:8" x14ac:dyDescent="0.15">
      <c r="B260" s="21"/>
      <c r="C260" s="7"/>
      <c r="D260" s="19"/>
      <c r="E260" s="11" t="s">
        <v>9</v>
      </c>
      <c r="F260" s="67">
        <f t="shared" si="6"/>
        <v>3</v>
      </c>
      <c r="G260" s="23"/>
      <c r="H260" s="23"/>
    </row>
    <row r="261" spans="2:8" x14ac:dyDescent="0.15">
      <c r="B261" s="21"/>
      <c r="C261" s="7"/>
      <c r="D261" s="19"/>
      <c r="E261" s="11" t="s">
        <v>10</v>
      </c>
      <c r="F261" s="67">
        <f t="shared" si="6"/>
        <v>13</v>
      </c>
      <c r="G261" s="23"/>
      <c r="H261" s="23"/>
    </row>
    <row r="262" spans="2:8" x14ac:dyDescent="0.15">
      <c r="B262" s="21"/>
      <c r="C262" s="7"/>
      <c r="D262" s="19"/>
      <c r="E262" s="11" t="s">
        <v>11</v>
      </c>
      <c r="F262" s="67">
        <f t="shared" si="6"/>
        <v>4</v>
      </c>
      <c r="G262" s="23"/>
      <c r="H262" s="23"/>
    </row>
    <row r="263" spans="2:8" x14ac:dyDescent="0.15">
      <c r="B263" s="7"/>
      <c r="C263" s="7"/>
      <c r="D263" s="19"/>
      <c r="E263" s="11" t="s">
        <v>12</v>
      </c>
      <c r="F263" s="67">
        <f t="shared" si="6"/>
        <v>232</v>
      </c>
      <c r="G263" s="23"/>
      <c r="H263" s="23"/>
    </row>
    <row r="264" spans="2:8" x14ac:dyDescent="0.15">
      <c r="B264" s="7"/>
      <c r="C264" s="7"/>
      <c r="D264" s="19"/>
      <c r="E264" s="11" t="s">
        <v>13</v>
      </c>
      <c r="F264" s="67">
        <f t="shared" si="6"/>
        <v>2</v>
      </c>
      <c r="G264" s="23"/>
      <c r="H264" s="23"/>
    </row>
    <row r="265" spans="2:8" x14ac:dyDescent="0.15">
      <c r="B265" s="7"/>
      <c r="C265" s="7"/>
      <c r="D265" s="19"/>
      <c r="E265" s="11" t="s">
        <v>14</v>
      </c>
      <c r="F265" s="67">
        <f t="shared" si="6"/>
        <v>4</v>
      </c>
      <c r="G265" s="23"/>
      <c r="H265" s="23"/>
    </row>
    <row r="266" spans="2:8" x14ac:dyDescent="0.15">
      <c r="B266" s="7"/>
      <c r="C266" s="7"/>
      <c r="D266" s="19"/>
      <c r="E266" s="11" t="s">
        <v>15</v>
      </c>
      <c r="F266" s="67">
        <f t="shared" si="6"/>
        <v>12</v>
      </c>
      <c r="G266" s="23"/>
      <c r="H266" s="23"/>
    </row>
    <row r="267" spans="2:8" x14ac:dyDescent="0.15">
      <c r="B267" s="7"/>
      <c r="C267" s="7"/>
      <c r="D267" s="19"/>
      <c r="E267" s="11" t="s">
        <v>16</v>
      </c>
      <c r="F267" s="67">
        <f t="shared" si="6"/>
        <v>7</v>
      </c>
      <c r="G267" s="23"/>
      <c r="H267" s="23"/>
    </row>
    <row r="268" spans="2:8" x14ac:dyDescent="0.15">
      <c r="B268" s="7"/>
      <c r="C268" s="7"/>
      <c r="D268" s="19"/>
      <c r="E268" s="11" t="s">
        <v>17</v>
      </c>
      <c r="F268" s="67">
        <f t="shared" si="6"/>
        <v>18</v>
      </c>
      <c r="G268" s="23"/>
      <c r="H268" s="23"/>
    </row>
    <row r="269" spans="2:8" x14ac:dyDescent="0.15">
      <c r="B269" s="7"/>
      <c r="C269" s="7"/>
      <c r="D269" s="19"/>
      <c r="E269" s="11" t="s">
        <v>18</v>
      </c>
      <c r="F269" s="67">
        <f t="shared" si="6"/>
        <v>11</v>
      </c>
      <c r="G269" s="23"/>
      <c r="H269" s="23"/>
    </row>
    <row r="270" spans="2:8" x14ac:dyDescent="0.15">
      <c r="B270" s="7"/>
      <c r="C270" s="7"/>
      <c r="D270" s="19"/>
      <c r="E270" s="11" t="s">
        <v>19</v>
      </c>
      <c r="F270" s="67">
        <f t="shared" si="6"/>
        <v>56</v>
      </c>
      <c r="G270" s="23"/>
      <c r="H270" s="23"/>
    </row>
    <row r="271" spans="2:8" x14ac:dyDescent="0.15">
      <c r="B271" s="7"/>
      <c r="C271" s="7"/>
      <c r="D271" s="19"/>
      <c r="E271" s="11" t="s">
        <v>20</v>
      </c>
      <c r="F271" s="67">
        <f t="shared" si="6"/>
        <v>7</v>
      </c>
      <c r="G271" s="23"/>
      <c r="H271" s="23"/>
    </row>
    <row r="272" spans="2:8" x14ac:dyDescent="0.15">
      <c r="B272" s="7"/>
      <c r="C272" s="7"/>
      <c r="D272" s="19"/>
      <c r="E272" s="11" t="s">
        <v>21</v>
      </c>
      <c r="F272" s="67">
        <f t="shared" si="6"/>
        <v>4</v>
      </c>
      <c r="G272" s="23"/>
      <c r="H272" s="23"/>
    </row>
    <row r="273" spans="2:8" x14ac:dyDescent="0.15">
      <c r="B273" s="7"/>
      <c r="C273" s="7"/>
      <c r="D273" s="19"/>
      <c r="E273" s="11" t="s">
        <v>22</v>
      </c>
      <c r="F273" s="67">
        <f t="shared" si="6"/>
        <v>4</v>
      </c>
      <c r="G273" s="23"/>
      <c r="H273" s="23"/>
    </row>
    <row r="274" spans="2:8" x14ac:dyDescent="0.15">
      <c r="B274" s="7"/>
      <c r="C274" s="7"/>
      <c r="D274" s="19"/>
      <c r="E274" s="11" t="s">
        <v>23</v>
      </c>
      <c r="F274" s="67">
        <f t="shared" si="6"/>
        <v>22</v>
      </c>
      <c r="G274" s="23"/>
      <c r="H274" s="23"/>
    </row>
    <row r="275" spans="2:8" x14ac:dyDescent="0.15">
      <c r="B275" s="7"/>
      <c r="C275" s="7"/>
      <c r="D275" s="19"/>
      <c r="E275" s="11" t="s">
        <v>24</v>
      </c>
      <c r="F275" s="67">
        <f t="shared" si="6"/>
        <v>4</v>
      </c>
      <c r="G275" s="23"/>
      <c r="H275" s="23"/>
    </row>
    <row r="276" spans="2:8" x14ac:dyDescent="0.15">
      <c r="B276" s="7"/>
      <c r="C276" s="7"/>
      <c r="D276" s="19"/>
      <c r="E276" s="11" t="s">
        <v>25</v>
      </c>
      <c r="F276" s="67">
        <f t="shared" si="6"/>
        <v>116</v>
      </c>
      <c r="G276" s="23"/>
      <c r="H276" s="23"/>
    </row>
    <row r="277" spans="2:8" x14ac:dyDescent="0.15">
      <c r="B277" s="7"/>
      <c r="C277" s="7"/>
      <c r="D277" s="19"/>
      <c r="E277" s="11" t="s">
        <v>26</v>
      </c>
      <c r="F277" s="67">
        <f t="shared" si="6"/>
        <v>2</v>
      </c>
      <c r="G277" s="23"/>
      <c r="H277" s="23"/>
    </row>
    <row r="278" spans="2:8" x14ac:dyDescent="0.15">
      <c r="B278" s="7"/>
      <c r="C278" s="49"/>
      <c r="D278" s="19"/>
      <c r="E278" s="11" t="s">
        <v>27</v>
      </c>
      <c r="F278" s="67">
        <f t="shared" si="6"/>
        <v>13</v>
      </c>
      <c r="G278" s="23"/>
      <c r="H278" s="23"/>
    </row>
    <row r="279" spans="2:8" x14ac:dyDescent="0.15">
      <c r="B279" s="7"/>
      <c r="C279" s="49"/>
      <c r="D279" s="19"/>
      <c r="E279" s="11" t="s">
        <v>28</v>
      </c>
      <c r="F279" s="67">
        <f t="shared" si="6"/>
        <v>0</v>
      </c>
      <c r="G279" s="23"/>
      <c r="H279" s="23"/>
    </row>
    <row r="280" spans="2:8" x14ac:dyDescent="0.15">
      <c r="B280" s="7"/>
      <c r="C280" s="49"/>
      <c r="D280" s="19"/>
      <c r="E280" s="11" t="s">
        <v>29</v>
      </c>
      <c r="F280" s="67">
        <f t="shared" si="6"/>
        <v>1</v>
      </c>
      <c r="G280" s="23"/>
      <c r="H280" s="23"/>
    </row>
    <row r="281" spans="2:8" x14ac:dyDescent="0.15">
      <c r="B281" s="7"/>
      <c r="C281" s="49"/>
      <c r="D281" s="19"/>
      <c r="E281" s="11" t="s">
        <v>30</v>
      </c>
      <c r="F281" s="67">
        <f t="shared" si="6"/>
        <v>3</v>
      </c>
      <c r="G281" s="23"/>
      <c r="H281" s="23"/>
    </row>
    <row r="282" spans="2:8" x14ac:dyDescent="0.15">
      <c r="B282" s="7"/>
      <c r="C282" s="49"/>
      <c r="D282" s="19"/>
      <c r="E282" s="11" t="s">
        <v>31</v>
      </c>
      <c r="F282" s="67">
        <f t="shared" si="6"/>
        <v>11</v>
      </c>
      <c r="G282" s="23"/>
      <c r="H282" s="23"/>
    </row>
    <row r="283" spans="2:8" x14ac:dyDescent="0.15">
      <c r="B283" s="7"/>
      <c r="C283" s="49"/>
      <c r="D283" s="19"/>
      <c r="E283" s="11" t="s">
        <v>32</v>
      </c>
      <c r="F283" s="67">
        <f t="shared" si="6"/>
        <v>16</v>
      </c>
      <c r="G283" s="23"/>
      <c r="H283" s="23"/>
    </row>
    <row r="284" spans="2:8" x14ac:dyDescent="0.15">
      <c r="B284" s="7"/>
      <c r="C284" s="49"/>
      <c r="D284" s="19"/>
      <c r="E284" s="11" t="s">
        <v>33</v>
      </c>
      <c r="F284" s="67">
        <f t="shared" si="6"/>
        <v>8</v>
      </c>
      <c r="G284" s="23"/>
      <c r="H284" s="23"/>
    </row>
    <row r="285" spans="2:8" x14ac:dyDescent="0.15">
      <c r="B285" s="7"/>
      <c r="C285" s="49"/>
      <c r="D285" s="19"/>
      <c r="E285" s="11" t="s">
        <v>34</v>
      </c>
      <c r="F285" s="67">
        <f t="shared" si="6"/>
        <v>8</v>
      </c>
      <c r="G285" s="23"/>
      <c r="H285" s="23"/>
    </row>
    <row r="286" spans="2:8" x14ac:dyDescent="0.15">
      <c r="B286" s="7"/>
      <c r="C286" s="49"/>
      <c r="D286" s="19"/>
      <c r="E286" s="11" t="s">
        <v>35</v>
      </c>
      <c r="F286" s="67">
        <f t="shared" si="6"/>
        <v>212</v>
      </c>
      <c r="G286" s="23"/>
      <c r="H286" s="23"/>
    </row>
    <row r="287" spans="2:8" x14ac:dyDescent="0.15">
      <c r="B287" s="7"/>
      <c r="C287" s="49"/>
      <c r="D287" s="19"/>
      <c r="E287" s="11" t="s">
        <v>36</v>
      </c>
      <c r="F287" s="67">
        <f t="shared" si="6"/>
        <v>9</v>
      </c>
      <c r="G287" s="23"/>
      <c r="H287" s="23"/>
    </row>
    <row r="288" spans="2:8" x14ac:dyDescent="0.15">
      <c r="B288" s="7"/>
      <c r="C288" s="49"/>
      <c r="D288" s="19"/>
      <c r="E288" s="11" t="s">
        <v>37</v>
      </c>
      <c r="F288" s="67">
        <f t="shared" si="6"/>
        <v>10</v>
      </c>
      <c r="G288" s="23"/>
      <c r="H288" s="23"/>
    </row>
    <row r="289" spans="2:8" x14ac:dyDescent="0.15">
      <c r="B289" s="7"/>
      <c r="C289" s="72"/>
      <c r="D289" s="18"/>
      <c r="E289" s="11" t="s">
        <v>38</v>
      </c>
      <c r="F289" s="67">
        <f t="shared" si="6"/>
        <v>17</v>
      </c>
      <c r="G289" s="23"/>
      <c r="H289" s="23"/>
    </row>
    <row r="290" spans="2:8" x14ac:dyDescent="0.15">
      <c r="B290" s="21"/>
      <c r="C290" s="50"/>
      <c r="D290" s="75" t="s">
        <v>61</v>
      </c>
      <c r="E290" s="77"/>
      <c r="F290" s="30" t="s">
        <v>122</v>
      </c>
      <c r="G290" s="23"/>
      <c r="H290" s="23"/>
    </row>
    <row r="291" spans="2:8" x14ac:dyDescent="0.15">
      <c r="B291" s="7"/>
      <c r="C291" s="51"/>
      <c r="D291" s="78"/>
      <c r="E291" s="80"/>
      <c r="F291" s="69" t="s">
        <v>49</v>
      </c>
    </row>
    <row r="292" spans="2:8" ht="27" x14ac:dyDescent="0.15">
      <c r="B292" s="7"/>
      <c r="C292" s="51"/>
      <c r="D292" s="78"/>
      <c r="E292" s="80"/>
      <c r="F292" s="70" t="s">
        <v>57</v>
      </c>
    </row>
    <row r="293" spans="2:8" x14ac:dyDescent="0.15">
      <c r="B293" s="7"/>
      <c r="C293" s="51"/>
      <c r="D293" s="81"/>
      <c r="E293" s="83"/>
      <c r="F293" s="71" t="s">
        <v>65</v>
      </c>
    </row>
    <row r="294" spans="2:8" x14ac:dyDescent="0.15">
      <c r="B294" s="7"/>
      <c r="C294" s="49"/>
      <c r="D294" s="5" t="s">
        <v>85</v>
      </c>
      <c r="E294" s="52" t="s">
        <v>59</v>
      </c>
      <c r="F294" s="53">
        <f>SUM(F295:F326)</f>
        <v>13909</v>
      </c>
    </row>
    <row r="295" spans="2:8" x14ac:dyDescent="0.15">
      <c r="B295" s="7"/>
      <c r="C295" s="49"/>
      <c r="D295" s="21"/>
      <c r="E295" s="11" t="s">
        <v>7</v>
      </c>
      <c r="F295" s="68">
        <v>225</v>
      </c>
    </row>
    <row r="296" spans="2:8" x14ac:dyDescent="0.15">
      <c r="B296" s="7"/>
      <c r="C296" s="49"/>
      <c r="D296" s="21"/>
      <c r="E296" s="11" t="s">
        <v>8</v>
      </c>
      <c r="F296" s="68">
        <v>688</v>
      </c>
    </row>
    <row r="297" spans="2:8" x14ac:dyDescent="0.15">
      <c r="B297" s="7"/>
      <c r="C297" s="49"/>
      <c r="D297" s="21"/>
      <c r="E297" s="11" t="s">
        <v>9</v>
      </c>
      <c r="F297" s="68">
        <v>196</v>
      </c>
    </row>
    <row r="298" spans="2:8" x14ac:dyDescent="0.15">
      <c r="B298" s="7"/>
      <c r="C298" s="49"/>
      <c r="D298" s="21"/>
      <c r="E298" s="11" t="s">
        <v>10</v>
      </c>
      <c r="F298" s="68">
        <v>184</v>
      </c>
    </row>
    <row r="299" spans="2:8" x14ac:dyDescent="0.15">
      <c r="B299" s="7"/>
      <c r="C299" s="49"/>
      <c r="D299" s="21"/>
      <c r="E299" s="11" t="s">
        <v>11</v>
      </c>
      <c r="F299" s="68">
        <v>82</v>
      </c>
    </row>
    <row r="300" spans="2:8" x14ac:dyDescent="0.15">
      <c r="B300" s="7"/>
      <c r="C300" s="49"/>
      <c r="D300" s="21"/>
      <c r="E300" s="11" t="s">
        <v>12</v>
      </c>
      <c r="F300" s="68">
        <v>3529</v>
      </c>
    </row>
    <row r="301" spans="2:8" x14ac:dyDescent="0.15">
      <c r="B301" s="7"/>
      <c r="C301" s="49"/>
      <c r="D301" s="21"/>
      <c r="E301" s="11" t="s">
        <v>13</v>
      </c>
      <c r="F301" s="68">
        <v>86</v>
      </c>
    </row>
    <row r="302" spans="2:8" x14ac:dyDescent="0.15">
      <c r="B302" s="7"/>
      <c r="C302" s="49"/>
      <c r="D302" s="21"/>
      <c r="E302" s="11" t="s">
        <v>14</v>
      </c>
      <c r="F302" s="68">
        <v>93</v>
      </c>
    </row>
    <row r="303" spans="2:8" x14ac:dyDescent="0.15">
      <c r="B303" s="7"/>
      <c r="C303" s="49"/>
      <c r="D303" s="21"/>
      <c r="E303" s="11" t="s">
        <v>15</v>
      </c>
      <c r="F303" s="68">
        <v>182</v>
      </c>
    </row>
    <row r="304" spans="2:8" x14ac:dyDescent="0.15">
      <c r="B304" s="7"/>
      <c r="C304" s="49"/>
      <c r="D304" s="21"/>
      <c r="E304" s="11" t="s">
        <v>16</v>
      </c>
      <c r="F304" s="68">
        <v>74</v>
      </c>
    </row>
    <row r="305" spans="2:6" x14ac:dyDescent="0.15">
      <c r="B305" s="7"/>
      <c r="C305" s="49"/>
      <c r="D305" s="21"/>
      <c r="E305" s="11" t="s">
        <v>17</v>
      </c>
      <c r="F305" s="68">
        <v>342</v>
      </c>
    </row>
    <row r="306" spans="2:6" x14ac:dyDescent="0.15">
      <c r="B306" s="7"/>
      <c r="C306" s="49"/>
      <c r="D306" s="7"/>
      <c r="E306" s="11" t="s">
        <v>18</v>
      </c>
      <c r="F306" s="68">
        <v>281</v>
      </c>
    </row>
    <row r="307" spans="2:6" x14ac:dyDescent="0.15">
      <c r="B307" s="7"/>
      <c r="C307" s="49"/>
      <c r="D307" s="7"/>
      <c r="E307" s="11" t="s">
        <v>19</v>
      </c>
      <c r="F307" s="68">
        <v>619</v>
      </c>
    </row>
    <row r="308" spans="2:6" x14ac:dyDescent="0.15">
      <c r="B308" s="7"/>
      <c r="C308" s="49"/>
      <c r="D308" s="7"/>
      <c r="E308" s="11" t="s">
        <v>20</v>
      </c>
      <c r="F308" s="68">
        <v>135</v>
      </c>
    </row>
    <row r="309" spans="2:6" x14ac:dyDescent="0.15">
      <c r="B309" s="7"/>
      <c r="C309" s="49"/>
      <c r="D309" s="7"/>
      <c r="E309" s="11" t="s">
        <v>21</v>
      </c>
      <c r="F309" s="68">
        <v>96</v>
      </c>
    </row>
    <row r="310" spans="2:6" x14ac:dyDescent="0.15">
      <c r="B310" s="7"/>
      <c r="C310" s="49"/>
      <c r="D310" s="7"/>
      <c r="E310" s="11" t="s">
        <v>22</v>
      </c>
      <c r="F310" s="68">
        <v>103</v>
      </c>
    </row>
    <row r="311" spans="2:6" x14ac:dyDescent="0.15">
      <c r="B311" s="7"/>
      <c r="C311" s="49"/>
      <c r="D311" s="7"/>
      <c r="E311" s="11" t="s">
        <v>23</v>
      </c>
      <c r="F311" s="68">
        <v>391</v>
      </c>
    </row>
    <row r="312" spans="2:6" x14ac:dyDescent="0.15">
      <c r="B312" s="7"/>
      <c r="C312" s="49"/>
      <c r="D312" s="7"/>
      <c r="E312" s="11" t="s">
        <v>24</v>
      </c>
      <c r="F312" s="68">
        <v>96</v>
      </c>
    </row>
    <row r="313" spans="2:6" x14ac:dyDescent="0.15">
      <c r="B313" s="7"/>
      <c r="C313" s="7"/>
      <c r="D313" s="7"/>
      <c r="E313" s="11" t="s">
        <v>25</v>
      </c>
      <c r="F313" s="68">
        <v>1726</v>
      </c>
    </row>
    <row r="314" spans="2:6" x14ac:dyDescent="0.15">
      <c r="B314" s="7"/>
      <c r="C314" s="7"/>
      <c r="D314" s="7"/>
      <c r="E314" s="11" t="s">
        <v>26</v>
      </c>
      <c r="F314" s="68">
        <v>113</v>
      </c>
    </row>
    <row r="315" spans="2:6" x14ac:dyDescent="0.15">
      <c r="B315" s="7"/>
      <c r="C315" s="7"/>
      <c r="D315" s="7"/>
      <c r="E315" s="11" t="s">
        <v>27</v>
      </c>
      <c r="F315" s="68">
        <v>151</v>
      </c>
    </row>
    <row r="316" spans="2:6" x14ac:dyDescent="0.15">
      <c r="B316" s="7"/>
      <c r="C316" s="7"/>
      <c r="D316" s="7"/>
      <c r="E316" s="11" t="s">
        <v>28</v>
      </c>
      <c r="F316" s="68">
        <v>34</v>
      </c>
    </row>
    <row r="317" spans="2:6" x14ac:dyDescent="0.15">
      <c r="B317" s="7"/>
      <c r="C317" s="7"/>
      <c r="D317" s="7"/>
      <c r="E317" s="11" t="s">
        <v>29</v>
      </c>
      <c r="F317" s="68">
        <v>50</v>
      </c>
    </row>
    <row r="318" spans="2:6" x14ac:dyDescent="0.15">
      <c r="B318" s="7"/>
      <c r="C318" s="7"/>
      <c r="D318" s="7"/>
      <c r="E318" s="11" t="s">
        <v>30</v>
      </c>
      <c r="F318" s="68">
        <v>73</v>
      </c>
    </row>
    <row r="319" spans="2:6" x14ac:dyDescent="0.15">
      <c r="B319" s="7"/>
      <c r="C319" s="7"/>
      <c r="D319" s="7"/>
      <c r="E319" s="11" t="s">
        <v>31</v>
      </c>
      <c r="F319" s="68">
        <v>163</v>
      </c>
    </row>
    <row r="320" spans="2:6" x14ac:dyDescent="0.15">
      <c r="B320" s="7"/>
      <c r="C320" s="7"/>
      <c r="D320" s="7"/>
      <c r="E320" s="11" t="s">
        <v>32</v>
      </c>
      <c r="F320" s="68">
        <v>198</v>
      </c>
    </row>
    <row r="321" spans="2:13" x14ac:dyDescent="0.15">
      <c r="B321" s="7"/>
      <c r="C321" s="7"/>
      <c r="D321" s="7"/>
      <c r="E321" s="11" t="s">
        <v>33</v>
      </c>
      <c r="F321" s="68">
        <v>96</v>
      </c>
    </row>
    <row r="322" spans="2:13" x14ac:dyDescent="0.15">
      <c r="B322" s="7"/>
      <c r="C322" s="7"/>
      <c r="D322" s="7"/>
      <c r="E322" s="11" t="s">
        <v>34</v>
      </c>
      <c r="F322" s="68">
        <v>200</v>
      </c>
    </row>
    <row r="323" spans="2:13" x14ac:dyDescent="0.15">
      <c r="B323" s="7"/>
      <c r="C323" s="7"/>
      <c r="D323" s="7"/>
      <c r="E323" s="11" t="s">
        <v>35</v>
      </c>
      <c r="F323" s="68">
        <v>3134</v>
      </c>
    </row>
    <row r="324" spans="2:13" x14ac:dyDescent="0.15">
      <c r="B324" s="7"/>
      <c r="C324" s="7"/>
      <c r="D324" s="7"/>
      <c r="E324" s="11" t="s">
        <v>36</v>
      </c>
      <c r="F324" s="68">
        <v>164</v>
      </c>
    </row>
    <row r="325" spans="2:13" x14ac:dyDescent="0.15">
      <c r="B325" s="7"/>
      <c r="C325" s="7"/>
      <c r="D325" s="7"/>
      <c r="E325" s="11" t="s">
        <v>37</v>
      </c>
      <c r="F325" s="68">
        <v>231</v>
      </c>
    </row>
    <row r="326" spans="2:13" x14ac:dyDescent="0.15">
      <c r="B326" s="7"/>
      <c r="C326" s="21"/>
      <c r="D326" s="9"/>
      <c r="E326" s="11" t="s">
        <v>38</v>
      </c>
      <c r="F326" s="68">
        <v>174</v>
      </c>
    </row>
    <row r="327" spans="2:13" x14ac:dyDescent="0.15">
      <c r="B327" s="7"/>
      <c r="C327" s="21"/>
      <c r="D327" s="75" t="s">
        <v>61</v>
      </c>
      <c r="E327" s="77"/>
      <c r="F327" s="30" t="s">
        <v>122</v>
      </c>
    </row>
    <row r="328" spans="2:13" x14ac:dyDescent="0.15">
      <c r="B328" s="7"/>
      <c r="C328" s="21"/>
      <c r="D328" s="78"/>
      <c r="E328" s="80"/>
      <c r="F328" s="69" t="s">
        <v>49</v>
      </c>
    </row>
    <row r="329" spans="2:13" ht="40.5" x14ac:dyDescent="0.15">
      <c r="B329" s="7"/>
      <c r="C329" s="21"/>
      <c r="D329" s="78"/>
      <c r="E329" s="80"/>
      <c r="F329" s="70" t="s">
        <v>62</v>
      </c>
    </row>
    <row r="330" spans="2:13" x14ac:dyDescent="0.15">
      <c r="B330" s="7"/>
      <c r="C330" s="21"/>
      <c r="D330" s="81"/>
      <c r="E330" s="83"/>
      <c r="F330" s="71" t="s">
        <v>65</v>
      </c>
    </row>
    <row r="331" spans="2:13" x14ac:dyDescent="0.15">
      <c r="B331" s="7"/>
      <c r="C331" s="21"/>
      <c r="D331" s="5" t="s">
        <v>86</v>
      </c>
      <c r="E331" s="52" t="s">
        <v>59</v>
      </c>
      <c r="F331" s="53">
        <f>SUM(F332:F363)</f>
        <v>13004</v>
      </c>
      <c r="I331" s="19"/>
      <c r="J331" s="19"/>
      <c r="K331" s="19"/>
      <c r="L331" s="19"/>
      <c r="M331" s="19"/>
    </row>
    <row r="332" spans="2:13" x14ac:dyDescent="0.15">
      <c r="B332" s="7"/>
      <c r="C332" s="7"/>
      <c r="D332" s="21"/>
      <c r="E332" s="11" t="s">
        <v>7</v>
      </c>
      <c r="F332" s="68">
        <v>201</v>
      </c>
      <c r="I332" s="19"/>
      <c r="J332" s="19"/>
      <c r="K332" s="19"/>
      <c r="L332" s="19"/>
      <c r="M332" s="19"/>
    </row>
    <row r="333" spans="2:13" x14ac:dyDescent="0.15">
      <c r="B333" s="7"/>
      <c r="C333" s="7"/>
      <c r="D333" s="21"/>
      <c r="E333" s="11" t="s">
        <v>8</v>
      </c>
      <c r="F333" s="68">
        <v>636</v>
      </c>
      <c r="I333" s="19"/>
      <c r="J333" s="19"/>
      <c r="K333" s="19"/>
      <c r="L333" s="19"/>
      <c r="M333" s="19"/>
    </row>
    <row r="334" spans="2:13" x14ac:dyDescent="0.15">
      <c r="B334" s="7"/>
      <c r="C334" s="7"/>
      <c r="D334" s="21"/>
      <c r="E334" s="11" t="s">
        <v>9</v>
      </c>
      <c r="F334" s="68">
        <v>193</v>
      </c>
      <c r="I334" s="19"/>
      <c r="J334" s="19"/>
      <c r="K334" s="19"/>
      <c r="L334" s="19"/>
      <c r="M334" s="19"/>
    </row>
    <row r="335" spans="2:13" x14ac:dyDescent="0.15">
      <c r="B335" s="7"/>
      <c r="C335" s="7"/>
      <c r="D335" s="21"/>
      <c r="E335" s="11" t="s">
        <v>10</v>
      </c>
      <c r="F335" s="68">
        <v>171</v>
      </c>
      <c r="I335" s="19"/>
      <c r="J335" s="19"/>
      <c r="K335" s="19"/>
      <c r="L335" s="19"/>
      <c r="M335" s="19"/>
    </row>
    <row r="336" spans="2:13" x14ac:dyDescent="0.15">
      <c r="B336" s="7"/>
      <c r="C336" s="7"/>
      <c r="D336" s="21"/>
      <c r="E336" s="11" t="s">
        <v>11</v>
      </c>
      <c r="F336" s="68">
        <v>78</v>
      </c>
      <c r="I336" s="19"/>
      <c r="J336" s="19"/>
      <c r="K336" s="19"/>
      <c r="L336" s="19"/>
      <c r="M336" s="19"/>
    </row>
    <row r="337" spans="2:13" x14ac:dyDescent="0.15">
      <c r="B337" s="7"/>
      <c r="C337" s="7"/>
      <c r="D337" s="21"/>
      <c r="E337" s="11" t="s">
        <v>12</v>
      </c>
      <c r="F337" s="68">
        <v>3297</v>
      </c>
      <c r="I337" s="19"/>
      <c r="J337" s="19"/>
      <c r="K337" s="19"/>
      <c r="L337" s="19"/>
      <c r="M337" s="19"/>
    </row>
    <row r="338" spans="2:13" x14ac:dyDescent="0.15">
      <c r="B338" s="7"/>
      <c r="C338" s="7"/>
      <c r="D338" s="21"/>
      <c r="E338" s="11" t="s">
        <v>13</v>
      </c>
      <c r="F338" s="68">
        <v>84</v>
      </c>
      <c r="I338" s="19"/>
      <c r="J338" s="19"/>
      <c r="K338" s="19"/>
      <c r="L338" s="19"/>
      <c r="M338" s="19"/>
    </row>
    <row r="339" spans="2:13" x14ac:dyDescent="0.15">
      <c r="B339" s="7"/>
      <c r="C339" s="7"/>
      <c r="D339" s="21"/>
      <c r="E339" s="11" t="s">
        <v>14</v>
      </c>
      <c r="F339" s="68">
        <v>89</v>
      </c>
      <c r="I339" s="19"/>
      <c r="J339" s="19"/>
      <c r="K339" s="19"/>
      <c r="L339" s="19"/>
      <c r="M339" s="19"/>
    </row>
    <row r="340" spans="2:13" x14ac:dyDescent="0.15">
      <c r="B340" s="7"/>
      <c r="C340" s="7"/>
      <c r="D340" s="21"/>
      <c r="E340" s="11" t="s">
        <v>15</v>
      </c>
      <c r="F340" s="68">
        <v>170</v>
      </c>
      <c r="I340" s="19"/>
      <c r="J340" s="19"/>
      <c r="K340" s="19"/>
      <c r="L340" s="19"/>
      <c r="M340" s="19"/>
    </row>
    <row r="341" spans="2:13" x14ac:dyDescent="0.15">
      <c r="B341" s="7"/>
      <c r="C341" s="7"/>
      <c r="D341" s="21"/>
      <c r="E341" s="11" t="s">
        <v>16</v>
      </c>
      <c r="F341" s="68">
        <v>67</v>
      </c>
      <c r="G341" s="23"/>
      <c r="H341" s="23"/>
      <c r="I341" s="19"/>
      <c r="J341" s="19"/>
      <c r="K341" s="19"/>
      <c r="L341" s="19"/>
      <c r="M341" s="19"/>
    </row>
    <row r="342" spans="2:13" x14ac:dyDescent="0.15">
      <c r="B342" s="7"/>
      <c r="C342" s="7"/>
      <c r="D342" s="21"/>
      <c r="E342" s="11" t="s">
        <v>17</v>
      </c>
      <c r="F342" s="68">
        <v>324</v>
      </c>
      <c r="G342" s="23"/>
      <c r="H342" s="23"/>
      <c r="I342" s="19"/>
      <c r="K342" s="19"/>
      <c r="L342" s="19"/>
      <c r="M342" s="19"/>
    </row>
    <row r="343" spans="2:13" x14ac:dyDescent="0.15">
      <c r="B343" s="7"/>
      <c r="C343" s="7"/>
      <c r="D343" s="21"/>
      <c r="E343" s="11" t="s">
        <v>18</v>
      </c>
      <c r="F343" s="68">
        <v>270</v>
      </c>
      <c r="G343" s="23"/>
      <c r="H343" s="23"/>
      <c r="I343" s="19"/>
      <c r="K343" s="19"/>
      <c r="L343" s="19"/>
      <c r="M343" s="19"/>
    </row>
    <row r="344" spans="2:13" x14ac:dyDescent="0.15">
      <c r="B344" s="7"/>
      <c r="C344" s="7"/>
      <c r="D344" s="21"/>
      <c r="E344" s="11" t="s">
        <v>19</v>
      </c>
      <c r="F344" s="68">
        <v>563</v>
      </c>
      <c r="G344" s="23"/>
      <c r="H344" s="23"/>
      <c r="I344" s="19"/>
      <c r="K344" s="19"/>
      <c r="L344" s="19"/>
      <c r="M344" s="19"/>
    </row>
    <row r="345" spans="2:13" x14ac:dyDescent="0.15">
      <c r="B345" s="7"/>
      <c r="C345" s="7"/>
      <c r="D345" s="21"/>
      <c r="E345" s="11" t="s">
        <v>20</v>
      </c>
      <c r="F345" s="68">
        <v>128</v>
      </c>
      <c r="G345" s="23"/>
      <c r="H345" s="23"/>
      <c r="I345" s="19"/>
      <c r="K345" s="19"/>
      <c r="L345" s="19"/>
      <c r="M345" s="19"/>
    </row>
    <row r="346" spans="2:13" x14ac:dyDescent="0.15">
      <c r="B346" s="7"/>
      <c r="C346" s="7"/>
      <c r="D346" s="21"/>
      <c r="E346" s="11" t="s">
        <v>21</v>
      </c>
      <c r="F346" s="68">
        <v>92</v>
      </c>
      <c r="G346" s="23"/>
      <c r="H346" s="23"/>
      <c r="I346" s="19"/>
      <c r="K346" s="19"/>
      <c r="L346" s="19"/>
      <c r="M346" s="19"/>
    </row>
    <row r="347" spans="2:13" x14ac:dyDescent="0.15">
      <c r="B347" s="7"/>
      <c r="C347" s="7"/>
      <c r="D347" s="21"/>
      <c r="E347" s="11" t="s">
        <v>22</v>
      </c>
      <c r="F347" s="68">
        <v>99</v>
      </c>
      <c r="G347" s="23"/>
      <c r="H347" s="23"/>
      <c r="I347" s="19"/>
      <c r="K347" s="19"/>
      <c r="L347" s="19"/>
      <c r="M347" s="19"/>
    </row>
    <row r="348" spans="2:13" x14ac:dyDescent="0.15">
      <c r="B348" s="7"/>
      <c r="C348" s="7"/>
      <c r="D348" s="21"/>
      <c r="E348" s="11" t="s">
        <v>23</v>
      </c>
      <c r="F348" s="68">
        <v>369</v>
      </c>
      <c r="G348" s="23"/>
      <c r="H348" s="23"/>
      <c r="I348" s="19"/>
      <c r="K348" s="19"/>
      <c r="L348" s="19"/>
      <c r="M348" s="19"/>
    </row>
    <row r="349" spans="2:13" x14ac:dyDescent="0.15">
      <c r="B349" s="7"/>
      <c r="C349" s="7"/>
      <c r="D349" s="21"/>
      <c r="E349" s="11" t="s">
        <v>24</v>
      </c>
      <c r="F349" s="68">
        <v>92</v>
      </c>
      <c r="G349" s="23"/>
      <c r="H349" s="23"/>
      <c r="I349" s="19"/>
      <c r="K349" s="19"/>
      <c r="L349" s="19"/>
      <c r="M349" s="19"/>
    </row>
    <row r="350" spans="2:13" x14ac:dyDescent="0.15">
      <c r="B350" s="7"/>
      <c r="C350" s="7"/>
      <c r="D350" s="21"/>
      <c r="E350" s="11" t="s">
        <v>25</v>
      </c>
      <c r="F350" s="68">
        <v>1610</v>
      </c>
      <c r="G350" s="23"/>
      <c r="H350" s="23"/>
      <c r="I350" s="19"/>
      <c r="K350" s="19"/>
      <c r="L350" s="19"/>
      <c r="M350" s="19"/>
    </row>
    <row r="351" spans="2:13" x14ac:dyDescent="0.15">
      <c r="B351" s="7"/>
      <c r="C351" s="7"/>
      <c r="D351" s="21"/>
      <c r="E351" s="11" t="s">
        <v>26</v>
      </c>
      <c r="F351" s="68">
        <v>111</v>
      </c>
      <c r="G351" s="23"/>
      <c r="H351" s="23"/>
      <c r="I351" s="19"/>
      <c r="K351" s="19"/>
      <c r="L351" s="19"/>
      <c r="M351" s="19"/>
    </row>
    <row r="352" spans="2:13" x14ac:dyDescent="0.15">
      <c r="B352" s="7"/>
      <c r="C352" s="7"/>
      <c r="D352" s="21"/>
      <c r="E352" s="11" t="s">
        <v>27</v>
      </c>
      <c r="F352" s="68">
        <v>138</v>
      </c>
      <c r="G352" s="23"/>
      <c r="H352" s="23"/>
      <c r="I352" s="19"/>
      <c r="K352" s="19"/>
      <c r="L352" s="19"/>
      <c r="M352" s="19"/>
    </row>
    <row r="353" spans="2:13" x14ac:dyDescent="0.15">
      <c r="B353" s="7"/>
      <c r="C353" s="7"/>
      <c r="D353" s="21"/>
      <c r="E353" s="11" t="s">
        <v>28</v>
      </c>
      <c r="F353" s="68">
        <v>34</v>
      </c>
      <c r="G353" s="23"/>
      <c r="H353" s="23"/>
      <c r="I353" s="19"/>
      <c r="K353" s="19"/>
      <c r="L353" s="19"/>
      <c r="M353" s="19"/>
    </row>
    <row r="354" spans="2:13" x14ac:dyDescent="0.15">
      <c r="B354" s="7"/>
      <c r="C354" s="7"/>
      <c r="D354" s="21"/>
      <c r="E354" s="11" t="s">
        <v>29</v>
      </c>
      <c r="F354" s="68">
        <v>49</v>
      </c>
      <c r="G354" s="23"/>
      <c r="H354" s="23"/>
      <c r="I354" s="19"/>
      <c r="K354" s="19"/>
      <c r="L354" s="19"/>
      <c r="M354" s="19"/>
    </row>
    <row r="355" spans="2:13" x14ac:dyDescent="0.15">
      <c r="B355" s="7"/>
      <c r="C355" s="7"/>
      <c r="D355" s="21"/>
      <c r="E355" s="11" t="s">
        <v>30</v>
      </c>
      <c r="F355" s="68">
        <v>70</v>
      </c>
      <c r="G355" s="23"/>
      <c r="H355" s="23"/>
      <c r="I355" s="19"/>
      <c r="K355" s="19"/>
      <c r="L355" s="19"/>
      <c r="M355" s="19"/>
    </row>
    <row r="356" spans="2:13" x14ac:dyDescent="0.15">
      <c r="B356" s="7"/>
      <c r="C356" s="7"/>
      <c r="D356" s="21"/>
      <c r="E356" s="11" t="s">
        <v>31</v>
      </c>
      <c r="F356" s="68">
        <v>152</v>
      </c>
      <c r="G356" s="23"/>
      <c r="H356" s="23"/>
      <c r="I356" s="19"/>
      <c r="K356" s="19"/>
      <c r="L356" s="19"/>
      <c r="M356" s="19"/>
    </row>
    <row r="357" spans="2:13" x14ac:dyDescent="0.15">
      <c r="B357" s="7"/>
      <c r="C357" s="7"/>
      <c r="D357" s="21"/>
      <c r="E357" s="11" t="s">
        <v>32</v>
      </c>
      <c r="F357" s="68">
        <v>182</v>
      </c>
      <c r="G357" s="23"/>
      <c r="H357" s="23"/>
      <c r="I357" s="19"/>
      <c r="K357" s="19"/>
      <c r="L357" s="19"/>
      <c r="M357" s="19"/>
    </row>
    <row r="358" spans="2:13" x14ac:dyDescent="0.15">
      <c r="B358" s="7"/>
      <c r="C358" s="7"/>
      <c r="D358" s="21"/>
      <c r="E358" s="11" t="s">
        <v>33</v>
      </c>
      <c r="F358" s="68">
        <v>88</v>
      </c>
      <c r="G358" s="23"/>
      <c r="H358" s="23"/>
      <c r="I358" s="19"/>
      <c r="K358" s="19"/>
      <c r="L358" s="19"/>
      <c r="M358" s="19"/>
    </row>
    <row r="359" spans="2:13" x14ac:dyDescent="0.15">
      <c r="B359" s="7"/>
      <c r="C359" s="7"/>
      <c r="D359" s="21"/>
      <c r="E359" s="11" t="s">
        <v>34</v>
      </c>
      <c r="F359" s="68">
        <v>192</v>
      </c>
      <c r="G359" s="23"/>
      <c r="H359" s="23"/>
      <c r="I359" s="19"/>
      <c r="K359" s="19"/>
      <c r="L359" s="19"/>
      <c r="M359" s="19"/>
    </row>
    <row r="360" spans="2:13" x14ac:dyDescent="0.15">
      <c r="B360" s="7"/>
      <c r="C360" s="7"/>
      <c r="D360" s="21"/>
      <c r="E360" s="11" t="s">
        <v>35</v>
      </c>
      <c r="F360" s="68">
        <v>2922</v>
      </c>
      <c r="G360" s="23"/>
      <c r="H360" s="23"/>
      <c r="I360" s="19"/>
      <c r="K360" s="19"/>
      <c r="L360" s="19"/>
      <c r="M360" s="19"/>
    </row>
    <row r="361" spans="2:13" x14ac:dyDescent="0.15">
      <c r="B361" s="7"/>
      <c r="C361" s="7"/>
      <c r="D361" s="21"/>
      <c r="E361" s="11" t="s">
        <v>36</v>
      </c>
      <c r="F361" s="68">
        <v>155</v>
      </c>
      <c r="G361" s="23"/>
      <c r="H361" s="23"/>
      <c r="I361" s="19"/>
      <c r="K361" s="19"/>
      <c r="L361" s="19"/>
      <c r="M361" s="19"/>
    </row>
    <row r="362" spans="2:13" x14ac:dyDescent="0.15">
      <c r="B362" s="7"/>
      <c r="C362" s="7"/>
      <c r="D362" s="21"/>
      <c r="E362" s="11" t="s">
        <v>37</v>
      </c>
      <c r="F362" s="68">
        <v>221</v>
      </c>
      <c r="G362" s="23"/>
      <c r="H362" s="23"/>
      <c r="I362" s="19"/>
      <c r="K362" s="19"/>
      <c r="L362" s="19"/>
      <c r="M362" s="19"/>
    </row>
    <row r="363" spans="2:13" x14ac:dyDescent="0.15">
      <c r="B363" s="9"/>
      <c r="C363" s="9"/>
      <c r="D363" s="16"/>
      <c r="E363" s="11" t="s">
        <v>38</v>
      </c>
      <c r="F363" s="68">
        <v>157</v>
      </c>
      <c r="G363" s="23"/>
      <c r="H363" s="23"/>
      <c r="I363" s="19"/>
      <c r="K363" s="19"/>
      <c r="L363" s="19"/>
      <c r="M363" s="19"/>
    </row>
    <row r="364" spans="2:13" x14ac:dyDescent="0.15">
      <c r="B364" s="19" t="s">
        <v>76</v>
      </c>
      <c r="C364" s="19"/>
      <c r="D364" s="19"/>
      <c r="E364" s="19"/>
      <c r="F364" s="26"/>
      <c r="G364" s="23"/>
      <c r="H364" s="23"/>
      <c r="I364" s="19"/>
      <c r="K364" s="19"/>
      <c r="L364" s="19"/>
      <c r="M364" s="19"/>
    </row>
    <row r="365" spans="2:13" x14ac:dyDescent="0.15">
      <c r="B365" s="19" t="s">
        <v>99</v>
      </c>
      <c r="C365" s="19"/>
      <c r="D365" s="19"/>
      <c r="E365" s="19"/>
      <c r="F365" s="19"/>
      <c r="G365" s="23"/>
      <c r="H365" s="23"/>
      <c r="I365" s="19"/>
      <c r="J365" s="19"/>
      <c r="K365" s="19"/>
      <c r="L365" s="19"/>
      <c r="M365" s="19"/>
    </row>
    <row r="366" spans="2:13" x14ac:dyDescent="0.15">
      <c r="B366" s="19" t="s">
        <v>131</v>
      </c>
      <c r="C366" s="19"/>
      <c r="D366" s="19"/>
      <c r="E366" s="19"/>
      <c r="F366" s="19"/>
      <c r="G366" s="23"/>
      <c r="H366" s="23"/>
      <c r="I366" s="19"/>
      <c r="J366" s="19"/>
      <c r="K366" s="19"/>
      <c r="L366" s="19"/>
      <c r="M366" s="19"/>
    </row>
    <row r="367" spans="2:13" x14ac:dyDescent="0.15">
      <c r="B367" s="88"/>
      <c r="C367" s="89"/>
      <c r="D367" s="89"/>
      <c r="E367" s="90"/>
      <c r="F367" s="39" t="s">
        <v>5</v>
      </c>
      <c r="G367" s="23"/>
      <c r="H367" s="23"/>
      <c r="I367" s="19"/>
      <c r="J367" s="19"/>
      <c r="K367" s="19"/>
      <c r="L367" s="19"/>
      <c r="M367" s="19"/>
    </row>
    <row r="368" spans="2:13" x14ac:dyDescent="0.15">
      <c r="B368" s="5" t="s">
        <v>93</v>
      </c>
      <c r="C368" s="17"/>
      <c r="D368" s="17"/>
      <c r="E368" s="52" t="s">
        <v>59</v>
      </c>
      <c r="F368" s="57">
        <f>SUM(F369:F400)</f>
        <v>1218</v>
      </c>
      <c r="G368" s="23"/>
      <c r="H368" s="23"/>
      <c r="I368" s="19"/>
      <c r="J368" s="19"/>
      <c r="K368" s="19"/>
      <c r="L368" s="19"/>
      <c r="M368" s="19"/>
    </row>
    <row r="369" spans="2:13" x14ac:dyDescent="0.15">
      <c r="B369" s="36" t="s">
        <v>94</v>
      </c>
      <c r="C369" s="19"/>
      <c r="D369" s="19"/>
      <c r="E369" s="11" t="s">
        <v>7</v>
      </c>
      <c r="F369" s="29">
        <f t="shared" ref="F369:F400" si="7">F406-F443</f>
        <v>7</v>
      </c>
      <c r="G369" s="23"/>
      <c r="H369" s="23"/>
      <c r="I369" s="19"/>
      <c r="J369" s="19"/>
      <c r="K369" s="19"/>
      <c r="L369" s="19"/>
      <c r="M369" s="19"/>
    </row>
    <row r="370" spans="2:13" x14ac:dyDescent="0.15">
      <c r="B370" s="7"/>
      <c r="C370" s="19"/>
      <c r="D370" s="19"/>
      <c r="E370" s="11" t="s">
        <v>8</v>
      </c>
      <c r="F370" s="29">
        <f t="shared" si="7"/>
        <v>89</v>
      </c>
      <c r="G370" s="23"/>
      <c r="H370" s="23"/>
      <c r="I370" s="19"/>
      <c r="J370" s="19"/>
      <c r="K370" s="19"/>
      <c r="L370" s="19"/>
      <c r="M370" s="19"/>
    </row>
    <row r="371" spans="2:13" x14ac:dyDescent="0.15">
      <c r="B371" s="7"/>
      <c r="C371" s="19"/>
      <c r="D371" s="19"/>
      <c r="E371" s="11" t="s">
        <v>9</v>
      </c>
      <c r="F371" s="29">
        <f t="shared" si="7"/>
        <v>13</v>
      </c>
      <c r="G371" s="23"/>
      <c r="H371" s="23"/>
      <c r="I371" s="19"/>
      <c r="J371" s="19"/>
      <c r="K371" s="19"/>
      <c r="L371" s="19"/>
      <c r="M371" s="19"/>
    </row>
    <row r="372" spans="2:13" x14ac:dyDescent="0.15">
      <c r="B372" s="7"/>
      <c r="C372" s="19"/>
      <c r="D372" s="19"/>
      <c r="E372" s="11" t="s">
        <v>10</v>
      </c>
      <c r="F372" s="29">
        <f t="shared" si="7"/>
        <v>21</v>
      </c>
      <c r="G372" s="23"/>
      <c r="H372" s="23"/>
      <c r="I372" s="19"/>
      <c r="J372" s="19"/>
      <c r="K372" s="19"/>
      <c r="L372" s="19"/>
      <c r="M372" s="19"/>
    </row>
    <row r="373" spans="2:13" x14ac:dyDescent="0.15">
      <c r="B373" s="7"/>
      <c r="C373" s="19"/>
      <c r="D373" s="19"/>
      <c r="E373" s="11" t="s">
        <v>11</v>
      </c>
      <c r="F373" s="29">
        <f t="shared" si="7"/>
        <v>5</v>
      </c>
      <c r="G373" s="23"/>
      <c r="H373" s="23"/>
    </row>
    <row r="374" spans="2:13" x14ac:dyDescent="0.15">
      <c r="B374" s="7"/>
      <c r="C374" s="19"/>
      <c r="D374" s="19"/>
      <c r="E374" s="11" t="s">
        <v>12</v>
      </c>
      <c r="F374" s="29">
        <f t="shared" si="7"/>
        <v>307</v>
      </c>
      <c r="G374" s="23"/>
      <c r="H374" s="23"/>
    </row>
    <row r="375" spans="2:13" x14ac:dyDescent="0.15">
      <c r="B375" s="7"/>
      <c r="C375" s="19"/>
      <c r="D375" s="19"/>
      <c r="E375" s="11" t="s">
        <v>13</v>
      </c>
      <c r="F375" s="29">
        <f t="shared" si="7"/>
        <v>5</v>
      </c>
      <c r="G375" s="23"/>
      <c r="H375" s="23"/>
    </row>
    <row r="376" spans="2:13" x14ac:dyDescent="0.15">
      <c r="B376" s="7"/>
      <c r="C376" s="19"/>
      <c r="D376" s="19"/>
      <c r="E376" s="11" t="s">
        <v>14</v>
      </c>
      <c r="F376" s="29">
        <f t="shared" si="7"/>
        <v>4</v>
      </c>
      <c r="G376" s="23"/>
      <c r="H376" s="23"/>
    </row>
    <row r="377" spans="2:13" x14ac:dyDescent="0.15">
      <c r="B377" s="7"/>
      <c r="C377" s="19"/>
      <c r="D377" s="19"/>
      <c r="E377" s="11" t="s">
        <v>15</v>
      </c>
      <c r="F377" s="29">
        <f t="shared" si="7"/>
        <v>3</v>
      </c>
      <c r="G377" s="23"/>
      <c r="H377" s="23"/>
    </row>
    <row r="378" spans="2:13" x14ac:dyDescent="0.15">
      <c r="B378" s="7"/>
      <c r="C378" s="19"/>
      <c r="D378" s="19"/>
      <c r="E378" s="11" t="s">
        <v>16</v>
      </c>
      <c r="F378" s="29">
        <f t="shared" si="7"/>
        <v>8</v>
      </c>
      <c r="G378" s="23"/>
      <c r="H378" s="23"/>
    </row>
    <row r="379" spans="2:13" x14ac:dyDescent="0.15">
      <c r="B379" s="7"/>
      <c r="C379" s="19"/>
      <c r="D379" s="19"/>
      <c r="E379" s="11" t="s">
        <v>17</v>
      </c>
      <c r="F379" s="29">
        <f t="shared" si="7"/>
        <v>27</v>
      </c>
      <c r="G379" s="23"/>
      <c r="H379" s="23"/>
    </row>
    <row r="380" spans="2:13" x14ac:dyDescent="0.15">
      <c r="B380" s="7"/>
      <c r="C380" s="19"/>
      <c r="D380" s="19"/>
      <c r="E380" s="11" t="s">
        <v>18</v>
      </c>
      <c r="F380" s="29">
        <f t="shared" si="7"/>
        <v>22</v>
      </c>
      <c r="G380" s="23"/>
      <c r="H380" s="23"/>
    </row>
    <row r="381" spans="2:13" x14ac:dyDescent="0.15">
      <c r="B381" s="7"/>
      <c r="C381" s="19"/>
      <c r="D381" s="19"/>
      <c r="E381" s="11" t="s">
        <v>19</v>
      </c>
      <c r="F381" s="29">
        <f t="shared" si="7"/>
        <v>79</v>
      </c>
      <c r="G381" s="23"/>
      <c r="H381" s="23"/>
    </row>
    <row r="382" spans="2:13" x14ac:dyDescent="0.15">
      <c r="B382" s="7"/>
      <c r="C382" s="19"/>
      <c r="D382" s="19"/>
      <c r="E382" s="11" t="s">
        <v>20</v>
      </c>
      <c r="F382" s="29">
        <f t="shared" si="7"/>
        <v>10</v>
      </c>
      <c r="G382" s="23"/>
      <c r="H382" s="23"/>
    </row>
    <row r="383" spans="2:13" x14ac:dyDescent="0.15">
      <c r="B383" s="7"/>
      <c r="C383" s="19"/>
      <c r="D383" s="19"/>
      <c r="E383" s="11" t="s">
        <v>21</v>
      </c>
      <c r="F383" s="29">
        <f t="shared" si="7"/>
        <v>4</v>
      </c>
      <c r="G383" s="23"/>
      <c r="H383" s="23"/>
    </row>
    <row r="384" spans="2:13" x14ac:dyDescent="0.15">
      <c r="B384" s="7"/>
      <c r="C384" s="19"/>
      <c r="D384" s="19"/>
      <c r="E384" s="11" t="s">
        <v>22</v>
      </c>
      <c r="F384" s="29">
        <f t="shared" si="7"/>
        <v>9</v>
      </c>
      <c r="G384" s="23"/>
      <c r="H384" s="23"/>
    </row>
    <row r="385" spans="2:8" x14ac:dyDescent="0.15">
      <c r="B385" s="7"/>
      <c r="C385" s="19"/>
      <c r="D385" s="19"/>
      <c r="E385" s="11" t="s">
        <v>23</v>
      </c>
      <c r="F385" s="29">
        <f t="shared" si="7"/>
        <v>34</v>
      </c>
      <c r="G385" s="23"/>
      <c r="H385" s="23"/>
    </row>
    <row r="386" spans="2:8" x14ac:dyDescent="0.15">
      <c r="B386" s="7"/>
      <c r="C386" s="19"/>
      <c r="D386" s="19"/>
      <c r="E386" s="11" t="s">
        <v>24</v>
      </c>
      <c r="F386" s="29">
        <f t="shared" si="7"/>
        <v>5</v>
      </c>
      <c r="G386" s="23"/>
      <c r="H386" s="23"/>
    </row>
    <row r="387" spans="2:8" x14ac:dyDescent="0.15">
      <c r="B387" s="7"/>
      <c r="C387" s="19"/>
      <c r="D387" s="19"/>
      <c r="E387" s="11" t="s">
        <v>25</v>
      </c>
      <c r="F387" s="29">
        <f t="shared" si="7"/>
        <v>142</v>
      </c>
      <c r="G387" s="23"/>
      <c r="H387" s="23"/>
    </row>
    <row r="388" spans="2:8" x14ac:dyDescent="0.15">
      <c r="B388" s="7"/>
      <c r="C388" s="19"/>
      <c r="D388" s="19"/>
      <c r="E388" s="11" t="s">
        <v>26</v>
      </c>
      <c r="F388" s="29">
        <f t="shared" si="7"/>
        <v>7</v>
      </c>
      <c r="G388" s="23"/>
      <c r="H388" s="23"/>
    </row>
    <row r="389" spans="2:8" x14ac:dyDescent="0.15">
      <c r="B389" s="7"/>
      <c r="C389" s="19"/>
      <c r="D389" s="19"/>
      <c r="E389" s="11" t="s">
        <v>27</v>
      </c>
      <c r="F389" s="29">
        <f t="shared" si="7"/>
        <v>14</v>
      </c>
      <c r="G389" s="23"/>
      <c r="H389" s="23"/>
    </row>
    <row r="390" spans="2:8" x14ac:dyDescent="0.15">
      <c r="B390" s="7"/>
      <c r="C390" s="19"/>
      <c r="D390" s="19"/>
      <c r="E390" s="11" t="s">
        <v>28</v>
      </c>
      <c r="F390" s="29">
        <f t="shared" si="7"/>
        <v>5</v>
      </c>
      <c r="G390" s="23"/>
      <c r="H390" s="23"/>
    </row>
    <row r="391" spans="2:8" x14ac:dyDescent="0.15">
      <c r="B391" s="7"/>
      <c r="C391" s="19"/>
      <c r="D391" s="19"/>
      <c r="E391" s="11" t="s">
        <v>29</v>
      </c>
      <c r="F391" s="29">
        <f t="shared" si="7"/>
        <v>1</v>
      </c>
      <c r="G391" s="23"/>
      <c r="H391" s="23"/>
    </row>
    <row r="392" spans="2:8" x14ac:dyDescent="0.15">
      <c r="B392" s="7"/>
      <c r="C392" s="19"/>
      <c r="D392" s="19"/>
      <c r="E392" s="11" t="s">
        <v>30</v>
      </c>
      <c r="F392" s="29">
        <f t="shared" si="7"/>
        <v>3</v>
      </c>
      <c r="G392" s="23"/>
      <c r="H392" s="23"/>
    </row>
    <row r="393" spans="2:8" x14ac:dyDescent="0.15">
      <c r="B393" s="7"/>
      <c r="C393" s="19"/>
      <c r="D393" s="19"/>
      <c r="E393" s="11" t="s">
        <v>31</v>
      </c>
      <c r="F393" s="29">
        <f t="shared" si="7"/>
        <v>12</v>
      </c>
      <c r="G393" s="23"/>
      <c r="H393" s="23"/>
    </row>
    <row r="394" spans="2:8" x14ac:dyDescent="0.15">
      <c r="B394" s="7"/>
      <c r="C394" s="19"/>
      <c r="D394" s="19"/>
      <c r="E394" s="11" t="s">
        <v>32</v>
      </c>
      <c r="F394" s="29">
        <f t="shared" si="7"/>
        <v>10</v>
      </c>
      <c r="G394" s="23"/>
      <c r="H394" s="23"/>
    </row>
    <row r="395" spans="2:8" x14ac:dyDescent="0.15">
      <c r="B395" s="7"/>
      <c r="C395" s="19"/>
      <c r="D395" s="19"/>
      <c r="E395" s="11" t="s">
        <v>33</v>
      </c>
      <c r="F395" s="29">
        <f t="shared" si="7"/>
        <v>7</v>
      </c>
      <c r="G395" s="23"/>
      <c r="H395" s="23"/>
    </row>
    <row r="396" spans="2:8" x14ac:dyDescent="0.15">
      <c r="B396" s="7"/>
      <c r="C396" s="19"/>
      <c r="D396" s="19"/>
      <c r="E396" s="11" t="s">
        <v>34</v>
      </c>
      <c r="F396" s="29">
        <f t="shared" si="7"/>
        <v>14</v>
      </c>
      <c r="G396" s="23"/>
      <c r="H396" s="23"/>
    </row>
    <row r="397" spans="2:8" x14ac:dyDescent="0.15">
      <c r="B397" s="7"/>
      <c r="C397" s="19"/>
      <c r="D397" s="19"/>
      <c r="E397" s="11" t="s">
        <v>35</v>
      </c>
      <c r="F397" s="29">
        <f t="shared" si="7"/>
        <v>315</v>
      </c>
      <c r="G397" s="23"/>
      <c r="H397" s="23"/>
    </row>
    <row r="398" spans="2:8" x14ac:dyDescent="0.15">
      <c r="B398" s="7"/>
      <c r="C398" s="19"/>
      <c r="D398" s="19"/>
      <c r="E398" s="11" t="s">
        <v>36</v>
      </c>
      <c r="F398" s="29">
        <f t="shared" si="7"/>
        <v>6</v>
      </c>
      <c r="G398" s="23"/>
      <c r="H398" s="23"/>
    </row>
    <row r="399" spans="2:8" x14ac:dyDescent="0.15">
      <c r="B399" s="7"/>
      <c r="C399" s="19"/>
      <c r="D399" s="19"/>
      <c r="E399" s="11" t="s">
        <v>37</v>
      </c>
      <c r="F399" s="29">
        <f t="shared" si="7"/>
        <v>17</v>
      </c>
      <c r="G399" s="23"/>
      <c r="H399" s="23"/>
    </row>
    <row r="400" spans="2:8" x14ac:dyDescent="0.15">
      <c r="B400" s="7"/>
      <c r="C400" s="19"/>
      <c r="D400" s="19"/>
      <c r="E400" s="11" t="s">
        <v>38</v>
      </c>
      <c r="F400" s="56">
        <f t="shared" si="7"/>
        <v>13</v>
      </c>
      <c r="G400" s="23"/>
      <c r="H400" s="23"/>
    </row>
    <row r="401" spans="2:8" x14ac:dyDescent="0.15">
      <c r="B401" s="7"/>
      <c r="C401" s="75" t="s">
        <v>61</v>
      </c>
      <c r="D401" s="76"/>
      <c r="E401" s="77"/>
      <c r="F401" s="30" t="s">
        <v>122</v>
      </c>
      <c r="G401" s="23"/>
      <c r="H401" s="23"/>
    </row>
    <row r="402" spans="2:8" x14ac:dyDescent="0.15">
      <c r="B402" s="7"/>
      <c r="C402" s="78"/>
      <c r="D402" s="79"/>
      <c r="E402" s="80"/>
      <c r="F402" s="47" t="s">
        <v>49</v>
      </c>
      <c r="G402" s="23"/>
      <c r="H402" s="23"/>
    </row>
    <row r="403" spans="2:8" ht="40.5" x14ac:dyDescent="0.15">
      <c r="B403" s="7"/>
      <c r="C403" s="78"/>
      <c r="D403" s="79"/>
      <c r="E403" s="80"/>
      <c r="F403" s="48" t="s">
        <v>66</v>
      </c>
      <c r="G403" s="23"/>
      <c r="H403" s="23"/>
    </row>
    <row r="404" spans="2:8" x14ac:dyDescent="0.15">
      <c r="B404" s="7"/>
      <c r="C404" s="81"/>
      <c r="D404" s="82"/>
      <c r="E404" s="83"/>
      <c r="F404" s="46" t="s">
        <v>67</v>
      </c>
      <c r="G404" s="23"/>
      <c r="H404" s="23"/>
    </row>
    <row r="405" spans="2:8" x14ac:dyDescent="0.15">
      <c r="B405" s="7"/>
      <c r="C405" s="5" t="s">
        <v>91</v>
      </c>
      <c r="D405" s="17"/>
      <c r="E405" s="52" t="s">
        <v>59</v>
      </c>
      <c r="F405" s="53">
        <f>SUM(F406:F437)</f>
        <v>1266</v>
      </c>
      <c r="G405" s="23"/>
      <c r="H405" s="23"/>
    </row>
    <row r="406" spans="2:8" x14ac:dyDescent="0.15">
      <c r="B406" s="7"/>
      <c r="C406" s="7"/>
      <c r="D406" s="19"/>
      <c r="E406" s="11" t="s">
        <v>7</v>
      </c>
      <c r="F406" s="25">
        <v>7</v>
      </c>
      <c r="G406" s="23"/>
      <c r="H406" s="23"/>
    </row>
    <row r="407" spans="2:8" x14ac:dyDescent="0.15">
      <c r="B407" s="7"/>
      <c r="C407" s="7"/>
      <c r="D407" s="19"/>
      <c r="E407" s="11" t="s">
        <v>8</v>
      </c>
      <c r="F407" s="25">
        <v>89</v>
      </c>
      <c r="G407" s="23"/>
      <c r="H407" s="23"/>
    </row>
    <row r="408" spans="2:8" x14ac:dyDescent="0.15">
      <c r="B408" s="7"/>
      <c r="C408" s="7"/>
      <c r="D408" s="19"/>
      <c r="E408" s="11" t="s">
        <v>9</v>
      </c>
      <c r="F408" s="25">
        <v>16</v>
      </c>
      <c r="G408" s="23"/>
      <c r="H408" s="23"/>
    </row>
    <row r="409" spans="2:8" x14ac:dyDescent="0.15">
      <c r="B409" s="7"/>
      <c r="C409" s="7"/>
      <c r="D409" s="19"/>
      <c r="E409" s="11" t="s">
        <v>10</v>
      </c>
      <c r="F409" s="25">
        <v>21</v>
      </c>
      <c r="G409" s="23"/>
      <c r="H409" s="23"/>
    </row>
    <row r="410" spans="2:8" x14ac:dyDescent="0.15">
      <c r="B410" s="7"/>
      <c r="C410" s="7"/>
      <c r="D410" s="19"/>
      <c r="E410" s="11" t="s">
        <v>11</v>
      </c>
      <c r="F410" s="25">
        <v>5</v>
      </c>
      <c r="G410" s="23"/>
      <c r="H410" s="23"/>
    </row>
    <row r="411" spans="2:8" x14ac:dyDescent="0.15">
      <c r="B411" s="7"/>
      <c r="C411" s="7"/>
      <c r="D411" s="19"/>
      <c r="E411" s="11" t="s">
        <v>12</v>
      </c>
      <c r="F411" s="25">
        <v>311</v>
      </c>
      <c r="G411" s="23"/>
      <c r="H411" s="23"/>
    </row>
    <row r="412" spans="2:8" x14ac:dyDescent="0.15">
      <c r="B412" s="7"/>
      <c r="C412" s="7"/>
      <c r="D412" s="19"/>
      <c r="E412" s="11" t="s">
        <v>13</v>
      </c>
      <c r="F412" s="25">
        <v>6</v>
      </c>
      <c r="G412" s="23"/>
      <c r="H412" s="23"/>
    </row>
    <row r="413" spans="2:8" x14ac:dyDescent="0.15">
      <c r="B413" s="7"/>
      <c r="C413" s="7"/>
      <c r="D413" s="19"/>
      <c r="E413" s="11" t="s">
        <v>14</v>
      </c>
      <c r="F413" s="25">
        <v>4</v>
      </c>
      <c r="G413" s="23"/>
      <c r="H413" s="23"/>
    </row>
    <row r="414" spans="2:8" x14ac:dyDescent="0.15">
      <c r="B414" s="7"/>
      <c r="C414" s="7"/>
      <c r="D414" s="19"/>
      <c r="E414" s="11" t="s">
        <v>15</v>
      </c>
      <c r="F414" s="25">
        <v>5</v>
      </c>
      <c r="G414" s="23"/>
      <c r="H414" s="23"/>
    </row>
    <row r="415" spans="2:8" x14ac:dyDescent="0.15">
      <c r="B415" s="7"/>
      <c r="C415" s="7"/>
      <c r="D415" s="19"/>
      <c r="E415" s="11" t="s">
        <v>16</v>
      </c>
      <c r="F415" s="25">
        <v>8</v>
      </c>
      <c r="G415" s="23"/>
      <c r="H415" s="23"/>
    </row>
    <row r="416" spans="2:8" x14ac:dyDescent="0.15">
      <c r="B416" s="21"/>
      <c r="C416" s="7"/>
      <c r="D416" s="19"/>
      <c r="E416" s="11" t="s">
        <v>17</v>
      </c>
      <c r="F416" s="25">
        <v>27</v>
      </c>
      <c r="G416" s="23"/>
      <c r="H416" s="23"/>
    </row>
    <row r="417" spans="2:8" x14ac:dyDescent="0.15">
      <c r="B417" s="7"/>
      <c r="C417" s="7"/>
      <c r="D417" s="19"/>
      <c r="E417" s="11" t="s">
        <v>18</v>
      </c>
      <c r="F417" s="25">
        <v>27</v>
      </c>
      <c r="G417" s="23"/>
      <c r="H417" s="23"/>
    </row>
    <row r="418" spans="2:8" x14ac:dyDescent="0.15">
      <c r="B418" s="7"/>
      <c r="C418" s="7"/>
      <c r="D418" s="19"/>
      <c r="E418" s="11" t="s">
        <v>19</v>
      </c>
      <c r="F418" s="25">
        <v>80</v>
      </c>
      <c r="G418" s="23"/>
      <c r="H418" s="23"/>
    </row>
    <row r="419" spans="2:8" x14ac:dyDescent="0.15">
      <c r="B419" s="7"/>
      <c r="C419" s="7"/>
      <c r="D419" s="19"/>
      <c r="E419" s="11" t="s">
        <v>20</v>
      </c>
      <c r="F419" s="25">
        <v>12</v>
      </c>
      <c r="G419" s="23"/>
      <c r="H419" s="23"/>
    </row>
    <row r="420" spans="2:8" x14ac:dyDescent="0.15">
      <c r="B420" s="7"/>
      <c r="C420" s="7"/>
      <c r="D420" s="19"/>
      <c r="E420" s="11" t="s">
        <v>21</v>
      </c>
      <c r="F420" s="25">
        <v>4</v>
      </c>
      <c r="G420" s="23"/>
      <c r="H420" s="23"/>
    </row>
    <row r="421" spans="2:8" x14ac:dyDescent="0.15">
      <c r="B421" s="7"/>
      <c r="C421" s="7"/>
      <c r="D421" s="19"/>
      <c r="E421" s="11" t="s">
        <v>22</v>
      </c>
      <c r="F421" s="25">
        <v>9</v>
      </c>
      <c r="G421" s="23"/>
      <c r="H421" s="23"/>
    </row>
    <row r="422" spans="2:8" x14ac:dyDescent="0.15">
      <c r="B422" s="7"/>
      <c r="C422" s="7"/>
      <c r="D422" s="19"/>
      <c r="E422" s="11" t="s">
        <v>23</v>
      </c>
      <c r="F422" s="25">
        <v>35</v>
      </c>
      <c r="G422" s="23"/>
      <c r="H422" s="23"/>
    </row>
    <row r="423" spans="2:8" x14ac:dyDescent="0.15">
      <c r="B423" s="7"/>
      <c r="C423" s="7"/>
      <c r="D423" s="19"/>
      <c r="E423" s="11" t="s">
        <v>24</v>
      </c>
      <c r="F423" s="25">
        <v>5</v>
      </c>
      <c r="G423" s="23"/>
      <c r="H423" s="23"/>
    </row>
    <row r="424" spans="2:8" x14ac:dyDescent="0.15">
      <c r="B424" s="7"/>
      <c r="C424" s="7"/>
      <c r="D424" s="19"/>
      <c r="E424" s="11" t="s">
        <v>25</v>
      </c>
      <c r="F424" s="25">
        <v>145</v>
      </c>
      <c r="G424" s="23"/>
      <c r="H424" s="23"/>
    </row>
    <row r="425" spans="2:8" x14ac:dyDescent="0.15">
      <c r="B425" s="7"/>
      <c r="C425" s="7"/>
      <c r="D425" s="19"/>
      <c r="E425" s="11" t="s">
        <v>26</v>
      </c>
      <c r="F425" s="25">
        <v>8</v>
      </c>
      <c r="G425" s="23"/>
      <c r="H425" s="23"/>
    </row>
    <row r="426" spans="2:8" x14ac:dyDescent="0.15">
      <c r="B426" s="7"/>
      <c r="C426" s="7"/>
      <c r="D426" s="19"/>
      <c r="E426" s="11" t="s">
        <v>27</v>
      </c>
      <c r="F426" s="25">
        <v>14</v>
      </c>
      <c r="G426" s="23"/>
      <c r="H426" s="23"/>
    </row>
    <row r="427" spans="2:8" x14ac:dyDescent="0.15">
      <c r="B427" s="7"/>
      <c r="C427" s="7"/>
      <c r="D427" s="19"/>
      <c r="E427" s="11" t="s">
        <v>28</v>
      </c>
      <c r="F427" s="25">
        <v>5</v>
      </c>
      <c r="G427" s="23"/>
      <c r="H427" s="23"/>
    </row>
    <row r="428" spans="2:8" x14ac:dyDescent="0.15">
      <c r="B428" s="7"/>
      <c r="C428" s="7"/>
      <c r="D428" s="19"/>
      <c r="E428" s="11" t="s">
        <v>29</v>
      </c>
      <c r="F428" s="25">
        <v>1</v>
      </c>
      <c r="G428" s="23"/>
      <c r="H428" s="23"/>
    </row>
    <row r="429" spans="2:8" x14ac:dyDescent="0.15">
      <c r="B429" s="7"/>
      <c r="C429" s="7"/>
      <c r="D429" s="19"/>
      <c r="E429" s="11" t="s">
        <v>30</v>
      </c>
      <c r="F429" s="25">
        <v>4</v>
      </c>
      <c r="G429" s="23"/>
      <c r="H429" s="23"/>
    </row>
    <row r="430" spans="2:8" x14ac:dyDescent="0.15">
      <c r="B430" s="7"/>
      <c r="C430" s="7"/>
      <c r="D430" s="19"/>
      <c r="E430" s="11" t="s">
        <v>31</v>
      </c>
      <c r="F430" s="25">
        <v>12</v>
      </c>
      <c r="G430" s="23"/>
      <c r="H430" s="23"/>
    </row>
    <row r="431" spans="2:8" x14ac:dyDescent="0.15">
      <c r="B431" s="7"/>
      <c r="C431" s="7"/>
      <c r="D431" s="19"/>
      <c r="E431" s="11" t="s">
        <v>32</v>
      </c>
      <c r="F431" s="25">
        <v>10</v>
      </c>
      <c r="G431" s="23"/>
      <c r="H431" s="23"/>
    </row>
    <row r="432" spans="2:8" x14ac:dyDescent="0.15">
      <c r="B432" s="7"/>
      <c r="C432" s="7"/>
      <c r="D432" s="19"/>
      <c r="E432" s="11" t="s">
        <v>33</v>
      </c>
      <c r="F432" s="25">
        <v>7</v>
      </c>
      <c r="G432" s="23"/>
      <c r="H432" s="23"/>
    </row>
    <row r="433" spans="2:8" x14ac:dyDescent="0.15">
      <c r="B433" s="7"/>
      <c r="C433" s="7"/>
      <c r="D433" s="19"/>
      <c r="E433" s="11" t="s">
        <v>34</v>
      </c>
      <c r="F433" s="25">
        <v>16</v>
      </c>
      <c r="G433" s="23"/>
      <c r="H433" s="23"/>
    </row>
    <row r="434" spans="2:8" x14ac:dyDescent="0.15">
      <c r="B434" s="7"/>
      <c r="C434" s="7"/>
      <c r="D434" s="19"/>
      <c r="E434" s="11" t="s">
        <v>35</v>
      </c>
      <c r="F434" s="25">
        <v>330</v>
      </c>
      <c r="G434" s="23"/>
      <c r="H434" s="23"/>
    </row>
    <row r="435" spans="2:8" x14ac:dyDescent="0.15">
      <c r="B435" s="7"/>
      <c r="C435" s="7"/>
      <c r="D435" s="19"/>
      <c r="E435" s="11" t="s">
        <v>36</v>
      </c>
      <c r="F435" s="25">
        <v>12</v>
      </c>
      <c r="G435" s="23"/>
      <c r="H435" s="23"/>
    </row>
    <row r="436" spans="2:8" x14ac:dyDescent="0.15">
      <c r="B436" s="7"/>
      <c r="C436" s="7"/>
      <c r="D436" s="19"/>
      <c r="E436" s="11" t="s">
        <v>37</v>
      </c>
      <c r="F436" s="25">
        <v>18</v>
      </c>
      <c r="G436" s="23"/>
      <c r="H436" s="23"/>
    </row>
    <row r="437" spans="2:8" x14ac:dyDescent="0.15">
      <c r="B437" s="7"/>
      <c r="C437" s="9"/>
      <c r="D437" s="18"/>
      <c r="E437" s="11" t="s">
        <v>38</v>
      </c>
      <c r="F437" s="25">
        <v>13</v>
      </c>
      <c r="G437" s="23"/>
      <c r="H437" s="23"/>
    </row>
    <row r="438" spans="2:8" x14ac:dyDescent="0.15">
      <c r="B438" s="7"/>
      <c r="C438" s="75" t="s">
        <v>61</v>
      </c>
      <c r="D438" s="76"/>
      <c r="E438" s="77"/>
      <c r="F438" s="30" t="s">
        <v>122</v>
      </c>
      <c r="G438" s="23"/>
      <c r="H438" s="23"/>
    </row>
    <row r="439" spans="2:8" x14ac:dyDescent="0.15">
      <c r="B439" s="7"/>
      <c r="C439" s="78"/>
      <c r="D439" s="79"/>
      <c r="E439" s="80"/>
      <c r="F439" s="47" t="s">
        <v>49</v>
      </c>
      <c r="G439" s="23"/>
      <c r="H439" s="23"/>
    </row>
    <row r="440" spans="2:8" ht="40.5" x14ac:dyDescent="0.15">
      <c r="B440" s="7"/>
      <c r="C440" s="78"/>
      <c r="D440" s="79"/>
      <c r="E440" s="80"/>
      <c r="F440" s="48" t="s">
        <v>68</v>
      </c>
      <c r="G440" s="23"/>
      <c r="H440" s="23"/>
    </row>
    <row r="441" spans="2:8" x14ac:dyDescent="0.15">
      <c r="B441" s="7"/>
      <c r="C441" s="81"/>
      <c r="D441" s="82"/>
      <c r="E441" s="83"/>
      <c r="F441" s="46" t="s">
        <v>69</v>
      </c>
      <c r="G441" s="23"/>
      <c r="H441" s="23"/>
    </row>
    <row r="442" spans="2:8" x14ac:dyDescent="0.15">
      <c r="B442" s="7"/>
      <c r="C442" s="5" t="s">
        <v>92</v>
      </c>
      <c r="D442" s="17"/>
      <c r="E442" s="52" t="s">
        <v>59</v>
      </c>
      <c r="F442" s="53">
        <f>SUM(F443:F474)</f>
        <v>48</v>
      </c>
      <c r="G442" s="23"/>
      <c r="H442" s="23"/>
    </row>
    <row r="443" spans="2:8" x14ac:dyDescent="0.15">
      <c r="B443" s="7"/>
      <c r="C443" s="7"/>
      <c r="D443" s="8"/>
      <c r="E443" s="11" t="s">
        <v>7</v>
      </c>
      <c r="F443" s="25">
        <v>0</v>
      </c>
      <c r="G443" s="23"/>
      <c r="H443" s="23"/>
    </row>
    <row r="444" spans="2:8" x14ac:dyDescent="0.15">
      <c r="B444" s="7"/>
      <c r="C444" s="7"/>
      <c r="D444" s="8"/>
      <c r="E444" s="11" t="s">
        <v>8</v>
      </c>
      <c r="F444" s="25">
        <v>0</v>
      </c>
      <c r="G444" s="23"/>
      <c r="H444" s="23"/>
    </row>
    <row r="445" spans="2:8" x14ac:dyDescent="0.15">
      <c r="B445" s="7"/>
      <c r="C445" s="7"/>
      <c r="D445" s="8"/>
      <c r="E445" s="11" t="s">
        <v>9</v>
      </c>
      <c r="F445" s="25">
        <v>3</v>
      </c>
      <c r="G445" s="23"/>
      <c r="H445" s="23"/>
    </row>
    <row r="446" spans="2:8" x14ac:dyDescent="0.15">
      <c r="B446" s="7"/>
      <c r="C446" s="7"/>
      <c r="D446" s="8"/>
      <c r="E446" s="11" t="s">
        <v>10</v>
      </c>
      <c r="F446" s="25">
        <v>0</v>
      </c>
      <c r="G446" s="23"/>
      <c r="H446" s="23"/>
    </row>
    <row r="447" spans="2:8" x14ac:dyDescent="0.15">
      <c r="B447" s="7"/>
      <c r="C447" s="7"/>
      <c r="D447" s="8"/>
      <c r="E447" s="11" t="s">
        <v>11</v>
      </c>
      <c r="F447" s="25">
        <v>0</v>
      </c>
      <c r="G447" s="23"/>
      <c r="H447" s="23"/>
    </row>
    <row r="448" spans="2:8" x14ac:dyDescent="0.15">
      <c r="B448" s="7"/>
      <c r="C448" s="7"/>
      <c r="D448" s="8"/>
      <c r="E448" s="11" t="s">
        <v>12</v>
      </c>
      <c r="F448" s="25">
        <v>4</v>
      </c>
      <c r="G448" s="23"/>
      <c r="H448" s="23"/>
    </row>
    <row r="449" spans="2:8" x14ac:dyDescent="0.15">
      <c r="B449" s="7"/>
      <c r="C449" s="7"/>
      <c r="D449" s="8"/>
      <c r="E449" s="11" t="s">
        <v>13</v>
      </c>
      <c r="F449" s="25">
        <v>1</v>
      </c>
      <c r="G449" s="23"/>
      <c r="H449" s="23"/>
    </row>
    <row r="450" spans="2:8" x14ac:dyDescent="0.15">
      <c r="B450" s="7"/>
      <c r="C450" s="7"/>
      <c r="D450" s="8"/>
      <c r="E450" s="11" t="s">
        <v>14</v>
      </c>
      <c r="F450" s="25">
        <v>0</v>
      </c>
      <c r="G450" s="23"/>
      <c r="H450" s="23"/>
    </row>
    <row r="451" spans="2:8" x14ac:dyDescent="0.15">
      <c r="B451" s="7"/>
      <c r="C451" s="7"/>
      <c r="D451" s="8"/>
      <c r="E451" s="11" t="s">
        <v>15</v>
      </c>
      <c r="F451" s="25">
        <v>2</v>
      </c>
      <c r="G451" s="23"/>
      <c r="H451" s="23"/>
    </row>
    <row r="452" spans="2:8" x14ac:dyDescent="0.15">
      <c r="B452" s="7"/>
      <c r="C452" s="7"/>
      <c r="D452" s="8"/>
      <c r="E452" s="11" t="s">
        <v>16</v>
      </c>
      <c r="F452" s="25">
        <v>0</v>
      </c>
      <c r="G452" s="23"/>
      <c r="H452" s="23"/>
    </row>
    <row r="453" spans="2:8" x14ac:dyDescent="0.15">
      <c r="B453" s="7"/>
      <c r="C453" s="7"/>
      <c r="D453" s="8"/>
      <c r="E453" s="11" t="s">
        <v>17</v>
      </c>
      <c r="F453" s="25">
        <v>0</v>
      </c>
      <c r="G453" s="23"/>
      <c r="H453" s="23"/>
    </row>
    <row r="454" spans="2:8" x14ac:dyDescent="0.15">
      <c r="B454" s="7"/>
      <c r="C454" s="7"/>
      <c r="D454" s="8"/>
      <c r="E454" s="11" t="s">
        <v>18</v>
      </c>
      <c r="F454" s="25">
        <v>5</v>
      </c>
      <c r="G454" s="23"/>
      <c r="H454" s="23"/>
    </row>
    <row r="455" spans="2:8" x14ac:dyDescent="0.15">
      <c r="B455" s="7"/>
      <c r="C455" s="7"/>
      <c r="D455" s="8"/>
      <c r="E455" s="11" t="s">
        <v>19</v>
      </c>
      <c r="F455" s="25">
        <v>1</v>
      </c>
      <c r="G455" s="23"/>
      <c r="H455" s="23"/>
    </row>
    <row r="456" spans="2:8" x14ac:dyDescent="0.15">
      <c r="B456" s="7"/>
      <c r="C456" s="7"/>
      <c r="D456" s="8"/>
      <c r="E456" s="11" t="s">
        <v>20</v>
      </c>
      <c r="F456" s="25">
        <v>2</v>
      </c>
      <c r="G456" s="23"/>
      <c r="H456" s="23"/>
    </row>
    <row r="457" spans="2:8" x14ac:dyDescent="0.15">
      <c r="B457" s="7"/>
      <c r="C457" s="7"/>
      <c r="D457" s="8"/>
      <c r="E457" s="11" t="s">
        <v>21</v>
      </c>
      <c r="F457" s="25">
        <v>0</v>
      </c>
      <c r="G457" s="23"/>
      <c r="H457" s="23"/>
    </row>
    <row r="458" spans="2:8" x14ac:dyDescent="0.15">
      <c r="B458" s="7"/>
      <c r="C458" s="7"/>
      <c r="D458" s="8"/>
      <c r="E458" s="11" t="s">
        <v>22</v>
      </c>
      <c r="F458" s="25">
        <v>0</v>
      </c>
      <c r="G458" s="23"/>
      <c r="H458" s="23"/>
    </row>
    <row r="459" spans="2:8" x14ac:dyDescent="0.15">
      <c r="B459" s="7"/>
      <c r="C459" s="7"/>
      <c r="D459" s="8"/>
      <c r="E459" s="11" t="s">
        <v>23</v>
      </c>
      <c r="F459" s="25">
        <v>1</v>
      </c>
      <c r="G459" s="23"/>
      <c r="H459" s="23"/>
    </row>
    <row r="460" spans="2:8" x14ac:dyDescent="0.15">
      <c r="B460" s="7"/>
      <c r="C460" s="7"/>
      <c r="D460" s="8"/>
      <c r="E460" s="11" t="s">
        <v>24</v>
      </c>
      <c r="F460" s="25">
        <v>0</v>
      </c>
      <c r="G460" s="23"/>
      <c r="H460" s="23"/>
    </row>
    <row r="461" spans="2:8" x14ac:dyDescent="0.15">
      <c r="B461" s="7"/>
      <c r="C461" s="7"/>
      <c r="D461" s="8"/>
      <c r="E461" s="11" t="s">
        <v>25</v>
      </c>
      <c r="F461" s="25">
        <v>3</v>
      </c>
      <c r="G461" s="23"/>
      <c r="H461" s="23"/>
    </row>
    <row r="462" spans="2:8" x14ac:dyDescent="0.15">
      <c r="B462" s="7"/>
      <c r="C462" s="7"/>
      <c r="D462" s="8"/>
      <c r="E462" s="11" t="s">
        <v>26</v>
      </c>
      <c r="F462" s="25">
        <v>1</v>
      </c>
      <c r="G462" s="23"/>
      <c r="H462" s="23"/>
    </row>
    <row r="463" spans="2:8" x14ac:dyDescent="0.15">
      <c r="B463" s="7"/>
      <c r="C463" s="7"/>
      <c r="D463" s="8"/>
      <c r="E463" s="11" t="s">
        <v>27</v>
      </c>
      <c r="F463" s="25">
        <v>0</v>
      </c>
      <c r="G463" s="23"/>
      <c r="H463" s="23"/>
    </row>
    <row r="464" spans="2:8" x14ac:dyDescent="0.15">
      <c r="B464" s="7"/>
      <c r="C464" s="7"/>
      <c r="D464" s="8"/>
      <c r="E464" s="11" t="s">
        <v>28</v>
      </c>
      <c r="F464" s="25">
        <v>0</v>
      </c>
      <c r="G464" s="23"/>
      <c r="H464" s="23"/>
    </row>
    <row r="465" spans="2:8" x14ac:dyDescent="0.15">
      <c r="B465" s="7"/>
      <c r="C465" s="7"/>
      <c r="D465" s="8"/>
      <c r="E465" s="11" t="s">
        <v>29</v>
      </c>
      <c r="F465" s="25">
        <v>0</v>
      </c>
      <c r="G465" s="23"/>
      <c r="H465" s="23"/>
    </row>
    <row r="466" spans="2:8" x14ac:dyDescent="0.15">
      <c r="B466" s="7"/>
      <c r="C466" s="7"/>
      <c r="D466" s="8"/>
      <c r="E466" s="11" t="s">
        <v>30</v>
      </c>
      <c r="F466" s="25">
        <v>1</v>
      </c>
      <c r="G466" s="23"/>
      <c r="H466" s="23"/>
    </row>
    <row r="467" spans="2:8" x14ac:dyDescent="0.15">
      <c r="B467" s="7"/>
      <c r="C467" s="7"/>
      <c r="D467" s="8"/>
      <c r="E467" s="11" t="s">
        <v>31</v>
      </c>
      <c r="F467" s="25">
        <v>0</v>
      </c>
      <c r="G467" s="23"/>
      <c r="H467" s="23"/>
    </row>
    <row r="468" spans="2:8" x14ac:dyDescent="0.15">
      <c r="B468" s="7"/>
      <c r="C468" s="7"/>
      <c r="D468" s="8"/>
      <c r="E468" s="11" t="s">
        <v>32</v>
      </c>
      <c r="F468" s="25">
        <v>0</v>
      </c>
      <c r="G468" s="23"/>
      <c r="H468" s="23"/>
    </row>
    <row r="469" spans="2:8" x14ac:dyDescent="0.15">
      <c r="B469" s="7"/>
      <c r="C469" s="7"/>
      <c r="D469" s="8"/>
      <c r="E469" s="11" t="s">
        <v>33</v>
      </c>
      <c r="F469" s="25">
        <v>0</v>
      </c>
      <c r="G469" s="23"/>
      <c r="H469" s="23"/>
    </row>
    <row r="470" spans="2:8" x14ac:dyDescent="0.15">
      <c r="B470" s="7"/>
      <c r="C470" s="7"/>
      <c r="D470" s="8"/>
      <c r="E470" s="11" t="s">
        <v>34</v>
      </c>
      <c r="F470" s="25">
        <v>2</v>
      </c>
      <c r="G470" s="23"/>
      <c r="H470" s="23"/>
    </row>
    <row r="471" spans="2:8" x14ac:dyDescent="0.15">
      <c r="B471" s="7"/>
      <c r="C471" s="7"/>
      <c r="D471" s="8"/>
      <c r="E471" s="11" t="s">
        <v>35</v>
      </c>
      <c r="F471" s="25">
        <v>15</v>
      </c>
      <c r="G471" s="23"/>
      <c r="H471" s="23"/>
    </row>
    <row r="472" spans="2:8" x14ac:dyDescent="0.15">
      <c r="B472" s="7"/>
      <c r="C472" s="7"/>
      <c r="D472" s="8"/>
      <c r="E472" s="11" t="s">
        <v>36</v>
      </c>
      <c r="F472" s="25">
        <v>6</v>
      </c>
      <c r="G472" s="23"/>
      <c r="H472" s="23"/>
    </row>
    <row r="473" spans="2:8" x14ac:dyDescent="0.15">
      <c r="B473" s="7"/>
      <c r="C473" s="7"/>
      <c r="D473" s="8"/>
      <c r="E473" s="11" t="s">
        <v>37</v>
      </c>
      <c r="F473" s="25">
        <v>1</v>
      </c>
      <c r="G473" s="23"/>
      <c r="H473" s="23"/>
    </row>
    <row r="474" spans="2:8" x14ac:dyDescent="0.15">
      <c r="B474" s="9"/>
      <c r="C474" s="9"/>
      <c r="D474" s="10"/>
      <c r="E474" s="11" t="s">
        <v>38</v>
      </c>
      <c r="F474" s="25">
        <v>0</v>
      </c>
      <c r="G474" s="23"/>
      <c r="H474" s="23"/>
    </row>
    <row r="475" spans="2:8" x14ac:dyDescent="0.15">
      <c r="B475" s="19" t="s">
        <v>76</v>
      </c>
      <c r="C475" s="19"/>
      <c r="D475" s="19"/>
      <c r="E475" s="19"/>
      <c r="F475" s="26"/>
      <c r="G475" s="23"/>
      <c r="H475" s="23"/>
    </row>
    <row r="476" spans="2:8" x14ac:dyDescent="0.15">
      <c r="B476" t="s">
        <v>6</v>
      </c>
      <c r="G476" s="23"/>
      <c r="H476" s="23"/>
    </row>
    <row r="477" spans="2:8" x14ac:dyDescent="0.15">
      <c r="B477" t="s">
        <v>128</v>
      </c>
      <c r="G477" s="23"/>
      <c r="H477" s="23"/>
    </row>
    <row r="478" spans="2:8" x14ac:dyDescent="0.15">
      <c r="B478" s="75" t="s">
        <v>61</v>
      </c>
      <c r="C478" s="76"/>
      <c r="D478" s="76"/>
      <c r="E478" s="77"/>
      <c r="F478" s="30" t="s">
        <v>122</v>
      </c>
      <c r="G478" s="23"/>
      <c r="H478" s="23"/>
    </row>
    <row r="479" spans="2:8" x14ac:dyDescent="0.15">
      <c r="B479" s="78"/>
      <c r="C479" s="79"/>
      <c r="D479" s="79"/>
      <c r="E479" s="80"/>
      <c r="F479" s="47" t="s">
        <v>49</v>
      </c>
      <c r="G479" s="23"/>
      <c r="H479" s="23"/>
    </row>
    <row r="480" spans="2:8" ht="27" x14ac:dyDescent="0.15">
      <c r="B480" s="78"/>
      <c r="C480" s="79"/>
      <c r="D480" s="79"/>
      <c r="E480" s="80"/>
      <c r="F480" s="33" t="s">
        <v>70</v>
      </c>
      <c r="G480" s="23"/>
      <c r="H480" s="23"/>
    </row>
    <row r="481" spans="2:8" ht="27" x14ac:dyDescent="0.15">
      <c r="B481" s="81"/>
      <c r="C481" s="82"/>
      <c r="D481" s="82"/>
      <c r="E481" s="83"/>
      <c r="F481" s="38" t="s">
        <v>72</v>
      </c>
      <c r="G481" s="23"/>
      <c r="H481" s="23"/>
    </row>
    <row r="482" spans="2:8" x14ac:dyDescent="0.15">
      <c r="B482" s="5" t="s">
        <v>95</v>
      </c>
      <c r="C482" s="17"/>
      <c r="D482" s="17"/>
      <c r="E482" s="52" t="s">
        <v>59</v>
      </c>
      <c r="F482" s="53">
        <f>SUM(F483:F514)</f>
        <v>1080</v>
      </c>
      <c r="G482" s="23"/>
      <c r="H482" s="23"/>
    </row>
    <row r="483" spans="2:8" x14ac:dyDescent="0.15">
      <c r="B483" s="7"/>
      <c r="C483" s="19"/>
      <c r="D483" s="19"/>
      <c r="E483" s="11" t="s">
        <v>7</v>
      </c>
      <c r="F483" s="25">
        <v>56</v>
      </c>
      <c r="G483" s="23"/>
      <c r="H483" s="23"/>
    </row>
    <row r="484" spans="2:8" x14ac:dyDescent="0.15">
      <c r="B484" s="7"/>
      <c r="C484" s="19"/>
      <c r="D484" s="19"/>
      <c r="E484" s="11" t="s">
        <v>8</v>
      </c>
      <c r="F484" s="25">
        <v>32</v>
      </c>
      <c r="G484" s="23"/>
      <c r="H484" s="23"/>
    </row>
    <row r="485" spans="2:8" x14ac:dyDescent="0.15">
      <c r="B485" s="7"/>
      <c r="C485" s="19"/>
      <c r="D485" s="19"/>
      <c r="E485" s="11" t="s">
        <v>9</v>
      </c>
      <c r="F485" s="25">
        <v>35</v>
      </c>
      <c r="G485" s="23"/>
      <c r="H485" s="23"/>
    </row>
    <row r="486" spans="2:8" x14ac:dyDescent="0.15">
      <c r="B486" s="7"/>
      <c r="C486" s="19"/>
      <c r="D486" s="19"/>
      <c r="E486" s="11" t="s">
        <v>10</v>
      </c>
      <c r="F486" s="25">
        <v>43</v>
      </c>
      <c r="G486" s="23"/>
      <c r="H486" s="23"/>
    </row>
    <row r="487" spans="2:8" x14ac:dyDescent="0.15">
      <c r="B487" s="7"/>
      <c r="C487" s="19"/>
      <c r="D487" s="19"/>
      <c r="E487" s="11" t="s">
        <v>11</v>
      </c>
      <c r="F487" s="25">
        <v>16</v>
      </c>
      <c r="G487" s="23"/>
      <c r="H487" s="23"/>
    </row>
    <row r="488" spans="2:8" x14ac:dyDescent="0.15">
      <c r="B488" s="7"/>
      <c r="C488" s="19"/>
      <c r="D488" s="19"/>
      <c r="E488" s="11" t="s">
        <v>12</v>
      </c>
      <c r="F488" s="25">
        <v>175</v>
      </c>
      <c r="G488" s="23"/>
      <c r="H488" s="23"/>
    </row>
    <row r="489" spans="2:8" x14ac:dyDescent="0.15">
      <c r="B489" s="7"/>
      <c r="C489" s="19"/>
      <c r="D489" s="19"/>
      <c r="E489" s="11" t="s">
        <v>13</v>
      </c>
      <c r="F489" s="25">
        <v>1</v>
      </c>
      <c r="G489" s="23"/>
      <c r="H489" s="23"/>
    </row>
    <row r="490" spans="2:8" x14ac:dyDescent="0.15">
      <c r="B490" s="7"/>
      <c r="C490" s="19"/>
      <c r="D490" s="19"/>
      <c r="E490" s="11" t="s">
        <v>14</v>
      </c>
      <c r="F490" s="25">
        <v>9</v>
      </c>
      <c r="G490" s="23"/>
      <c r="H490" s="23"/>
    </row>
    <row r="491" spans="2:8" x14ac:dyDescent="0.15">
      <c r="B491" s="7"/>
      <c r="C491" s="19"/>
      <c r="D491" s="19"/>
      <c r="E491" s="11" t="s">
        <v>15</v>
      </c>
      <c r="F491" s="25">
        <v>27</v>
      </c>
      <c r="G491" s="23"/>
      <c r="H491" s="23"/>
    </row>
    <row r="492" spans="2:8" x14ac:dyDescent="0.15">
      <c r="B492" s="7"/>
      <c r="C492" s="19"/>
      <c r="D492" s="19"/>
      <c r="E492" s="11" t="s">
        <v>16</v>
      </c>
      <c r="F492" s="25">
        <v>9</v>
      </c>
      <c r="G492" s="23"/>
      <c r="H492" s="23"/>
    </row>
    <row r="493" spans="2:8" x14ac:dyDescent="0.15">
      <c r="B493" s="7"/>
      <c r="C493" s="19"/>
      <c r="D493" s="19"/>
      <c r="E493" s="11" t="s">
        <v>17</v>
      </c>
      <c r="F493" s="25">
        <v>26</v>
      </c>
      <c r="G493" s="23"/>
      <c r="H493" s="23"/>
    </row>
    <row r="494" spans="2:8" x14ac:dyDescent="0.15">
      <c r="B494" s="7"/>
      <c r="C494" s="19"/>
      <c r="D494" s="19"/>
      <c r="E494" s="11" t="s">
        <v>18</v>
      </c>
      <c r="F494" s="25">
        <v>29</v>
      </c>
      <c r="G494" s="23"/>
      <c r="H494" s="23"/>
    </row>
    <row r="495" spans="2:8" x14ac:dyDescent="0.15">
      <c r="B495" s="7"/>
      <c r="C495" s="19"/>
      <c r="D495" s="19"/>
      <c r="E495" s="11" t="s">
        <v>19</v>
      </c>
      <c r="F495" s="25">
        <v>35</v>
      </c>
      <c r="G495" s="23"/>
      <c r="H495" s="23"/>
    </row>
    <row r="496" spans="2:8" x14ac:dyDescent="0.15">
      <c r="B496" s="7"/>
      <c r="C496" s="19"/>
      <c r="D496" s="19"/>
      <c r="E496" s="11" t="s">
        <v>20</v>
      </c>
      <c r="F496" s="25">
        <v>26</v>
      </c>
      <c r="G496" s="23"/>
      <c r="H496" s="23"/>
    </row>
    <row r="497" spans="2:8" x14ac:dyDescent="0.15">
      <c r="B497" s="7"/>
      <c r="C497" s="19"/>
      <c r="D497" s="19"/>
      <c r="E497" s="11" t="s">
        <v>21</v>
      </c>
      <c r="F497" s="25">
        <v>21</v>
      </c>
      <c r="G497" s="23"/>
      <c r="H497" s="23"/>
    </row>
    <row r="498" spans="2:8" x14ac:dyDescent="0.15">
      <c r="B498" s="7"/>
      <c r="C498" s="19"/>
      <c r="D498" s="19"/>
      <c r="E498" s="11" t="s">
        <v>22</v>
      </c>
      <c r="F498" s="25">
        <v>19</v>
      </c>
      <c r="G498" s="23"/>
      <c r="H498" s="23"/>
    </row>
    <row r="499" spans="2:8" x14ac:dyDescent="0.15">
      <c r="B499" s="7"/>
      <c r="C499" s="19"/>
      <c r="D499" s="19"/>
      <c r="E499" s="11" t="s">
        <v>23</v>
      </c>
      <c r="F499" s="25">
        <v>86</v>
      </c>
      <c r="G499" s="23"/>
      <c r="H499" s="23"/>
    </row>
    <row r="500" spans="2:8" x14ac:dyDescent="0.15">
      <c r="B500" s="7"/>
      <c r="C500" s="19"/>
      <c r="D500" s="19"/>
      <c r="E500" s="11" t="s">
        <v>24</v>
      </c>
      <c r="F500" s="25">
        <v>24</v>
      </c>
      <c r="G500" s="23"/>
      <c r="H500" s="23"/>
    </row>
    <row r="501" spans="2:8" x14ac:dyDescent="0.15">
      <c r="B501" s="7"/>
      <c r="C501" s="19"/>
      <c r="D501" s="19"/>
      <c r="E501" s="11" t="s">
        <v>25</v>
      </c>
      <c r="F501" s="25">
        <v>77</v>
      </c>
      <c r="G501" s="23"/>
      <c r="H501" s="23"/>
    </row>
    <row r="502" spans="2:8" x14ac:dyDescent="0.15">
      <c r="B502" s="7"/>
      <c r="C502" s="19"/>
      <c r="D502" s="19"/>
      <c r="E502" s="11" t="s">
        <v>26</v>
      </c>
      <c r="F502" s="25">
        <v>20</v>
      </c>
      <c r="G502" s="23"/>
      <c r="H502" s="23"/>
    </row>
    <row r="503" spans="2:8" x14ac:dyDescent="0.15">
      <c r="B503" s="7"/>
      <c r="C503" s="19"/>
      <c r="D503" s="19"/>
      <c r="E503" s="11" t="s">
        <v>27</v>
      </c>
      <c r="F503" s="25">
        <v>18</v>
      </c>
      <c r="G503" s="23"/>
      <c r="H503" s="23"/>
    </row>
    <row r="504" spans="2:8" x14ac:dyDescent="0.15">
      <c r="B504" s="7"/>
      <c r="C504" s="19"/>
      <c r="D504" s="19"/>
      <c r="E504" s="11" t="s">
        <v>28</v>
      </c>
      <c r="F504" s="25">
        <v>8</v>
      </c>
      <c r="G504" s="23"/>
      <c r="H504" s="23"/>
    </row>
    <row r="505" spans="2:8" x14ac:dyDescent="0.15">
      <c r="B505" s="7"/>
      <c r="C505" s="19"/>
      <c r="D505" s="19"/>
      <c r="E505" s="11" t="s">
        <v>29</v>
      </c>
      <c r="F505" s="25">
        <v>12</v>
      </c>
      <c r="G505" s="23"/>
      <c r="H505" s="23"/>
    </row>
    <row r="506" spans="2:8" x14ac:dyDescent="0.15">
      <c r="B506" s="7"/>
      <c r="C506" s="19"/>
      <c r="D506" s="19"/>
      <c r="E506" s="11" t="s">
        <v>30</v>
      </c>
      <c r="F506" s="25">
        <v>21</v>
      </c>
      <c r="G506" s="23"/>
      <c r="H506" s="23"/>
    </row>
    <row r="507" spans="2:8" x14ac:dyDescent="0.15">
      <c r="B507" s="7"/>
      <c r="C507" s="19"/>
      <c r="D507" s="19"/>
      <c r="E507" s="11" t="s">
        <v>31</v>
      </c>
      <c r="F507" s="25">
        <v>33</v>
      </c>
      <c r="G507" s="23"/>
      <c r="H507" s="23"/>
    </row>
    <row r="508" spans="2:8" x14ac:dyDescent="0.15">
      <c r="B508" s="7"/>
      <c r="C508" s="19"/>
      <c r="D508" s="19"/>
      <c r="E508" s="11" t="s">
        <v>32</v>
      </c>
      <c r="F508" s="25">
        <v>22</v>
      </c>
      <c r="G508" s="23"/>
      <c r="H508" s="23"/>
    </row>
    <row r="509" spans="2:8" x14ac:dyDescent="0.15">
      <c r="B509" s="7"/>
      <c r="C509" s="19"/>
      <c r="D509" s="19"/>
      <c r="E509" s="11" t="s">
        <v>33</v>
      </c>
      <c r="F509" s="25">
        <v>19</v>
      </c>
      <c r="G509" s="23"/>
      <c r="H509" s="23"/>
    </row>
    <row r="510" spans="2:8" x14ac:dyDescent="0.15">
      <c r="B510" s="7"/>
      <c r="C510" s="19"/>
      <c r="D510" s="19"/>
      <c r="E510" s="11" t="s">
        <v>34</v>
      </c>
      <c r="F510" s="25">
        <v>40</v>
      </c>
      <c r="G510" s="23"/>
      <c r="H510" s="23"/>
    </row>
    <row r="511" spans="2:8" x14ac:dyDescent="0.15">
      <c r="B511" s="7"/>
      <c r="C511" s="19"/>
      <c r="D511" s="19"/>
      <c r="E511" s="11" t="s">
        <v>35</v>
      </c>
      <c r="F511" s="25">
        <v>60</v>
      </c>
      <c r="G511" s="23"/>
      <c r="H511" s="23"/>
    </row>
    <row r="512" spans="2:8" x14ac:dyDescent="0.15">
      <c r="B512" s="7"/>
      <c r="C512" s="19"/>
      <c r="D512" s="19"/>
      <c r="E512" s="11" t="s">
        <v>36</v>
      </c>
      <c r="F512" s="25">
        <v>51</v>
      </c>
      <c r="G512" s="23"/>
      <c r="H512" s="23"/>
    </row>
    <row r="513" spans="2:8" x14ac:dyDescent="0.15">
      <c r="B513" s="7"/>
      <c r="C513" s="19"/>
      <c r="D513" s="19"/>
      <c r="E513" s="11" t="s">
        <v>37</v>
      </c>
      <c r="F513" s="25">
        <v>21</v>
      </c>
      <c r="G513" s="23"/>
      <c r="H513" s="23"/>
    </row>
    <row r="514" spans="2:8" x14ac:dyDescent="0.15">
      <c r="B514" s="9"/>
      <c r="C514" s="18"/>
      <c r="D514" s="18"/>
      <c r="E514" s="11" t="s">
        <v>38</v>
      </c>
      <c r="F514" s="25">
        <v>9</v>
      </c>
      <c r="G514" s="23"/>
      <c r="H514" s="23"/>
    </row>
    <row r="515" spans="2:8" x14ac:dyDescent="0.15">
      <c r="B515" t="s">
        <v>102</v>
      </c>
    </row>
    <row r="516" spans="2:8" x14ac:dyDescent="0.15">
      <c r="B516" t="s">
        <v>109</v>
      </c>
    </row>
    <row r="517" spans="2:8" x14ac:dyDescent="0.15">
      <c r="B517" t="s">
        <v>103</v>
      </c>
    </row>
    <row r="518" spans="2:8" x14ac:dyDescent="0.15">
      <c r="B518" s="88"/>
      <c r="C518" s="89"/>
      <c r="D518" s="89"/>
      <c r="E518" s="90"/>
      <c r="F518" s="39" t="s">
        <v>5</v>
      </c>
    </row>
    <row r="519" spans="2:8" x14ac:dyDescent="0.15">
      <c r="B519" s="5" t="s">
        <v>101</v>
      </c>
      <c r="C519" s="17"/>
      <c r="D519" s="17"/>
      <c r="E519" s="52" t="s">
        <v>59</v>
      </c>
      <c r="F519" s="57">
        <f>SUM(F520:F551)</f>
        <v>12237</v>
      </c>
    </row>
    <row r="520" spans="2:8" x14ac:dyDescent="0.15">
      <c r="B520" s="36" t="s">
        <v>96</v>
      </c>
      <c r="C520" s="19"/>
      <c r="D520" s="19"/>
      <c r="E520" s="11" t="s">
        <v>7</v>
      </c>
      <c r="F520" s="29">
        <f t="shared" ref="F520:F551" si="8">F483+F369+F116</f>
        <v>188</v>
      </c>
    </row>
    <row r="521" spans="2:8" x14ac:dyDescent="0.15">
      <c r="B521" s="7"/>
      <c r="C521" s="19"/>
      <c r="D521" s="19"/>
      <c r="E521" s="11" t="s">
        <v>8</v>
      </c>
      <c r="F521" s="29">
        <f t="shared" si="8"/>
        <v>550</v>
      </c>
    </row>
    <row r="522" spans="2:8" x14ac:dyDescent="0.15">
      <c r="B522" s="7"/>
      <c r="C522" s="19"/>
      <c r="D522" s="19"/>
      <c r="E522" s="11" t="s">
        <v>9</v>
      </c>
      <c r="F522" s="29">
        <f t="shared" si="8"/>
        <v>162</v>
      </c>
    </row>
    <row r="523" spans="2:8" x14ac:dyDescent="0.15">
      <c r="B523" s="7"/>
      <c r="C523" s="19"/>
      <c r="D523" s="19"/>
      <c r="E523" s="11" t="s">
        <v>10</v>
      </c>
      <c r="F523" s="29">
        <f t="shared" si="8"/>
        <v>174</v>
      </c>
    </row>
    <row r="524" spans="2:8" x14ac:dyDescent="0.15">
      <c r="B524" s="7"/>
      <c r="C524" s="19"/>
      <c r="D524" s="19"/>
      <c r="E524" s="11" t="s">
        <v>11</v>
      </c>
      <c r="F524" s="29">
        <f t="shared" si="8"/>
        <v>64</v>
      </c>
    </row>
    <row r="525" spans="2:8" x14ac:dyDescent="0.15">
      <c r="B525" s="7"/>
      <c r="C525" s="19"/>
      <c r="D525" s="19"/>
      <c r="E525" s="11" t="s">
        <v>12</v>
      </c>
      <c r="F525" s="29">
        <f t="shared" si="8"/>
        <v>2963</v>
      </c>
    </row>
    <row r="526" spans="2:8" x14ac:dyDescent="0.15">
      <c r="B526" s="7"/>
      <c r="C526" s="19"/>
      <c r="D526" s="19"/>
      <c r="E526" s="11" t="s">
        <v>13</v>
      </c>
      <c r="F526" s="29">
        <f t="shared" si="8"/>
        <v>58</v>
      </c>
    </row>
    <row r="527" spans="2:8" x14ac:dyDescent="0.15">
      <c r="B527" s="7"/>
      <c r="C527" s="19"/>
      <c r="D527" s="19"/>
      <c r="E527" s="11" t="s">
        <v>14</v>
      </c>
      <c r="F527" s="29">
        <f t="shared" si="8"/>
        <v>147</v>
      </c>
    </row>
    <row r="528" spans="2:8" x14ac:dyDescent="0.15">
      <c r="B528" s="7"/>
      <c r="C528" s="19"/>
      <c r="D528" s="19"/>
      <c r="E528" s="11" t="s">
        <v>15</v>
      </c>
      <c r="F528" s="29">
        <f t="shared" si="8"/>
        <v>167</v>
      </c>
    </row>
    <row r="529" spans="2:6" x14ac:dyDescent="0.15">
      <c r="B529" s="7"/>
      <c r="C529" s="19"/>
      <c r="D529" s="19"/>
      <c r="E529" s="11" t="s">
        <v>16</v>
      </c>
      <c r="F529" s="29">
        <f t="shared" si="8"/>
        <v>72</v>
      </c>
    </row>
    <row r="530" spans="2:6" x14ac:dyDescent="0.15">
      <c r="B530" s="7"/>
      <c r="C530" s="19"/>
      <c r="D530" s="19"/>
      <c r="E530" s="11" t="s">
        <v>17</v>
      </c>
      <c r="F530" s="29">
        <f t="shared" si="8"/>
        <v>378</v>
      </c>
    </row>
    <row r="531" spans="2:6" x14ac:dyDescent="0.15">
      <c r="B531" s="7"/>
      <c r="C531" s="19"/>
      <c r="D531" s="19"/>
      <c r="E531" s="11" t="s">
        <v>18</v>
      </c>
      <c r="F531" s="29">
        <f t="shared" si="8"/>
        <v>506</v>
      </c>
    </row>
    <row r="532" spans="2:6" x14ac:dyDescent="0.15">
      <c r="B532" s="7"/>
      <c r="C532" s="19"/>
      <c r="D532" s="19"/>
      <c r="E532" s="11" t="s">
        <v>19</v>
      </c>
      <c r="F532" s="29">
        <f t="shared" si="8"/>
        <v>539</v>
      </c>
    </row>
    <row r="533" spans="2:6" x14ac:dyDescent="0.15">
      <c r="B533" s="7"/>
      <c r="C533" s="19"/>
      <c r="D533" s="19"/>
      <c r="E533" s="11" t="s">
        <v>20</v>
      </c>
      <c r="F533" s="29">
        <f t="shared" si="8"/>
        <v>117</v>
      </c>
    </row>
    <row r="534" spans="2:6" x14ac:dyDescent="0.15">
      <c r="B534" s="7"/>
      <c r="C534" s="19"/>
      <c r="D534" s="19"/>
      <c r="E534" s="11" t="s">
        <v>21</v>
      </c>
      <c r="F534" s="29">
        <f t="shared" si="8"/>
        <v>73</v>
      </c>
    </row>
    <row r="535" spans="2:6" x14ac:dyDescent="0.15">
      <c r="B535" s="7"/>
      <c r="C535" s="19"/>
      <c r="D535" s="19"/>
      <c r="E535" s="11" t="s">
        <v>22</v>
      </c>
      <c r="F535" s="29">
        <f t="shared" si="8"/>
        <v>91</v>
      </c>
    </row>
    <row r="536" spans="2:6" x14ac:dyDescent="0.15">
      <c r="B536" s="7"/>
      <c r="C536" s="19"/>
      <c r="D536" s="19"/>
      <c r="E536" s="11" t="s">
        <v>23</v>
      </c>
      <c r="F536" s="29">
        <f t="shared" si="8"/>
        <v>362</v>
      </c>
    </row>
    <row r="537" spans="2:6" x14ac:dyDescent="0.15">
      <c r="B537" s="7"/>
      <c r="C537" s="19"/>
      <c r="D537" s="19"/>
      <c r="E537" s="11" t="s">
        <v>24</v>
      </c>
      <c r="F537" s="29">
        <f t="shared" si="8"/>
        <v>86</v>
      </c>
    </row>
    <row r="538" spans="2:6" x14ac:dyDescent="0.15">
      <c r="B538" s="7"/>
      <c r="C538" s="19"/>
      <c r="D538" s="19"/>
      <c r="E538" s="11" t="s">
        <v>25</v>
      </c>
      <c r="F538" s="29">
        <f t="shared" si="8"/>
        <v>1460</v>
      </c>
    </row>
    <row r="539" spans="2:6" x14ac:dyDescent="0.15">
      <c r="B539" s="7"/>
      <c r="C539" s="19"/>
      <c r="D539" s="19"/>
      <c r="E539" s="11" t="s">
        <v>26</v>
      </c>
      <c r="F539" s="29">
        <f t="shared" si="8"/>
        <v>107</v>
      </c>
    </row>
    <row r="540" spans="2:6" x14ac:dyDescent="0.15">
      <c r="B540" s="7"/>
      <c r="C540" s="19"/>
      <c r="D540" s="19"/>
      <c r="E540" s="11" t="s">
        <v>27</v>
      </c>
      <c r="F540" s="29">
        <f t="shared" si="8"/>
        <v>132</v>
      </c>
    </row>
    <row r="541" spans="2:6" x14ac:dyDescent="0.15">
      <c r="B541" s="7"/>
      <c r="C541" s="19"/>
      <c r="D541" s="19"/>
      <c r="E541" s="11" t="s">
        <v>28</v>
      </c>
      <c r="F541" s="29">
        <f t="shared" si="8"/>
        <v>34</v>
      </c>
    </row>
    <row r="542" spans="2:6" x14ac:dyDescent="0.15">
      <c r="B542" s="7"/>
      <c r="C542" s="19"/>
      <c r="D542" s="19"/>
      <c r="E542" s="11" t="s">
        <v>29</v>
      </c>
      <c r="F542" s="29">
        <f t="shared" si="8"/>
        <v>49</v>
      </c>
    </row>
    <row r="543" spans="2:6" x14ac:dyDescent="0.15">
      <c r="B543" s="7"/>
      <c r="C543" s="19"/>
      <c r="D543" s="19"/>
      <c r="E543" s="11" t="s">
        <v>30</v>
      </c>
      <c r="F543" s="29">
        <f t="shared" si="8"/>
        <v>66</v>
      </c>
    </row>
    <row r="544" spans="2:6" x14ac:dyDescent="0.15">
      <c r="B544" s="7"/>
      <c r="C544" s="19"/>
      <c r="D544" s="19"/>
      <c r="E544" s="11" t="s">
        <v>31</v>
      </c>
      <c r="F544" s="29">
        <f t="shared" si="8"/>
        <v>167</v>
      </c>
    </row>
    <row r="545" spans="2:6" x14ac:dyDescent="0.15">
      <c r="B545" s="7"/>
      <c r="C545" s="19"/>
      <c r="D545" s="19"/>
      <c r="E545" s="11" t="s">
        <v>32</v>
      </c>
      <c r="F545" s="29">
        <f t="shared" si="8"/>
        <v>188</v>
      </c>
    </row>
    <row r="546" spans="2:6" x14ac:dyDescent="0.15">
      <c r="B546" s="7"/>
      <c r="C546" s="19"/>
      <c r="D546" s="19"/>
      <c r="E546" s="11" t="s">
        <v>33</v>
      </c>
      <c r="F546" s="29">
        <f t="shared" si="8"/>
        <v>96</v>
      </c>
    </row>
    <row r="547" spans="2:6" x14ac:dyDescent="0.15">
      <c r="B547" s="7"/>
      <c r="C547" s="19"/>
      <c r="D547" s="19"/>
      <c r="E547" s="11" t="s">
        <v>34</v>
      </c>
      <c r="F547" s="29">
        <f t="shared" si="8"/>
        <v>153</v>
      </c>
    </row>
    <row r="548" spans="2:6" x14ac:dyDescent="0.15">
      <c r="B548" s="7"/>
      <c r="C548" s="19"/>
      <c r="D548" s="19"/>
      <c r="E548" s="11" t="s">
        <v>35</v>
      </c>
      <c r="F548" s="29">
        <f t="shared" si="8"/>
        <v>2469</v>
      </c>
    </row>
    <row r="549" spans="2:6" x14ac:dyDescent="0.15">
      <c r="B549" s="7"/>
      <c r="C549" s="19"/>
      <c r="D549" s="19"/>
      <c r="E549" s="11" t="s">
        <v>36</v>
      </c>
      <c r="F549" s="29">
        <f t="shared" si="8"/>
        <v>231</v>
      </c>
    </row>
    <row r="550" spans="2:6" x14ac:dyDescent="0.15">
      <c r="B550" s="7"/>
      <c r="C550" s="19"/>
      <c r="D550" s="19"/>
      <c r="E550" s="11" t="s">
        <v>37</v>
      </c>
      <c r="F550" s="29">
        <f t="shared" si="8"/>
        <v>254</v>
      </c>
    </row>
    <row r="551" spans="2:6" x14ac:dyDescent="0.15">
      <c r="B551" s="9"/>
      <c r="C551" s="18"/>
      <c r="D551" s="18"/>
      <c r="E551" s="11" t="s">
        <v>38</v>
      </c>
      <c r="F551" s="29">
        <f t="shared" si="8"/>
        <v>134</v>
      </c>
    </row>
    <row r="552" spans="2:6" x14ac:dyDescent="0.15">
      <c r="B552" s="19" t="s">
        <v>76</v>
      </c>
    </row>
    <row r="553" spans="2:6" x14ac:dyDescent="0.15">
      <c r="B553" t="s">
        <v>2</v>
      </c>
    </row>
    <row r="554" spans="2:6" x14ac:dyDescent="0.15">
      <c r="B554" t="s">
        <v>110</v>
      </c>
    </row>
    <row r="555" spans="2:6" x14ac:dyDescent="0.15">
      <c r="B555" t="s">
        <v>105</v>
      </c>
    </row>
    <row r="556" spans="2:6" x14ac:dyDescent="0.15">
      <c r="B556" s="88"/>
      <c r="C556" s="89"/>
      <c r="D556" s="89"/>
      <c r="E556" s="90"/>
      <c r="F556" s="39" t="s">
        <v>5</v>
      </c>
    </row>
    <row r="557" spans="2:6" x14ac:dyDescent="0.15">
      <c r="B557" s="5" t="s">
        <v>97</v>
      </c>
      <c r="C557" s="17"/>
      <c r="D557" s="17"/>
      <c r="E557" s="52" t="s">
        <v>59</v>
      </c>
      <c r="F557" s="57">
        <f>SUM(F558:F589)</f>
        <v>27465</v>
      </c>
    </row>
    <row r="558" spans="2:6" x14ac:dyDescent="0.15">
      <c r="B558" s="36" t="s">
        <v>98</v>
      </c>
      <c r="C558" s="19"/>
      <c r="D558" s="19"/>
      <c r="E558" s="11" t="s">
        <v>7</v>
      </c>
      <c r="F558" s="29">
        <f t="shared" ref="F558:F589" si="9">F520+F70+F29</f>
        <v>247</v>
      </c>
    </row>
    <row r="559" spans="2:6" x14ac:dyDescent="0.15">
      <c r="B559" s="7"/>
      <c r="C559" s="19"/>
      <c r="D559" s="19"/>
      <c r="E559" s="11" t="s">
        <v>8</v>
      </c>
      <c r="F559" s="29">
        <f t="shared" si="9"/>
        <v>1009</v>
      </c>
    </row>
    <row r="560" spans="2:6" x14ac:dyDescent="0.15">
      <c r="B560" s="7"/>
      <c r="C560" s="19"/>
      <c r="D560" s="19"/>
      <c r="E560" s="11" t="s">
        <v>9</v>
      </c>
      <c r="F560" s="29">
        <f t="shared" si="9"/>
        <v>238</v>
      </c>
    </row>
    <row r="561" spans="2:6" x14ac:dyDescent="0.15">
      <c r="B561" s="7"/>
      <c r="C561" s="19"/>
      <c r="D561" s="19"/>
      <c r="E561" s="11" t="s">
        <v>10</v>
      </c>
      <c r="F561" s="29">
        <f t="shared" si="9"/>
        <v>244</v>
      </c>
    </row>
    <row r="562" spans="2:6" x14ac:dyDescent="0.15">
      <c r="B562" s="7"/>
      <c r="C562" s="19"/>
      <c r="D562" s="19"/>
      <c r="E562" s="11" t="s">
        <v>11</v>
      </c>
      <c r="F562" s="29">
        <f t="shared" si="9"/>
        <v>81</v>
      </c>
    </row>
    <row r="563" spans="2:6" x14ac:dyDescent="0.15">
      <c r="B563" s="7"/>
      <c r="C563" s="19"/>
      <c r="D563" s="19"/>
      <c r="E563" s="11" t="s">
        <v>12</v>
      </c>
      <c r="F563" s="29">
        <f t="shared" si="9"/>
        <v>7488</v>
      </c>
    </row>
    <row r="564" spans="2:6" x14ac:dyDescent="0.15">
      <c r="B564" s="7"/>
      <c r="C564" s="19"/>
      <c r="D564" s="19"/>
      <c r="E564" s="11" t="s">
        <v>13</v>
      </c>
      <c r="F564" s="29">
        <f t="shared" si="9"/>
        <v>121</v>
      </c>
    </row>
    <row r="565" spans="2:6" x14ac:dyDescent="0.15">
      <c r="B565" s="7"/>
      <c r="C565" s="19"/>
      <c r="D565" s="19"/>
      <c r="E565" s="11" t="s">
        <v>14</v>
      </c>
      <c r="F565" s="29">
        <f t="shared" si="9"/>
        <v>250</v>
      </c>
    </row>
    <row r="566" spans="2:6" x14ac:dyDescent="0.15">
      <c r="B566" s="7"/>
      <c r="C566" s="19"/>
      <c r="D566" s="19"/>
      <c r="E566" s="11" t="s">
        <v>15</v>
      </c>
      <c r="F566" s="29">
        <f t="shared" si="9"/>
        <v>274</v>
      </c>
    </row>
    <row r="567" spans="2:6" x14ac:dyDescent="0.15">
      <c r="B567" s="7"/>
      <c r="C567" s="19"/>
      <c r="D567" s="19"/>
      <c r="E567" s="11" t="s">
        <v>16</v>
      </c>
      <c r="F567" s="29">
        <f t="shared" si="9"/>
        <v>97</v>
      </c>
    </row>
    <row r="568" spans="2:6" x14ac:dyDescent="0.15">
      <c r="B568" s="7"/>
      <c r="C568" s="19"/>
      <c r="D568" s="19"/>
      <c r="E568" s="11" t="s">
        <v>17</v>
      </c>
      <c r="F568" s="29">
        <f t="shared" si="9"/>
        <v>594</v>
      </c>
    </row>
    <row r="569" spans="2:6" x14ac:dyDescent="0.15">
      <c r="B569" s="7"/>
      <c r="C569" s="19"/>
      <c r="D569" s="19"/>
      <c r="E569" s="11" t="s">
        <v>18</v>
      </c>
      <c r="F569" s="29">
        <f t="shared" si="9"/>
        <v>856</v>
      </c>
    </row>
    <row r="570" spans="2:6" x14ac:dyDescent="0.15">
      <c r="B570" s="7"/>
      <c r="C570" s="19"/>
      <c r="D570" s="19"/>
      <c r="E570" s="11" t="s">
        <v>19</v>
      </c>
      <c r="F570" s="29">
        <f t="shared" si="9"/>
        <v>806</v>
      </c>
    </row>
    <row r="571" spans="2:6" x14ac:dyDescent="0.15">
      <c r="B571" s="7"/>
      <c r="C571" s="19"/>
      <c r="D571" s="19"/>
      <c r="E571" s="11" t="s">
        <v>20</v>
      </c>
      <c r="F571" s="29">
        <f t="shared" si="9"/>
        <v>185</v>
      </c>
    </row>
    <row r="572" spans="2:6" x14ac:dyDescent="0.15">
      <c r="B572" s="7"/>
      <c r="C572" s="19"/>
      <c r="D572" s="19"/>
      <c r="E572" s="11" t="s">
        <v>21</v>
      </c>
      <c r="F572" s="29">
        <f t="shared" si="9"/>
        <v>175</v>
      </c>
    </row>
    <row r="573" spans="2:6" x14ac:dyDescent="0.15">
      <c r="B573" s="7"/>
      <c r="C573" s="19"/>
      <c r="D573" s="19"/>
      <c r="E573" s="11" t="s">
        <v>22</v>
      </c>
      <c r="F573" s="29">
        <f t="shared" si="9"/>
        <v>131</v>
      </c>
    </row>
    <row r="574" spans="2:6" x14ac:dyDescent="0.15">
      <c r="B574" s="7"/>
      <c r="C574" s="19"/>
      <c r="D574" s="19"/>
      <c r="E574" s="11" t="s">
        <v>23</v>
      </c>
      <c r="F574" s="29">
        <f t="shared" si="9"/>
        <v>463</v>
      </c>
    </row>
    <row r="575" spans="2:6" x14ac:dyDescent="0.15">
      <c r="B575" s="7"/>
      <c r="C575" s="19"/>
      <c r="D575" s="19"/>
      <c r="E575" s="11" t="s">
        <v>24</v>
      </c>
      <c r="F575" s="29">
        <f t="shared" si="9"/>
        <v>304</v>
      </c>
    </row>
    <row r="576" spans="2:6" x14ac:dyDescent="0.15">
      <c r="B576" s="7"/>
      <c r="C576" s="19"/>
      <c r="D576" s="19"/>
      <c r="E576" s="11" t="s">
        <v>25</v>
      </c>
      <c r="F576" s="29">
        <f t="shared" si="9"/>
        <v>3256</v>
      </c>
    </row>
    <row r="577" spans="2:6" x14ac:dyDescent="0.15">
      <c r="B577" s="7"/>
      <c r="C577" s="19"/>
      <c r="D577" s="19"/>
      <c r="E577" s="11" t="s">
        <v>26</v>
      </c>
      <c r="F577" s="29">
        <f t="shared" si="9"/>
        <v>208</v>
      </c>
    </row>
    <row r="578" spans="2:6" x14ac:dyDescent="0.15">
      <c r="B578" s="7"/>
      <c r="C578" s="19"/>
      <c r="D578" s="19"/>
      <c r="E578" s="11" t="s">
        <v>27</v>
      </c>
      <c r="F578" s="29">
        <f t="shared" si="9"/>
        <v>232</v>
      </c>
    </row>
    <row r="579" spans="2:6" x14ac:dyDescent="0.15">
      <c r="B579" s="7"/>
      <c r="C579" s="19"/>
      <c r="D579" s="19"/>
      <c r="E579" s="11" t="s">
        <v>28</v>
      </c>
      <c r="F579" s="29">
        <f t="shared" si="9"/>
        <v>44</v>
      </c>
    </row>
    <row r="580" spans="2:6" x14ac:dyDescent="0.15">
      <c r="B580" s="7"/>
      <c r="C580" s="19"/>
      <c r="D580" s="19"/>
      <c r="E580" s="11" t="s">
        <v>29</v>
      </c>
      <c r="F580" s="29">
        <f t="shared" si="9"/>
        <v>58</v>
      </c>
    </row>
    <row r="581" spans="2:6" x14ac:dyDescent="0.15">
      <c r="B581" s="7"/>
      <c r="C581" s="19"/>
      <c r="D581" s="19"/>
      <c r="E581" s="11" t="s">
        <v>30</v>
      </c>
      <c r="F581" s="29">
        <f t="shared" si="9"/>
        <v>357</v>
      </c>
    </row>
    <row r="582" spans="2:6" x14ac:dyDescent="0.15">
      <c r="B582" s="7"/>
      <c r="C582" s="19"/>
      <c r="D582" s="19"/>
      <c r="E582" s="11" t="s">
        <v>31</v>
      </c>
      <c r="F582" s="29">
        <f t="shared" si="9"/>
        <v>264</v>
      </c>
    </row>
    <row r="583" spans="2:6" x14ac:dyDescent="0.15">
      <c r="B583" s="7"/>
      <c r="C583" s="19"/>
      <c r="D583" s="19"/>
      <c r="E583" s="11" t="s">
        <v>32</v>
      </c>
      <c r="F583" s="29">
        <f t="shared" si="9"/>
        <v>237</v>
      </c>
    </row>
    <row r="584" spans="2:6" x14ac:dyDescent="0.15">
      <c r="B584" s="7"/>
      <c r="C584" s="19"/>
      <c r="D584" s="19"/>
      <c r="E584" s="11" t="s">
        <v>33</v>
      </c>
      <c r="F584" s="29">
        <f t="shared" si="9"/>
        <v>134</v>
      </c>
    </row>
    <row r="585" spans="2:6" x14ac:dyDescent="0.15">
      <c r="B585" s="7"/>
      <c r="C585" s="19"/>
      <c r="D585" s="19"/>
      <c r="E585" s="11" t="s">
        <v>34</v>
      </c>
      <c r="F585" s="29">
        <f t="shared" si="9"/>
        <v>340</v>
      </c>
    </row>
    <row r="586" spans="2:6" x14ac:dyDescent="0.15">
      <c r="B586" s="7"/>
      <c r="C586" s="19"/>
      <c r="D586" s="19"/>
      <c r="E586" s="11" t="s">
        <v>35</v>
      </c>
      <c r="F586" s="29">
        <f t="shared" si="9"/>
        <v>7631</v>
      </c>
    </row>
    <row r="587" spans="2:6" x14ac:dyDescent="0.15">
      <c r="B587" s="7"/>
      <c r="C587" s="19"/>
      <c r="D587" s="19"/>
      <c r="E587" s="11" t="s">
        <v>36</v>
      </c>
      <c r="F587" s="29">
        <f t="shared" si="9"/>
        <v>382</v>
      </c>
    </row>
    <row r="588" spans="2:6" x14ac:dyDescent="0.15">
      <c r="B588" s="7"/>
      <c r="C588" s="19"/>
      <c r="D588" s="19"/>
      <c r="E588" s="11" t="s">
        <v>37</v>
      </c>
      <c r="F588" s="29">
        <f t="shared" si="9"/>
        <v>504</v>
      </c>
    </row>
    <row r="589" spans="2:6" x14ac:dyDescent="0.15">
      <c r="B589" s="9"/>
      <c r="C589" s="18"/>
      <c r="D589" s="18"/>
      <c r="E589" s="11" t="s">
        <v>38</v>
      </c>
      <c r="F589" s="29">
        <f t="shared" si="9"/>
        <v>255</v>
      </c>
    </row>
    <row r="590" spans="2:6" x14ac:dyDescent="0.15">
      <c r="B590" s="19" t="s">
        <v>76</v>
      </c>
    </row>
    <row r="593" spans="1:8" x14ac:dyDescent="0.15">
      <c r="B593" t="s">
        <v>3</v>
      </c>
    </row>
    <row r="594" spans="1:8" x14ac:dyDescent="0.15">
      <c r="B594" t="s">
        <v>111</v>
      </c>
      <c r="F594" s="18"/>
      <c r="G594" s="18"/>
      <c r="H594" s="18"/>
    </row>
    <row r="595" spans="1:8" x14ac:dyDescent="0.15">
      <c r="A595" s="19"/>
      <c r="B595" s="75"/>
      <c r="C595" s="76"/>
      <c r="D595" s="76"/>
      <c r="E595" s="77"/>
      <c r="F595" s="88" t="s">
        <v>73</v>
      </c>
      <c r="G595" s="89"/>
      <c r="H595" s="90"/>
    </row>
    <row r="596" spans="1:8" x14ac:dyDescent="0.15">
      <c r="A596" s="19"/>
      <c r="B596" s="78"/>
      <c r="C596" s="79"/>
      <c r="D596" s="79"/>
      <c r="E596" s="80"/>
      <c r="F596" s="65" t="s">
        <v>74</v>
      </c>
      <c r="G596" s="65" t="s">
        <v>75</v>
      </c>
      <c r="H596" s="65" t="s">
        <v>77</v>
      </c>
    </row>
    <row r="597" spans="1:8" x14ac:dyDescent="0.15">
      <c r="A597" s="19"/>
      <c r="B597" s="5" t="s">
        <v>97</v>
      </c>
      <c r="C597" s="17"/>
      <c r="D597" s="17"/>
      <c r="E597" s="52" t="s">
        <v>59</v>
      </c>
      <c r="F597" s="57">
        <f>SUM(F598:F629)</f>
        <v>27465</v>
      </c>
      <c r="G597" s="58">
        <f>SUM(G598:G629)</f>
        <v>240984198.80000001</v>
      </c>
      <c r="H597" s="57">
        <f>SUM(H598:H629)</f>
        <v>4944.6000000000004</v>
      </c>
    </row>
    <row r="598" spans="1:8" x14ac:dyDescent="0.15">
      <c r="A598" s="19"/>
      <c r="B598" s="36" t="s">
        <v>98</v>
      </c>
      <c r="C598" s="19"/>
      <c r="D598" s="19"/>
      <c r="E598" s="11" t="s">
        <v>7</v>
      </c>
      <c r="F598" s="29">
        <f t="shared" ref="F598:F629" si="10">F558</f>
        <v>247</v>
      </c>
      <c r="G598" s="55">
        <v>13399200.4</v>
      </c>
      <c r="H598" s="55">
        <f>ROUND(F598/(G598/(1000*1000)),1)</f>
        <v>18.399999999999999</v>
      </c>
    </row>
    <row r="599" spans="1:8" x14ac:dyDescent="0.15">
      <c r="A599" s="19"/>
      <c r="B599" s="7"/>
      <c r="C599" s="19"/>
      <c r="D599" s="19"/>
      <c r="E599" s="11" t="s">
        <v>8</v>
      </c>
      <c r="F599" s="29">
        <f t="shared" si="10"/>
        <v>1009</v>
      </c>
      <c r="G599" s="55">
        <v>6530640.1000000006</v>
      </c>
      <c r="H599" s="55">
        <f>ROUND(F599/(G599/(1000*1000)),1)</f>
        <v>154.5</v>
      </c>
    </row>
    <row r="600" spans="1:8" x14ac:dyDescent="0.15">
      <c r="A600" s="19"/>
      <c r="B600" s="7"/>
      <c r="C600" s="19"/>
      <c r="D600" s="19"/>
      <c r="E600" s="11" t="s">
        <v>9</v>
      </c>
      <c r="F600" s="29">
        <f t="shared" si="10"/>
        <v>238</v>
      </c>
      <c r="G600" s="55">
        <v>4723430.2</v>
      </c>
      <c r="H600" s="55">
        <f t="shared" ref="H600:H629" si="11">ROUND(F600/(G600/(1000*1000)),1)</f>
        <v>50.4</v>
      </c>
    </row>
    <row r="601" spans="1:8" x14ac:dyDescent="0.15">
      <c r="A601" s="19"/>
      <c r="B601" s="7"/>
      <c r="C601" s="19"/>
      <c r="D601" s="19"/>
      <c r="E601" s="11" t="s">
        <v>10</v>
      </c>
      <c r="F601" s="29">
        <f t="shared" si="10"/>
        <v>244</v>
      </c>
      <c r="G601" s="55">
        <v>6797070</v>
      </c>
      <c r="H601" s="55">
        <f t="shared" si="11"/>
        <v>35.9</v>
      </c>
    </row>
    <row r="602" spans="1:8" x14ac:dyDescent="0.15">
      <c r="A602" s="19"/>
      <c r="B602" s="7"/>
      <c r="C602" s="19"/>
      <c r="D602" s="19"/>
      <c r="E602" s="11" t="s">
        <v>11</v>
      </c>
      <c r="F602" s="29">
        <f t="shared" si="10"/>
        <v>81</v>
      </c>
      <c r="G602" s="55">
        <v>4302539.8</v>
      </c>
      <c r="H602" s="55">
        <f t="shared" si="11"/>
        <v>18.8</v>
      </c>
    </row>
    <row r="603" spans="1:8" x14ac:dyDescent="0.15">
      <c r="A603" s="19"/>
      <c r="B603" s="7"/>
      <c r="C603" s="19"/>
      <c r="D603" s="19"/>
      <c r="E603" s="11" t="s">
        <v>12</v>
      </c>
      <c r="F603" s="29">
        <f t="shared" si="10"/>
        <v>7488</v>
      </c>
      <c r="G603" s="55">
        <v>11804499.6</v>
      </c>
      <c r="H603" s="55">
        <f t="shared" si="11"/>
        <v>634.29999999999995</v>
      </c>
    </row>
    <row r="604" spans="1:8" x14ac:dyDescent="0.15">
      <c r="A604" s="19"/>
      <c r="B604" s="7"/>
      <c r="C604" s="19"/>
      <c r="D604" s="19"/>
      <c r="E604" s="11" t="s">
        <v>13</v>
      </c>
      <c r="F604" s="29">
        <f t="shared" si="10"/>
        <v>121</v>
      </c>
      <c r="G604" s="55">
        <v>1565390</v>
      </c>
      <c r="H604" s="55">
        <f t="shared" si="11"/>
        <v>77.3</v>
      </c>
    </row>
    <row r="605" spans="1:8" x14ac:dyDescent="0.15">
      <c r="B605" s="7"/>
      <c r="C605" s="19"/>
      <c r="D605" s="19"/>
      <c r="E605" s="11" t="s">
        <v>14</v>
      </c>
      <c r="F605" s="29">
        <f t="shared" si="10"/>
        <v>250</v>
      </c>
      <c r="G605" s="55">
        <v>14343999.9</v>
      </c>
      <c r="H605" s="55">
        <f t="shared" si="11"/>
        <v>17.399999999999999</v>
      </c>
    </row>
    <row r="606" spans="1:8" x14ac:dyDescent="0.15">
      <c r="B606" s="7"/>
      <c r="C606" s="19"/>
      <c r="D606" s="19"/>
      <c r="E606" s="11" t="s">
        <v>15</v>
      </c>
      <c r="F606" s="29">
        <f t="shared" si="10"/>
        <v>274</v>
      </c>
      <c r="G606" s="55">
        <v>1863340</v>
      </c>
      <c r="H606" s="55">
        <f t="shared" si="11"/>
        <v>147</v>
      </c>
    </row>
    <row r="607" spans="1:8" x14ac:dyDescent="0.15">
      <c r="B607" s="7"/>
      <c r="C607" s="19"/>
      <c r="D607" s="19"/>
      <c r="E607" s="11" t="s">
        <v>16</v>
      </c>
      <c r="F607" s="29">
        <f t="shared" si="10"/>
        <v>97</v>
      </c>
      <c r="G607" s="55">
        <v>6776909.8000000007</v>
      </c>
      <c r="H607" s="55">
        <f t="shared" si="11"/>
        <v>14.3</v>
      </c>
    </row>
    <row r="608" spans="1:8" x14ac:dyDescent="0.15">
      <c r="B608" s="7"/>
      <c r="C608" s="19"/>
      <c r="D608" s="19"/>
      <c r="E608" s="11" t="s">
        <v>17</v>
      </c>
      <c r="F608" s="29">
        <f t="shared" si="10"/>
        <v>594</v>
      </c>
      <c r="G608" s="55">
        <v>13397199.6</v>
      </c>
      <c r="H608" s="55">
        <f t="shared" si="11"/>
        <v>44.3</v>
      </c>
    </row>
    <row r="609" spans="2:8" x14ac:dyDescent="0.15">
      <c r="B609" s="7"/>
      <c r="C609" s="19"/>
      <c r="D609" s="19"/>
      <c r="E609" s="11" t="s">
        <v>18</v>
      </c>
      <c r="F609" s="29">
        <f t="shared" si="10"/>
        <v>856</v>
      </c>
      <c r="G609" s="55">
        <v>18759300.199999999</v>
      </c>
      <c r="H609" s="55">
        <f t="shared" si="11"/>
        <v>45.6</v>
      </c>
    </row>
    <row r="610" spans="2:8" x14ac:dyDescent="0.15">
      <c r="B610" s="7"/>
      <c r="C610" s="19"/>
      <c r="D610" s="19"/>
      <c r="E610" s="11" t="s">
        <v>19</v>
      </c>
      <c r="F610" s="29">
        <f t="shared" si="10"/>
        <v>806</v>
      </c>
      <c r="G610" s="55">
        <v>10679800</v>
      </c>
      <c r="H610" s="55">
        <f t="shared" si="11"/>
        <v>75.5</v>
      </c>
    </row>
    <row r="611" spans="2:8" x14ac:dyDescent="0.15">
      <c r="B611" s="7"/>
      <c r="C611" s="19"/>
      <c r="D611" s="19"/>
      <c r="E611" s="11" t="s">
        <v>20</v>
      </c>
      <c r="F611" s="29">
        <f t="shared" si="10"/>
        <v>185</v>
      </c>
      <c r="G611" s="55">
        <v>3140039.9</v>
      </c>
      <c r="H611" s="55">
        <f t="shared" si="11"/>
        <v>58.9</v>
      </c>
    </row>
    <row r="612" spans="2:8" x14ac:dyDescent="0.15">
      <c r="B612" s="7"/>
      <c r="C612" s="19"/>
      <c r="D612" s="19"/>
      <c r="E612" s="11" t="s">
        <v>21</v>
      </c>
      <c r="F612" s="29">
        <f t="shared" si="10"/>
        <v>175</v>
      </c>
      <c r="G612" s="55">
        <v>1888640</v>
      </c>
      <c r="H612" s="55">
        <f t="shared" si="11"/>
        <v>92.7</v>
      </c>
    </row>
    <row r="613" spans="2:8" x14ac:dyDescent="0.15">
      <c r="B613" s="7"/>
      <c r="C613" s="19"/>
      <c r="D613" s="19"/>
      <c r="E613" s="11" t="s">
        <v>22</v>
      </c>
      <c r="F613" s="29">
        <f t="shared" si="10"/>
        <v>131</v>
      </c>
      <c r="G613" s="55">
        <v>751240</v>
      </c>
      <c r="H613" s="55">
        <f t="shared" si="11"/>
        <v>174.4</v>
      </c>
    </row>
    <row r="614" spans="2:8" x14ac:dyDescent="0.15">
      <c r="B614" s="7"/>
      <c r="C614" s="19"/>
      <c r="D614" s="19"/>
      <c r="E614" s="11" t="s">
        <v>23</v>
      </c>
      <c r="F614" s="29">
        <f t="shared" si="10"/>
        <v>463</v>
      </c>
      <c r="G614" s="55">
        <v>39179199.200000003</v>
      </c>
      <c r="H614" s="55">
        <f t="shared" si="11"/>
        <v>11.8</v>
      </c>
    </row>
    <row r="615" spans="2:8" x14ac:dyDescent="0.15">
      <c r="B615" s="7"/>
      <c r="C615" s="19"/>
      <c r="D615" s="19"/>
      <c r="E615" s="11" t="s">
        <v>24</v>
      </c>
      <c r="F615" s="29">
        <f t="shared" si="10"/>
        <v>304</v>
      </c>
      <c r="G615" s="55">
        <v>2806469.9000000004</v>
      </c>
      <c r="H615" s="55">
        <f t="shared" si="11"/>
        <v>108.3</v>
      </c>
    </row>
    <row r="616" spans="2:8" x14ac:dyDescent="0.15">
      <c r="B616" s="7"/>
      <c r="C616" s="19"/>
      <c r="D616" s="19"/>
      <c r="E616" s="11" t="s">
        <v>25</v>
      </c>
      <c r="F616" s="29">
        <f t="shared" si="10"/>
        <v>3256</v>
      </c>
      <c r="G616" s="55">
        <v>5328599.9000000004</v>
      </c>
      <c r="H616" s="55">
        <f t="shared" si="11"/>
        <v>611</v>
      </c>
    </row>
    <row r="617" spans="2:8" x14ac:dyDescent="0.15">
      <c r="B617" s="7"/>
      <c r="C617" s="19"/>
      <c r="D617" s="19"/>
      <c r="E617" s="11" t="s">
        <v>26</v>
      </c>
      <c r="F617" s="29">
        <f t="shared" si="10"/>
        <v>208</v>
      </c>
      <c r="G617" s="55">
        <v>1600360</v>
      </c>
      <c r="H617" s="55">
        <f t="shared" si="11"/>
        <v>130</v>
      </c>
    </row>
    <row r="618" spans="2:8" x14ac:dyDescent="0.15">
      <c r="B618" s="7"/>
      <c r="C618" s="19"/>
      <c r="D618" s="19"/>
      <c r="E618" s="11" t="s">
        <v>27</v>
      </c>
      <c r="F618" s="29">
        <f t="shared" si="10"/>
        <v>232</v>
      </c>
      <c r="G618" s="55">
        <v>2389509.9000000004</v>
      </c>
      <c r="H618" s="55">
        <f t="shared" si="11"/>
        <v>97.1</v>
      </c>
    </row>
    <row r="619" spans="2:8" x14ac:dyDescent="0.15">
      <c r="B619" s="7"/>
      <c r="C619" s="19"/>
      <c r="D619" s="19"/>
      <c r="E619" s="11" t="s">
        <v>28</v>
      </c>
      <c r="F619" s="29">
        <f t="shared" si="10"/>
        <v>44</v>
      </c>
      <c r="G619" s="55">
        <v>1317330</v>
      </c>
      <c r="H619" s="55">
        <f t="shared" si="11"/>
        <v>33.4</v>
      </c>
    </row>
    <row r="620" spans="2:8" x14ac:dyDescent="0.15">
      <c r="B620" s="7"/>
      <c r="C620" s="19"/>
      <c r="D620" s="19"/>
      <c r="E620" s="11" t="s">
        <v>29</v>
      </c>
      <c r="F620" s="29">
        <f t="shared" si="10"/>
        <v>58</v>
      </c>
      <c r="G620" s="55">
        <v>2610400</v>
      </c>
      <c r="H620" s="55">
        <f t="shared" si="11"/>
        <v>22.2</v>
      </c>
    </row>
    <row r="621" spans="2:8" x14ac:dyDescent="0.15">
      <c r="B621" s="7"/>
      <c r="C621" s="19"/>
      <c r="D621" s="19"/>
      <c r="E621" s="11" t="s">
        <v>30</v>
      </c>
      <c r="F621" s="29">
        <f t="shared" si="10"/>
        <v>357</v>
      </c>
      <c r="G621" s="55">
        <v>1122920</v>
      </c>
      <c r="H621" s="55">
        <f t="shared" si="11"/>
        <v>317.89999999999998</v>
      </c>
    </row>
    <row r="622" spans="2:8" x14ac:dyDescent="0.15">
      <c r="B622" s="7"/>
      <c r="C622" s="19"/>
      <c r="D622" s="19"/>
      <c r="E622" s="11" t="s">
        <v>31</v>
      </c>
      <c r="F622" s="29">
        <f t="shared" si="10"/>
        <v>264</v>
      </c>
      <c r="G622" s="55">
        <v>2153889.9</v>
      </c>
      <c r="H622" s="55">
        <f t="shared" si="11"/>
        <v>122.6</v>
      </c>
    </row>
    <row r="623" spans="2:8" x14ac:dyDescent="0.15">
      <c r="B623" s="7"/>
      <c r="C623" s="19"/>
      <c r="D623" s="19"/>
      <c r="E623" s="11" t="s">
        <v>32</v>
      </c>
      <c r="F623" s="29">
        <f t="shared" si="10"/>
        <v>237</v>
      </c>
      <c r="G623" s="55">
        <v>4164179.8000000003</v>
      </c>
      <c r="H623" s="55">
        <f t="shared" si="11"/>
        <v>56.9</v>
      </c>
    </row>
    <row r="624" spans="2:8" x14ac:dyDescent="0.15">
      <c r="B624" s="7"/>
      <c r="C624" s="19"/>
      <c r="D624" s="19"/>
      <c r="E624" s="11" t="s">
        <v>33</v>
      </c>
      <c r="F624" s="29">
        <f t="shared" si="10"/>
        <v>134</v>
      </c>
      <c r="G624" s="55">
        <v>39425800.299999997</v>
      </c>
      <c r="H624" s="55">
        <f t="shared" si="11"/>
        <v>3.4</v>
      </c>
    </row>
    <row r="625" spans="2:8" x14ac:dyDescent="0.15">
      <c r="B625" s="7"/>
      <c r="C625" s="19"/>
      <c r="D625" s="19"/>
      <c r="E625" s="11" t="s">
        <v>34</v>
      </c>
      <c r="F625" s="29">
        <f t="shared" si="10"/>
        <v>340</v>
      </c>
      <c r="G625" s="55">
        <v>1997960</v>
      </c>
      <c r="H625" s="55">
        <f t="shared" si="11"/>
        <v>170.2</v>
      </c>
    </row>
    <row r="626" spans="2:8" x14ac:dyDescent="0.15">
      <c r="B626" s="7"/>
      <c r="C626" s="19"/>
      <c r="D626" s="19"/>
      <c r="E626" s="11" t="s">
        <v>35</v>
      </c>
      <c r="F626" s="29">
        <f t="shared" si="10"/>
        <v>7631</v>
      </c>
      <c r="G626" s="55">
        <v>6952740.2000000002</v>
      </c>
      <c r="H626" s="55">
        <f t="shared" si="11"/>
        <v>1097.5999999999999</v>
      </c>
    </row>
    <row r="627" spans="2:8" x14ac:dyDescent="0.15">
      <c r="B627" s="7"/>
      <c r="C627" s="19"/>
      <c r="D627" s="19"/>
      <c r="E627" s="11" t="s">
        <v>36</v>
      </c>
      <c r="F627" s="29">
        <f t="shared" si="10"/>
        <v>382</v>
      </c>
      <c r="G627" s="55">
        <v>4196740.2</v>
      </c>
      <c r="H627" s="55">
        <f t="shared" si="11"/>
        <v>91</v>
      </c>
    </row>
    <row r="628" spans="2:8" x14ac:dyDescent="0.15">
      <c r="B628" s="7"/>
      <c r="C628" s="19"/>
      <c r="D628" s="19"/>
      <c r="E628" s="11" t="s">
        <v>37</v>
      </c>
      <c r="F628" s="29">
        <f t="shared" si="10"/>
        <v>504</v>
      </c>
      <c r="G628" s="55">
        <v>1486060</v>
      </c>
      <c r="H628" s="55">
        <f t="shared" si="11"/>
        <v>339.2</v>
      </c>
    </row>
    <row r="629" spans="2:8" x14ac:dyDescent="0.15">
      <c r="B629" s="9"/>
      <c r="C629" s="18"/>
      <c r="D629" s="18"/>
      <c r="E629" s="11" t="s">
        <v>38</v>
      </c>
      <c r="F629" s="29">
        <f t="shared" si="10"/>
        <v>255</v>
      </c>
      <c r="G629" s="55">
        <v>3528800</v>
      </c>
      <c r="H629" s="55">
        <f t="shared" si="11"/>
        <v>72.3</v>
      </c>
    </row>
    <row r="630" spans="2:8" x14ac:dyDescent="0.15">
      <c r="B630" s="19" t="s">
        <v>76</v>
      </c>
    </row>
    <row r="631" spans="2:8" x14ac:dyDescent="0.15">
      <c r="B631" s="19"/>
    </row>
    <row r="643" spans="2:2" x14ac:dyDescent="0.15">
      <c r="B643" s="74"/>
    </row>
    <row r="644" spans="2:2" x14ac:dyDescent="0.15">
      <c r="B644" s="74"/>
    </row>
    <row r="645" spans="2:2" x14ac:dyDescent="0.15">
      <c r="B645" s="74"/>
    </row>
  </sheetData>
  <mergeCells count="19">
    <mergeCell ref="F595:H595"/>
    <mergeCell ref="B595:E596"/>
    <mergeCell ref="C148:E148"/>
    <mergeCell ref="D182:E185"/>
    <mergeCell ref="D219:E222"/>
    <mergeCell ref="B556:E556"/>
    <mergeCell ref="C401:E404"/>
    <mergeCell ref="C438:E441"/>
    <mergeCell ref="B478:E481"/>
    <mergeCell ref="B518:E518"/>
    <mergeCell ref="B367:E367"/>
    <mergeCell ref="D290:E293"/>
    <mergeCell ref="D327:E330"/>
    <mergeCell ref="C256:E256"/>
    <mergeCell ref="B22:E25"/>
    <mergeCell ref="G24:H24"/>
    <mergeCell ref="G67:H67"/>
    <mergeCell ref="B65:E68"/>
    <mergeCell ref="B114:E114"/>
  </mergeCells>
  <phoneticPr fontId="1"/>
  <pageMargins left="0.7" right="0.7" top="0.75" bottom="0.75" header="0.3" footer="0.3"/>
  <pageSetup paperSize="9" scale="79" fitToHeight="0" orientation="landscape" r:id="rId1"/>
  <rowBreaks count="14" manualBreakCount="14">
    <brk id="17" min="1" max="7" man="1"/>
    <brk id="61" min="1" max="7" man="1"/>
    <brk id="147" min="1" max="5" man="1"/>
    <brk id="181" min="1" max="5" man="1"/>
    <brk id="218" min="1" max="5" man="1"/>
    <brk id="255" min="1" max="5" man="1"/>
    <brk id="289" min="1" max="5" man="1"/>
    <brk id="326" min="1" max="5" man="1"/>
    <brk id="364" min="1" max="5" man="1"/>
    <brk id="400" min="1" max="5" man="1"/>
    <brk id="437" min="1" max="5" man="1"/>
    <brk id="475" min="1" max="5" man="1"/>
    <brk id="514" min="1" max="5" man="1"/>
    <brk id="552"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算出方法</vt:lpstr>
      <vt:lpstr>算出方法!Print_Area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yano</dc:creator>
  <cp:lastModifiedBy>工藤　大輝</cp:lastModifiedBy>
  <cp:lastPrinted>2020-02-20T07:11:12Z</cp:lastPrinted>
  <dcterms:created xsi:type="dcterms:W3CDTF">2017-09-08T00:09:29Z</dcterms:created>
  <dcterms:modified xsi:type="dcterms:W3CDTF">2022-12-12T04:11:00Z</dcterms:modified>
</cp:coreProperties>
</file>