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６収入未済" sheetId="10" r:id="rId1"/>
  </sheets>
  <definedNames>
    <definedName name="_xlnm.Print_Area" localSheetId="0">'６収入未済'!$B$1:$G$27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<sst xmlns="http://schemas.openxmlformats.org/spreadsheetml/2006/main" xmlns:r="http://schemas.openxmlformats.org/officeDocument/2006/relationships" count="45" uniqueCount="45">
  <si>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計　</t>
    <rPh sb="0" eb="1">
      <t>ケイ</t>
    </rPh>
    <phoneticPr fontId="1"/>
  </si>
  <si>
    <t>区　　　　　　分</t>
  </si>
  <si>
    <t>諸　　収　　入</t>
  </si>
  <si>
    <t xml:space="preserve"> 港湾施設使用料</t>
    <rPh sb="1" eb="3">
      <t>コウワン</t>
    </rPh>
    <rPh sb="3" eb="5">
      <t>シセツ</t>
    </rPh>
    <rPh sb="5" eb="8">
      <t>シヨウリョウ</t>
    </rPh>
    <phoneticPr fontId="1"/>
  </si>
  <si>
    <t>県税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</si>
  <si>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</si>
  <si>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</si>
  <si>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</si>
  <si>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</si>
  <si>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</si>
  <si>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 xml:space="preserve"> 十和田湖公共下水道使用料</t>
    <rPh sb="1" eb="5">
      <t>トワダコ</t>
    </rPh>
    <rPh sb="5" eb="7">
      <t>コウキョウ</t>
    </rPh>
    <rPh sb="7" eb="10">
      <t>ゲスイドウ</t>
    </rPh>
    <rPh sb="10" eb="13">
      <t>シヨウリョウ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</si>
  <si>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</si>
  <si>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</si>
  <si>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</si>
  <si>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</si>
  <si>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特　別　会　計</t>
    <rPh sb="0" eb="1">
      <t>トク</t>
    </rPh>
    <rPh sb="2" eb="3">
      <t>ベツ</t>
    </rPh>
    <rPh sb="4" eb="5">
      <t>カイ</t>
    </rPh>
    <rPh sb="6" eb="7">
      <t>ケイ</t>
    </rPh>
    <phoneticPr fontId="1"/>
  </si>
  <si>
    <t>※</t>
  </si>
  <si>
    <t>(A) - (B)</t>
  </si>
  <si>
    <t>港湾整備事業</t>
    <rPh sb="0" eb="2">
      <t>コウワン</t>
    </rPh>
    <rPh sb="2" eb="4">
      <t>セイビ</t>
    </rPh>
    <rPh sb="4" eb="6">
      <t>ジギョウ</t>
    </rPh>
    <phoneticPr fontId="1"/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</si>
  <si>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</si>
  <si>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</si>
  <si>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</si>
  <si>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</si>
  <si>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</si>
  <si>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</si>
  <si>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下水道事業</t>
    <rPh sb="0" eb="3">
      <t>ゲスイドウ</t>
    </rPh>
    <rPh sb="3" eb="5">
      <t>ジギョウ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</si>
  <si>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</si>
  <si>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</si>
  <si>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</si>
  <si>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</si>
  <si>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</si>
  <si>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2">
      <t>シュトク</t>
    </rPh>
    <rPh sb="12" eb="13">
      <t>ゼイ</t>
    </rPh>
    <rPh sb="13" eb="14">
      <t>シャゼイ</t>
    </rPh>
    <rPh sb="14" eb="15">
      <t>トウ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</si>
  <si>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</si>
  <si>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</si>
  <si>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</si>
  <si>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　平成30年度末の収入未済額は、総額88億4,003万2,649円で、主なものは、一般会計では、行政代執行費用など諸収入45億3,209万6,841円、個人県民税など県税10億9,696万7,634円、特別会計では、中小企業設備導入助成資金29億2,740万4,801円などである。
  前年度比較では、県税が減少したことなどにより、1億1,504万2,182円の減となった。
　</t>
    <rPh sb="1" eb="3">
      <t>ヘイセイ</t>
    </rPh>
    <rPh sb="5" eb="7">
      <t>ネンド</t>
    </rPh>
    <rPh sb="7" eb="8">
      <t>マツ</t>
    </rPh>
    <rPh sb="9" eb="11">
      <t>シュウニュウ</t>
    </rPh>
    <rPh sb="11" eb="14">
      <t>ミサイガク</t>
    </rPh>
    <rPh sb="16" eb="18">
      <t>ソウガク</t>
    </rPh>
    <rPh sb="20" eb="21">
      <t>オク</t>
    </rPh>
    <rPh sb="144" eb="147">
      <t>ゼンネンド</t>
    </rPh>
    <rPh sb="147" eb="149">
      <t>ヒカク</t>
    </rPh>
    <rPh sb="152" eb="154">
      <t>ケンゼイ</t>
    </rPh>
    <rPh sb="155" eb="157">
      <t>ゲンショウ</t>
    </rPh>
    <rPh sb="168" eb="169">
      <t>オク</t>
    </rPh>
    <rPh sb="182" eb="183">
      <t>ゲン</t>
    </rPh>
    <phoneticPr fontId="1"/>
  </si>
  <si>
    <t>使用料及び手数料　　　（※注２）</t>
  </si>
  <si>
    <t xml:space="preserve"> 違約金</t>
    <rPh sb="1" eb="4">
      <t>イヤクキン</t>
    </rPh>
    <phoneticPr fontId="1"/>
  </si>
  <si>
    <t xml:space="preserve"> 土地貸付収入　等</t>
    <rPh sb="1" eb="3">
      <t>トチ</t>
    </rPh>
    <rPh sb="3" eb="5">
      <t>カシツケ</t>
    </rPh>
    <rPh sb="5" eb="7">
      <t>シュウニュウ</t>
    </rPh>
    <rPh sb="8" eb="9">
      <t>トウ</t>
    </rPh>
    <phoneticPr fontId="1"/>
  </si>
  <si>
    <t>小計（県税分）</t>
    <rPh sb="3" eb="5">
      <t>ケンゼイ</t>
    </rPh>
    <rPh sb="5" eb="6">
      <t>ブン</t>
    </rPh>
    <phoneticPr fontId="1"/>
  </si>
  <si>
    <t>平成29年度</t>
    <rPh sb="0" eb="2">
      <t>ヘイセイ</t>
    </rPh>
    <rPh sb="4" eb="6">
      <t>ネンド</t>
    </rPh>
    <phoneticPr fontId="1"/>
  </si>
  <si>
    <t xml:space="preserve"> 違約金　等</t>
    <rPh sb="1" eb="4">
      <t>イヤクキン</t>
    </rPh>
    <rPh sb="5" eb="6">
      <t>ナド</t>
    </rPh>
    <phoneticPr fontId="1"/>
  </si>
  <si>
    <t>注２：分担金及び負担金等のうち、前年度以前に発生した収入未済額については、６ページでは諸収入（14款）として整理している。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</si>
  <si>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</si>
  <si>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平成30年度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</si>
</sst>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6"/>
      <color theme="1"/>
      <name val="ＭＳ ゴシック"/>
      <family val="3"/>
    </font>
    <font>
      <sz val="10"/>
      <color indexed="8"/>
      <name val="ＭＳ 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Ｐゴシック"/>
      <family val="2"/>
      <scheme val="minor"/>
    </font>
    <font>
      <sz val="10"/>
      <color theme="1"/>
      <name val="ＭＳ 明朝"/>
      <family val="1"/>
    </font>
    <font>
      <sz val="12"/>
      <color indexed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textRotation="255"/>
    </xf>
    <xf numFmtId="3" fontId="6" fillId="0" borderId="2" xfId="0" applyNumberFormat="1" applyFont="1" applyFill="1" applyBorder="1" applyAlignment="1">
      <alignment horizontal="center" vertical="center" textRotation="255"/>
    </xf>
    <xf numFmtId="3" fontId="6" fillId="0" borderId="4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 textRotation="255"/>
    </xf>
    <xf numFmtId="38" fontId="7" fillId="2" borderId="6" xfId="0" applyNumberFormat="1" applyFont="1" applyFill="1" applyBorder="1" applyAlignment="1">
      <alignment horizontal="center" vertical="center" textRotation="255"/>
    </xf>
    <xf numFmtId="3" fontId="6" fillId="0" borderId="2" xfId="0" applyNumberFormat="1" applyFont="1" applyFill="1" applyBorder="1" applyAlignment="1">
      <alignment horizontal="centerContinuous"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distributed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distributed" vertical="center" indent="1"/>
    </xf>
    <xf numFmtId="3" fontId="6" fillId="0" borderId="10" xfId="0" applyNumberFormat="1" applyFont="1" applyFill="1" applyBorder="1" applyAlignment="1">
      <alignment horizontal="distributed" vertical="center" indent="1"/>
    </xf>
    <xf numFmtId="3" fontId="6" fillId="0" borderId="11" xfId="0" applyNumberFormat="1" applyFont="1" applyFill="1" applyBorder="1" applyAlignment="1">
      <alignment horizontal="distributed" vertical="center" indent="1"/>
    </xf>
    <xf numFmtId="3" fontId="6" fillId="0" borderId="12" xfId="0" applyNumberFormat="1" applyFont="1" applyFill="1" applyBorder="1" applyAlignment="1">
      <alignment horizontal="distributed" vertical="center" indent="1"/>
    </xf>
    <xf numFmtId="3" fontId="6" fillId="0" borderId="13" xfId="0" applyNumberFormat="1" applyFont="1" applyFill="1" applyBorder="1" applyAlignment="1">
      <alignment horizontal="distributed" vertical="center" indent="1"/>
    </xf>
    <xf numFmtId="3" fontId="6" fillId="0" borderId="14" xfId="0" applyNumberFormat="1" applyFont="1" applyFill="1" applyBorder="1" applyAlignment="1">
      <alignment horizontal="distributed" vertical="center" indent="1"/>
    </xf>
    <xf numFmtId="3" fontId="6" fillId="0" borderId="15" xfId="0" applyNumberFormat="1" applyFont="1" applyFill="1" applyBorder="1" applyAlignment="1">
      <alignment horizontal="center" vertical="center"/>
    </xf>
    <xf numFmtId="38" fontId="7" fillId="2" borderId="16" xfId="0" applyNumberFormat="1" applyFont="1" applyFill="1" applyBorder="1" applyAlignment="1">
      <alignment horizontal="distributed" vertical="center" indent="1"/>
    </xf>
    <xf numFmtId="38" fontId="7" fillId="2" borderId="13" xfId="0" applyNumberFormat="1" applyFont="1" applyFill="1" applyBorder="1" applyAlignment="1">
      <alignment horizontal="distributed" vertical="center" indent="1"/>
    </xf>
    <xf numFmtId="38" fontId="7" fillId="2" borderId="14" xfId="0" applyNumberFormat="1" applyFont="1" applyFill="1" applyBorder="1" applyAlignment="1">
      <alignment horizontal="distributed" vertical="center" indent="1"/>
    </xf>
    <xf numFmtId="3" fontId="6" fillId="0" borderId="8" xfId="0" applyNumberFormat="1" applyFont="1" applyFill="1" applyBorder="1" applyAlignment="1">
      <alignment horizontal="centerContinuous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6" xfId="0" quotePrefix="1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6" fontId="7" fillId="2" borderId="25" xfId="0" applyNumberFormat="1" applyFont="1" applyFill="1" applyBorder="1" applyAlignment="1">
      <alignment horizontal="right" vertical="center"/>
    </xf>
    <xf numFmtId="176" fontId="7" fillId="2" borderId="22" xfId="0" applyNumberFormat="1" applyFont="1" applyFill="1" applyBorder="1" applyAlignment="1">
      <alignment horizontal="right" vertical="center"/>
    </xf>
    <xf numFmtId="176" fontId="7" fillId="2" borderId="23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27" xfId="0" quotePrefix="1" applyNumberFormat="1" applyFont="1" applyFill="1" applyBorder="1" applyAlignment="1">
      <alignment horizontal="center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6" fontId="6" fillId="0" borderId="30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 vertical="center"/>
    </xf>
    <xf numFmtId="176" fontId="6" fillId="0" borderId="3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3" fontId="5" fillId="0" borderId="6" xfId="0" applyNumberFormat="1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horizontal="left" vertical="center"/>
    </xf>
    <xf numFmtId="176" fontId="5" fillId="0" borderId="33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left" vertical="center"/>
    </xf>
    <xf numFmtId="176" fontId="5" fillId="0" borderId="36" xfId="0" applyNumberFormat="1" applyFont="1" applyFill="1" applyBorder="1" applyAlignment="1">
      <alignment horizontal="left" vertical="center"/>
    </xf>
    <xf numFmtId="176" fontId="5" fillId="0" borderId="37" xfId="0" applyNumberFormat="1" applyFont="1" applyFill="1" applyBorder="1" applyAlignment="1">
      <alignment horizontal="left" vertical="center"/>
    </xf>
    <xf numFmtId="176" fontId="5" fillId="0" borderId="38" xfId="0" applyNumberFormat="1" applyFont="1" applyFill="1" applyBorder="1" applyAlignment="1">
      <alignment horizontal="left" vertical="center"/>
    </xf>
    <xf numFmtId="176" fontId="5" fillId="0" borderId="39" xfId="0" applyNumberFormat="1" applyFont="1" applyFill="1" applyBorder="1" applyAlignment="1">
      <alignment horizontal="left" vertical="center"/>
    </xf>
    <xf numFmtId="176" fontId="8" fillId="2" borderId="40" xfId="0" applyNumberFormat="1" applyFont="1" applyFill="1" applyBorder="1" applyAlignment="1">
      <alignment horizontal="left" vertical="center"/>
    </xf>
    <xf numFmtId="176" fontId="8" fillId="2" borderId="36" xfId="0" applyNumberFormat="1" applyFont="1" applyFill="1" applyBorder="1" applyAlignment="1">
      <alignment horizontal="left" vertical="center"/>
    </xf>
    <xf numFmtId="176" fontId="8" fillId="2" borderId="37" xfId="0" applyNumberFormat="1" applyFont="1" applyFill="1" applyBorder="1" applyAlignment="1">
      <alignment horizontal="left" vertical="center"/>
    </xf>
    <xf numFmtId="176" fontId="11" fillId="0" borderId="41" xfId="0" applyNumberFormat="1" applyFont="1" applyFill="1" applyBorder="1" applyAlignment="1">
      <alignment horizontal="left" vertical="center"/>
    </xf>
    <xf numFmtId="176" fontId="11" fillId="0" borderId="32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7"/>
  <sheetViews>
    <sheetView tabSelected="1" workbookViewId="0">
      <selection activeCell="J16" sqref="J16"/>
    </sheetView>
  </sheetViews>
  <sheetFormatPr defaultRowHeight="13.5"/>
  <cols>
    <col min="1" max="2" width="3.125" customWidth="1"/>
    <col min="3" max="3" width="37.5" customWidth="1"/>
    <col min="4" max="6" width="18.625" customWidth="1"/>
    <col min="7" max="7" width="38.625" customWidth="1"/>
  </cols>
  <sheetData>
    <row r="1" spans="1:7" ht="30" customHeight="1">
      <c r="B1" s="4" t="s">
        <v>19</v>
      </c>
      <c r="C1" s="4"/>
      <c r="D1" s="4"/>
      <c r="E1" s="4"/>
      <c r="F1" s="4"/>
      <c r="G1" s="4"/>
    </row>
    <row r="2" spans="1:7" ht="13.5" customHeight="1">
      <c r="A2" s="2"/>
    </row>
    <row r="3" spans="1:7" ht="61.5" customHeight="1">
      <c r="C3" s="14" t="s">
        <v>35</v>
      </c>
      <c r="D3" s="14"/>
      <c r="E3" s="14"/>
      <c r="F3" s="14"/>
      <c r="G3" s="14"/>
    </row>
    <row r="4" spans="1:7" ht="16.5" customHeight="1">
      <c r="G4" s="50" t="s">
        <v>26</v>
      </c>
    </row>
    <row r="5" spans="1:7" s="1" customFormat="1" ht="18" customHeight="1">
      <c r="B5" s="5" t="s">
        <v>1</v>
      </c>
      <c r="C5" s="15"/>
      <c r="D5" s="28" t="s">
        <v>44</v>
      </c>
      <c r="E5" s="43" t="s">
        <v>40</v>
      </c>
      <c r="F5" s="28" t="s">
        <v>12</v>
      </c>
      <c r="G5" s="28" t="s">
        <v>11</v>
      </c>
    </row>
    <row r="6" spans="1:7" s="1" customFormat="1" ht="18" customHeight="1">
      <c r="B6" s="6"/>
      <c r="C6" s="16"/>
      <c r="D6" s="29" t="s">
        <v>27</v>
      </c>
      <c r="E6" s="44" t="s">
        <v>28</v>
      </c>
      <c r="F6" s="29" t="s">
        <v>17</v>
      </c>
      <c r="G6" s="51"/>
    </row>
    <row r="7" spans="1:7" s="1" customFormat="1" ht="18.95" customHeight="1">
      <c r="B7" s="7" t="s">
        <v>14</v>
      </c>
      <c r="C7" s="17" t="s">
        <v>4</v>
      </c>
      <c r="D7" s="30">
        <v>1096967634</v>
      </c>
      <c r="E7" s="30">
        <v>1280808854</v>
      </c>
      <c r="F7" s="45">
        <f t="shared" ref="F7:F24" si="0">D7-E7</f>
        <v>-183841220</v>
      </c>
      <c r="G7" s="52" t="s">
        <v>31</v>
      </c>
    </row>
    <row r="8" spans="1:7" s="1" customFormat="1" ht="18.95" customHeight="1">
      <c r="B8" s="7"/>
      <c r="C8" s="18" t="s">
        <v>29</v>
      </c>
      <c r="D8" s="31">
        <v>70062785</v>
      </c>
      <c r="E8" s="31">
        <v>90089450</v>
      </c>
      <c r="F8" s="46">
        <f t="shared" si="0"/>
        <v>-20026665</v>
      </c>
      <c r="G8" s="53" t="s">
        <v>9</v>
      </c>
    </row>
    <row r="9" spans="1:7" s="1" customFormat="1" ht="18.95" customHeight="1">
      <c r="B9" s="7"/>
      <c r="C9" s="19" t="s">
        <v>39</v>
      </c>
      <c r="D9" s="32">
        <f>SUM(D7:D8)</f>
        <v>1167030419</v>
      </c>
      <c r="E9" s="32">
        <f>SUM(E7:E8)</f>
        <v>1370898304</v>
      </c>
      <c r="F9" s="32">
        <f t="shared" si="0"/>
        <v>-203867885</v>
      </c>
      <c r="G9" s="54"/>
    </row>
    <row r="10" spans="1:7" s="1" customFormat="1" ht="18.95" customHeight="1">
      <c r="B10" s="7"/>
      <c r="C10" s="20" t="s">
        <v>34</v>
      </c>
      <c r="D10" s="33">
        <v>25438691</v>
      </c>
      <c r="E10" s="33">
        <v>27651339</v>
      </c>
      <c r="F10" s="45">
        <f t="shared" si="0"/>
        <v>-2212648</v>
      </c>
      <c r="G10" s="55" t="s">
        <v>7</v>
      </c>
    </row>
    <row r="11" spans="1:7" s="1" customFormat="1" ht="18.95" customHeight="1">
      <c r="B11" s="7"/>
      <c r="C11" s="21" t="s">
        <v>36</v>
      </c>
      <c r="D11" s="34">
        <v>18174411</v>
      </c>
      <c r="E11" s="34">
        <v>22780516</v>
      </c>
      <c r="F11" s="45">
        <f t="shared" si="0"/>
        <v>-4606105</v>
      </c>
      <c r="G11" s="56" t="s">
        <v>20</v>
      </c>
    </row>
    <row r="12" spans="1:7" s="1" customFormat="1" ht="18.95" customHeight="1">
      <c r="B12" s="7"/>
      <c r="C12" s="21" t="s">
        <v>33</v>
      </c>
      <c r="D12" s="34">
        <v>3316385</v>
      </c>
      <c r="E12" s="34">
        <v>3237203</v>
      </c>
      <c r="F12" s="45">
        <f t="shared" si="0"/>
        <v>79182</v>
      </c>
      <c r="G12" s="56" t="s">
        <v>38</v>
      </c>
    </row>
    <row r="13" spans="1:7" s="1" customFormat="1" ht="18.95" customHeight="1">
      <c r="B13" s="7"/>
      <c r="C13" s="22" t="s">
        <v>2</v>
      </c>
      <c r="D13" s="35">
        <v>4532096841</v>
      </c>
      <c r="E13" s="35">
        <v>4371709119</v>
      </c>
      <c r="F13" s="46">
        <f t="shared" si="0"/>
        <v>160387722</v>
      </c>
      <c r="G13" s="57" t="s">
        <v>21</v>
      </c>
    </row>
    <row r="14" spans="1:7" s="1" customFormat="1" ht="18.95" customHeight="1">
      <c r="B14" s="8"/>
      <c r="C14" s="19" t="s">
        <v>8</v>
      </c>
      <c r="D14" s="36">
        <f>SUM(D10:D13)</f>
        <v>4579026328</v>
      </c>
      <c r="E14" s="36">
        <f>SUM(E10:E13)</f>
        <v>4425378177</v>
      </c>
      <c r="F14" s="32">
        <f t="shared" si="0"/>
        <v>153648151</v>
      </c>
      <c r="G14" s="58"/>
    </row>
    <row r="15" spans="1:7" s="1" customFormat="1" ht="18.95" customHeight="1">
      <c r="B15" s="9" t="s">
        <v>0</v>
      </c>
      <c r="C15" s="23"/>
      <c r="D15" s="37">
        <f>SUM(D9,D14)</f>
        <v>5746056747</v>
      </c>
      <c r="E15" s="37">
        <f>SUM(E9,E14)</f>
        <v>5796276481</v>
      </c>
      <c r="F15" s="47">
        <f t="shared" si="0"/>
        <v>-50219734</v>
      </c>
      <c r="G15" s="59"/>
    </row>
    <row r="16" spans="1:7" s="1" customFormat="1" ht="18.95" customHeight="1">
      <c r="B16" s="10" t="s">
        <v>15</v>
      </c>
      <c r="C16" s="24" t="s">
        <v>30</v>
      </c>
      <c r="D16" s="38">
        <v>117747646</v>
      </c>
      <c r="E16" s="38">
        <v>118953381</v>
      </c>
      <c r="F16" s="45">
        <f t="shared" si="0"/>
        <v>-1205735</v>
      </c>
      <c r="G16" s="60" t="s">
        <v>22</v>
      </c>
    </row>
    <row r="17" spans="1:7" s="1" customFormat="1" ht="18.95" customHeight="1">
      <c r="B17" s="10"/>
      <c r="C17" s="25" t="s">
        <v>23</v>
      </c>
      <c r="D17" s="39">
        <v>8080154</v>
      </c>
      <c r="E17" s="39">
        <v>10406074</v>
      </c>
      <c r="F17" s="45">
        <f t="shared" si="0"/>
        <v>-2325920</v>
      </c>
      <c r="G17" s="61" t="s">
        <v>41</v>
      </c>
    </row>
    <row r="18" spans="1:7" s="1" customFormat="1" ht="18.95" customHeight="1">
      <c r="B18" s="10"/>
      <c r="C18" s="25" t="s">
        <v>13</v>
      </c>
      <c r="D18" s="39">
        <v>2927404801</v>
      </c>
      <c r="E18" s="39">
        <v>2974454801</v>
      </c>
      <c r="F18" s="45">
        <f t="shared" si="0"/>
        <v>-47050000</v>
      </c>
      <c r="G18" s="61" t="s">
        <v>22</v>
      </c>
    </row>
    <row r="19" spans="1:7" s="1" customFormat="1" ht="18.95" customHeight="1">
      <c r="B19" s="10"/>
      <c r="C19" s="25" t="s">
        <v>24</v>
      </c>
      <c r="D19" s="39">
        <v>3461099</v>
      </c>
      <c r="E19" s="39">
        <v>3574411</v>
      </c>
      <c r="F19" s="45">
        <f t="shared" si="0"/>
        <v>-113312</v>
      </c>
      <c r="G19" s="61" t="s">
        <v>37</v>
      </c>
    </row>
    <row r="20" spans="1:7" s="1" customFormat="1" ht="18.95" customHeight="1">
      <c r="B20" s="10"/>
      <c r="C20" s="25" t="s">
        <v>5</v>
      </c>
      <c r="D20" s="39">
        <v>37282202</v>
      </c>
      <c r="E20" s="39">
        <v>50024207</v>
      </c>
      <c r="F20" s="45">
        <f t="shared" si="0"/>
        <v>-12742005</v>
      </c>
      <c r="G20" s="61" t="s">
        <v>32</v>
      </c>
    </row>
    <row r="21" spans="1:7" s="1" customFormat="1" ht="18.95" customHeight="1">
      <c r="B21" s="10"/>
      <c r="C21" s="25" t="s">
        <v>25</v>
      </c>
      <c r="D21" s="39"/>
      <c r="E21" s="39">
        <v>231476</v>
      </c>
      <c r="F21" s="45">
        <f t="shared" si="0"/>
        <v>-231476</v>
      </c>
      <c r="G21" s="61" t="s">
        <v>10</v>
      </c>
    </row>
    <row r="22" spans="1:7" s="1" customFormat="1" ht="18.95" customHeight="1">
      <c r="B22" s="11"/>
      <c r="C22" s="26" t="s">
        <v>18</v>
      </c>
      <c r="D22" s="40"/>
      <c r="E22" s="40">
        <v>1154000</v>
      </c>
      <c r="F22" s="46">
        <f t="shared" si="0"/>
        <v>-1154000</v>
      </c>
      <c r="G22" s="62" t="s">
        <v>3</v>
      </c>
    </row>
    <row r="23" spans="1:7" s="1" customFormat="1" ht="18.95" customHeight="1">
      <c r="B23" s="9" t="s">
        <v>0</v>
      </c>
      <c r="C23" s="23"/>
      <c r="D23" s="37">
        <f>SUM(D16:D22)</f>
        <v>3093975902</v>
      </c>
      <c r="E23" s="37">
        <f>SUM(E16:E22)</f>
        <v>3158798350</v>
      </c>
      <c r="F23" s="48">
        <f t="shared" si="0"/>
        <v>-64822448</v>
      </c>
      <c r="G23" s="63"/>
    </row>
    <row r="24" spans="1:7" s="1" customFormat="1" ht="18.95" customHeight="1">
      <c r="B24" s="12" t="s">
        <v>6</v>
      </c>
      <c r="C24" s="27"/>
      <c r="D24" s="41">
        <f>SUM(D15,D23)</f>
        <v>8840032649</v>
      </c>
      <c r="E24" s="41">
        <f>SUM(E15,E23)</f>
        <v>8955074831</v>
      </c>
      <c r="F24" s="49">
        <f t="shared" si="0"/>
        <v>-115042182</v>
      </c>
      <c r="G24" s="64"/>
    </row>
    <row r="25" spans="1:7" ht="6.75" customHeight="1">
      <c r="A25" s="3"/>
    </row>
    <row r="26" spans="1:7">
      <c r="B26" s="13" t="s">
        <v>16</v>
      </c>
      <c r="C26" s="13" t="s">
        <v>43</v>
      </c>
      <c r="D26" s="42"/>
      <c r="E26" s="42"/>
    </row>
    <row r="27" spans="1:7">
      <c r="B27" s="13" t="s">
        <v>16</v>
      </c>
      <c r="C27" s="13" t="s">
        <v>42</v>
      </c>
    </row>
  </sheetData>
  <mergeCells count="7">
    <mergeCell ref="C3:G3"/>
    <mergeCell ref="B15:C15"/>
    <mergeCell ref="B23:C23"/>
    <mergeCell ref="B5:C6"/>
    <mergeCell ref="G5:G6"/>
    <mergeCell ref="B7:B14"/>
    <mergeCell ref="B16:B22"/>
  </mergeCells>
  <phoneticPr fontId="1"/>
  <printOptions horizontalCentered="1" verticalCentered="1"/>
  <pageMargins left="0" right="0" top="0.78740157480314965" bottom="0.55118110236220474" header="0.31496062992125984" footer="0.31496062992125984"/>
  <pageSetup paperSize="9" fitToWidth="1" fitToHeight="1" orientation="landscape" usePrinterDefaults="1" r:id="rId1"/>
  <headerFooter>
    <oddFooter>&amp;C&amp;12 12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６収入未済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2022-10-06T08:38:54Z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2022-10-06T08:38:54Z</vt:filetime>
  </property>
</Properties>
</file>