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944\Desktop\2025(R7)年秋田県の人口\20_報告書公表\OD用ファイル\「秋田県の人口」本文表、統計表、参考表ほか\"/>
    </mc:Choice>
  </mc:AlternateContent>
  <xr:revisionPtr revIDLastSave="0" documentId="13_ncr:1_{0603A23D-3862-4436-AC98-65B97594DA5F}" xr6:coauthVersionLast="47" xr6:coauthVersionMax="47" xr10:uidLastSave="{00000000-0000-0000-0000-000000000000}"/>
  <bookViews>
    <workbookView xWindow="6900" yWindow="1545" windowWidth="21600" windowHeight="13545" xr2:uid="{E8666B3B-FA56-425A-97AC-E454AC2F4A45}"/>
  </bookViews>
  <sheets>
    <sheet name="表1-1" sheetId="1" r:id="rId1"/>
    <sheet name="表1-2" sheetId="2" r:id="rId2"/>
    <sheet name="表２" sheetId="3" r:id="rId3"/>
    <sheet name="表3" sheetId="7" r:id="rId4"/>
    <sheet name="表4" sheetId="8" r:id="rId5"/>
    <sheet name="表5" sheetId="9" r:id="rId6"/>
    <sheet name="表6" sheetId="10" r:id="rId7"/>
    <sheet name="表7" sheetId="11" r:id="rId8"/>
    <sheet name="表8" sheetId="12" r:id="rId9"/>
    <sheet name="表9" sheetId="13" r:id="rId10"/>
    <sheet name="表10" sheetId="14" r:id="rId11"/>
    <sheet name="表11" sheetId="15" r:id="rId12"/>
    <sheet name="表12" sheetId="16" r:id="rId13"/>
  </sheets>
  <externalReferences>
    <externalReference r:id="rId14"/>
  </externalReferences>
  <definedNames>
    <definedName name="_Fill" localSheetId="10" hidden="1">#REF!</definedName>
    <definedName name="_Fill" localSheetId="1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hidden="1">#REF!</definedName>
    <definedName name="_xlnm._FilterDatabase" localSheetId="3" hidden="1">表3!$A$4:$V$23</definedName>
    <definedName name="_xlnm._FilterDatabase" localSheetId="4" hidden="1">表4!$A$3:$I$19</definedName>
    <definedName name="_xlnm._FilterDatabase" localSheetId="5" hidden="1">表5!$A$6:$BG$19</definedName>
    <definedName name="_Regression_Int" localSheetId="4" hidden="1">1</definedName>
    <definedName name="_Regression_Int" localSheetId="5" hidden="1">1</definedName>
    <definedName name="D52_" localSheetId="10">#REF!</definedName>
    <definedName name="D52_" localSheetId="11">#REF!</definedName>
    <definedName name="D52_" localSheetId="3">#REF!</definedName>
    <definedName name="D52_" localSheetId="4">#REF!</definedName>
    <definedName name="D52_" localSheetId="5">#REF!</definedName>
    <definedName name="D52_" localSheetId="6">#REF!</definedName>
    <definedName name="D52_" localSheetId="7">#REF!</definedName>
    <definedName name="D52_" localSheetId="8">#REF!</definedName>
    <definedName name="D52_" localSheetId="9">#REF!</definedName>
    <definedName name="D52_">#REF!</definedName>
    <definedName name="D52_D52" localSheetId="10">#REF!</definedName>
    <definedName name="D52_D52" localSheetId="11">#REF!</definedName>
    <definedName name="D52_D52" localSheetId="3">#REF!</definedName>
    <definedName name="D52_D52" localSheetId="4">#REF!</definedName>
    <definedName name="D52_D52" localSheetId="5">#REF!</definedName>
    <definedName name="D52_D52" localSheetId="6">#REF!</definedName>
    <definedName name="D52_D52" localSheetId="7">#REF!</definedName>
    <definedName name="D52_D52" localSheetId="8">#REF!</definedName>
    <definedName name="D52_D52" localSheetId="9">#REF!</definedName>
    <definedName name="D52_D52">#REF!</definedName>
    <definedName name="_xlnm.Print_Area" localSheetId="0">'表1-1'!$A$1:$U$45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>#REF!</definedName>
    <definedName name="_xlnm.Print_Titles" localSheetId="1">'表1-2'!$2:$3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6" l="1"/>
  <c r="J19" i="9" l="1"/>
  <c r="I19" i="9"/>
  <c r="H19" i="9"/>
  <c r="J18" i="9"/>
  <c r="I18" i="9"/>
  <c r="H18" i="9"/>
  <c r="J17" i="9"/>
  <c r="I17" i="9"/>
  <c r="H17" i="9"/>
  <c r="J16" i="9"/>
  <c r="I16" i="9"/>
  <c r="H16" i="9"/>
  <c r="J15" i="9"/>
  <c r="I15" i="9"/>
  <c r="H15" i="9"/>
  <c r="J14" i="9"/>
  <c r="I14" i="9"/>
  <c r="H14" i="9"/>
  <c r="J13" i="9"/>
  <c r="I13" i="9"/>
  <c r="H13" i="9"/>
  <c r="J12" i="9"/>
  <c r="I12" i="9"/>
  <c r="H12" i="9"/>
  <c r="J11" i="9"/>
  <c r="I11" i="9"/>
  <c r="H11" i="9"/>
  <c r="J10" i="9"/>
  <c r="I10" i="9"/>
  <c r="H10" i="9"/>
  <c r="J9" i="9"/>
  <c r="I9" i="9"/>
  <c r="H9" i="9"/>
  <c r="J8" i="9"/>
  <c r="I8" i="9"/>
  <c r="H8" i="9"/>
  <c r="J7" i="9"/>
  <c r="I7" i="9"/>
  <c r="H7" i="9"/>
  <c r="J6" i="9"/>
  <c r="I6" i="9"/>
  <c r="H6" i="9"/>
  <c r="J5" i="9"/>
  <c r="I5" i="9"/>
  <c r="H5" i="9"/>
  <c r="B49" i="2" l="1"/>
  <c r="T49" i="2"/>
  <c r="D17" i="16"/>
  <c r="C16" i="16"/>
  <c r="D16" i="16" s="1"/>
  <c r="D15" i="16"/>
  <c r="D14" i="16"/>
  <c r="C14" i="16"/>
  <c r="C13" i="16"/>
  <c r="C12" i="16"/>
  <c r="C11" i="16"/>
  <c r="C10" i="16"/>
  <c r="C9" i="16"/>
  <c r="C8" i="16"/>
  <c r="C7" i="16"/>
  <c r="C6" i="16"/>
  <c r="C5" i="16"/>
  <c r="T6" i="2" l="1"/>
  <c r="T7" i="2" s="1"/>
  <c r="T8" i="2" s="1"/>
  <c r="T9" i="2" s="1"/>
  <c r="T10" i="2" s="1"/>
  <c r="T11" i="2" s="1"/>
  <c r="T12" i="2" s="1"/>
  <c r="T13" i="2" s="1"/>
  <c r="T14" i="2" s="1"/>
  <c r="T15" i="2" s="1"/>
  <c r="T16" i="2" s="1"/>
  <c r="T17" i="2" s="1"/>
  <c r="T18" i="2" s="1"/>
  <c r="T19" i="2" s="1"/>
  <c r="T20" i="2" s="1"/>
  <c r="T21" i="2" s="1"/>
  <c r="T22" i="2" s="1"/>
  <c r="T23" i="2" s="1"/>
  <c r="T24" i="2" s="1"/>
  <c r="T25" i="2" s="1"/>
  <c r="T26" i="2" s="1"/>
  <c r="T27" i="2" s="1"/>
  <c r="T28" i="2" s="1"/>
  <c r="T29" i="2" s="1"/>
  <c r="T30" i="2" s="1"/>
  <c r="T31" i="2" s="1"/>
  <c r="T32" i="2" s="1"/>
  <c r="T33" i="2" s="1"/>
  <c r="T34" i="2" s="1"/>
  <c r="T35" i="2" s="1"/>
  <c r="T36" i="2" s="1"/>
  <c r="T37" i="2" s="1"/>
  <c r="T38" i="2" s="1"/>
  <c r="T39" i="2" s="1"/>
  <c r="T40" i="2" s="1"/>
  <c r="T41" i="2" s="1"/>
  <c r="T42" i="2" s="1"/>
  <c r="T43" i="2" s="1"/>
  <c r="T44" i="2" s="1"/>
  <c r="T46" i="2"/>
  <c r="T47" i="2" s="1"/>
  <c r="T48" i="2" s="1"/>
  <c r="B46" i="2"/>
  <c r="B47" i="2" s="1"/>
  <c r="B48" i="2" s="1"/>
  <c r="B6" i="2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U6" i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L42" i="2" l="1"/>
  <c r="J43" i="2"/>
</calcChain>
</file>

<file path=xl/sharedStrings.xml><?xml version="1.0" encoding="utf-8"?>
<sst xmlns="http://schemas.openxmlformats.org/spreadsheetml/2006/main" count="765" uniqueCount="256">
  <si>
    <t>表１_1_総人口、自然動態、社会動態の推移（総務省統計局「人口推計」）</t>
    <rPh sb="0" eb="1">
      <t>ヒョウ</t>
    </rPh>
    <rPh sb="5" eb="8">
      <t>ソウジンコウ</t>
    </rPh>
    <rPh sb="9" eb="11">
      <t>シゼン</t>
    </rPh>
    <rPh sb="11" eb="13">
      <t>ドウタイ</t>
    </rPh>
    <rPh sb="14" eb="16">
      <t>シャカイ</t>
    </rPh>
    <rPh sb="16" eb="18">
      <t>ドウタイ</t>
    </rPh>
    <rPh sb="19" eb="21">
      <t>スイイ</t>
    </rPh>
    <rPh sb="22" eb="25">
      <t>ソウムショウ</t>
    </rPh>
    <rPh sb="25" eb="28">
      <t>トウケイキョク</t>
    </rPh>
    <rPh sb="29" eb="31">
      <t>ジンコウ</t>
    </rPh>
    <rPh sb="31" eb="33">
      <t>スイケイ</t>
    </rPh>
    <phoneticPr fontId="3"/>
  </si>
  <si>
    <t>総人口</t>
    <rPh sb="0" eb="3">
      <t>ソウジンコウ</t>
    </rPh>
    <phoneticPr fontId="3"/>
  </si>
  <si>
    <t>自然動態</t>
    <rPh sb="0" eb="2">
      <t>シゼン</t>
    </rPh>
    <rPh sb="2" eb="4">
      <t>ドウタイ</t>
    </rPh>
    <phoneticPr fontId="3"/>
  </si>
  <si>
    <t>社会動態</t>
    <rPh sb="0" eb="2">
      <t>シャカイ</t>
    </rPh>
    <rPh sb="2" eb="4">
      <t>ドウタイ</t>
    </rPh>
    <phoneticPr fontId="3"/>
  </si>
  <si>
    <t>補完</t>
    <rPh sb="0" eb="2">
      <t>ホカン</t>
    </rPh>
    <phoneticPr fontId="3"/>
  </si>
  <si>
    <t>人口</t>
    <rPh sb="0" eb="2">
      <t>ジンコウ</t>
    </rPh>
    <phoneticPr fontId="3"/>
  </si>
  <si>
    <t>年次</t>
    <rPh sb="0" eb="2">
      <t>ネンジ</t>
    </rPh>
    <phoneticPr fontId="3"/>
  </si>
  <si>
    <t>男女計</t>
    <rPh sb="0" eb="3">
      <t>ダンジョケイ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</si>
  <si>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</si>
  <si>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</si>
  <si>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出生数</t>
    <rPh sb="0" eb="2">
      <t>シュッショウ</t>
    </rPh>
    <rPh sb="2" eb="3">
      <t>スウ</t>
    </rPh>
    <phoneticPr fontId="3"/>
  </si>
  <si>
    <t>死亡数</t>
    <rPh sb="0" eb="3">
      <t>シボウスウ</t>
    </rPh>
    <phoneticPr fontId="3"/>
  </si>
  <si>
    <t>自然増減数</t>
    <rPh sb="0" eb="2">
      <t>シゼン</t>
    </rPh>
    <rPh sb="2" eb="4">
      <t>ゾウゲン</t>
    </rPh>
    <rPh sb="4" eb="5">
      <t>カズ</t>
    </rPh>
    <phoneticPr fontId="3"/>
  </si>
  <si>
    <t>増減率</t>
    <rPh sb="0" eb="3">
      <t>ゾウゲンリツ</t>
    </rPh>
    <phoneticPr fontId="3"/>
  </si>
  <si>
    <t>転入者数</t>
    <rPh sb="0" eb="3">
      <t>テンニュウシャ</t>
    </rPh>
    <rPh sb="3" eb="4">
      <t>スウ</t>
    </rPh>
    <phoneticPr fontId="3"/>
  </si>
  <si>
    <t>転出者数</t>
    <rPh sb="0" eb="3">
      <t>テンシュツシャ</t>
    </rPh>
    <rPh sb="3" eb="4">
      <t>スウ</t>
    </rPh>
    <phoneticPr fontId="3"/>
  </si>
  <si>
    <t>社会増減数</t>
    <rPh sb="0" eb="2">
      <t>シャカイ</t>
    </rPh>
    <rPh sb="2" eb="4">
      <t>ゾウゲン</t>
    </rPh>
    <rPh sb="4" eb="5">
      <t>カズ</t>
    </rPh>
    <phoneticPr fontId="3"/>
  </si>
  <si>
    <t>補正数</t>
    <rPh sb="0" eb="2">
      <t>ホセイ</t>
    </rPh>
    <rPh sb="2" eb="3">
      <t>スウ</t>
    </rPh>
    <phoneticPr fontId="3"/>
  </si>
  <si>
    <t>増減数</t>
    <rPh sb="0" eb="2">
      <t>ゾウゲン</t>
    </rPh>
    <rPh sb="2" eb="3">
      <t>スウ</t>
    </rPh>
    <phoneticPr fontId="3"/>
  </si>
  <si>
    <t>（人）</t>
    <rPh sb="1" eb="2">
      <t>ニン</t>
    </rPh>
    <phoneticPr fontId="3"/>
  </si>
  <si>
    <t>（％）</t>
    <phoneticPr fontId="3"/>
  </si>
  <si>
    <t>1940年</t>
    <rPh sb="4" eb="5">
      <t>ネン</t>
    </rPh>
    <phoneticPr fontId="3"/>
  </si>
  <si>
    <t>※</t>
    <phoneticPr fontId="3"/>
  </si>
  <si>
    <t>-</t>
    <phoneticPr fontId="3"/>
  </si>
  <si>
    <t>1941年</t>
    <rPh sb="4" eb="5">
      <t>ネン</t>
    </rPh>
    <phoneticPr fontId="3"/>
  </si>
  <si>
    <t>1942年</t>
    <rPh sb="4" eb="5">
      <t>ネン</t>
    </rPh>
    <phoneticPr fontId="3"/>
  </si>
  <si>
    <t>1943年</t>
    <rPh sb="4" eb="5">
      <t>ネン</t>
    </rPh>
    <phoneticPr fontId="3"/>
  </si>
  <si>
    <t>1944年</t>
    <rPh sb="4" eb="5">
      <t>ネン</t>
    </rPh>
    <phoneticPr fontId="3"/>
  </si>
  <si>
    <t>1945年</t>
    <rPh sb="4" eb="5">
      <t>ネン</t>
    </rPh>
    <phoneticPr fontId="3"/>
  </si>
  <si>
    <t>1946年</t>
    <rPh sb="4" eb="5">
      <t>ネン</t>
    </rPh>
    <phoneticPr fontId="3"/>
  </si>
  <si>
    <t>1947年</t>
    <rPh sb="4" eb="5">
      <t>ネン</t>
    </rPh>
    <phoneticPr fontId="3"/>
  </si>
  <si>
    <t>※</t>
  </si>
  <si>
    <t>1948年</t>
    <rPh sb="4" eb="5">
      <t>ネン</t>
    </rPh>
    <phoneticPr fontId="3"/>
  </si>
  <si>
    <t>1949年</t>
    <rPh sb="4" eb="5">
      <t>ネン</t>
    </rPh>
    <phoneticPr fontId="3"/>
  </si>
  <si>
    <t>1950年</t>
    <rPh sb="4" eb="5">
      <t>ネン</t>
    </rPh>
    <phoneticPr fontId="3"/>
  </si>
  <si>
    <t>1951年</t>
    <rPh sb="4" eb="5">
      <t>ネン</t>
    </rPh>
    <phoneticPr fontId="3"/>
  </si>
  <si>
    <t>1952年</t>
    <rPh sb="4" eb="5">
      <t>ネン</t>
    </rPh>
    <phoneticPr fontId="3"/>
  </si>
  <si>
    <t>1953年</t>
    <rPh sb="4" eb="5">
      <t>ネン</t>
    </rPh>
    <phoneticPr fontId="3"/>
  </si>
  <si>
    <t>1954年</t>
    <rPh sb="4" eb="5">
      <t>ネン</t>
    </rPh>
    <phoneticPr fontId="3"/>
  </si>
  <si>
    <t>1955年</t>
    <rPh sb="4" eb="5">
      <t>ネン</t>
    </rPh>
    <phoneticPr fontId="3"/>
  </si>
  <si>
    <t>1956年</t>
    <rPh sb="4" eb="5">
      <t>ネン</t>
    </rPh>
    <phoneticPr fontId="3"/>
  </si>
  <si>
    <t>1957年</t>
    <rPh sb="4" eb="5">
      <t>ネン</t>
    </rPh>
    <phoneticPr fontId="3"/>
  </si>
  <si>
    <t>1958年</t>
    <rPh sb="4" eb="5">
      <t>ネン</t>
    </rPh>
    <phoneticPr fontId="3"/>
  </si>
  <si>
    <t>1959年</t>
    <rPh sb="4" eb="5">
      <t>ネン</t>
    </rPh>
    <phoneticPr fontId="3"/>
  </si>
  <si>
    <t>1960年</t>
    <rPh sb="4" eb="5">
      <t>ネン</t>
    </rPh>
    <phoneticPr fontId="3"/>
  </si>
  <si>
    <t>1961年</t>
    <rPh sb="4" eb="5">
      <t>ネン</t>
    </rPh>
    <phoneticPr fontId="3"/>
  </si>
  <si>
    <t>1962年</t>
    <rPh sb="4" eb="5">
      <t>ネン</t>
    </rPh>
    <phoneticPr fontId="3"/>
  </si>
  <si>
    <t>1963年</t>
    <rPh sb="4" eb="5">
      <t>ネン</t>
    </rPh>
    <phoneticPr fontId="3"/>
  </si>
  <si>
    <t>1964年</t>
    <rPh sb="4" eb="5">
      <t>ネン</t>
    </rPh>
    <phoneticPr fontId="3"/>
  </si>
  <si>
    <t>1965年</t>
    <rPh sb="4" eb="5">
      <t>ネン</t>
    </rPh>
    <phoneticPr fontId="3"/>
  </si>
  <si>
    <t>1966年</t>
    <rPh sb="4" eb="5">
      <t>ネン</t>
    </rPh>
    <phoneticPr fontId="3"/>
  </si>
  <si>
    <t>1967年</t>
    <rPh sb="4" eb="5">
      <t>ネン</t>
    </rPh>
    <phoneticPr fontId="3"/>
  </si>
  <si>
    <t>1968年</t>
    <rPh sb="4" eb="5">
      <t>ネン</t>
    </rPh>
    <phoneticPr fontId="3"/>
  </si>
  <si>
    <t>1969年</t>
    <rPh sb="4" eb="5">
      <t>ネン</t>
    </rPh>
    <phoneticPr fontId="3"/>
  </si>
  <si>
    <t>1970年</t>
    <rPh sb="4" eb="5">
      <t>ネン</t>
    </rPh>
    <phoneticPr fontId="3"/>
  </si>
  <si>
    <t>1971年</t>
    <rPh sb="4" eb="5">
      <t>ネン</t>
    </rPh>
    <phoneticPr fontId="3"/>
  </si>
  <si>
    <t>1972年</t>
    <rPh sb="4" eb="5">
      <t>ネン</t>
    </rPh>
    <phoneticPr fontId="3"/>
  </si>
  <si>
    <t>1973年</t>
    <rPh sb="4" eb="5">
      <t>ネン</t>
    </rPh>
    <phoneticPr fontId="3"/>
  </si>
  <si>
    <t>1974年</t>
    <rPh sb="4" eb="5">
      <t>ネン</t>
    </rPh>
    <phoneticPr fontId="3"/>
  </si>
  <si>
    <t>1975年</t>
    <rPh sb="4" eb="5">
      <t>ネン</t>
    </rPh>
    <phoneticPr fontId="3"/>
  </si>
  <si>
    <t>1976年</t>
    <rPh sb="4" eb="5">
      <t>ネン</t>
    </rPh>
    <phoneticPr fontId="3"/>
  </si>
  <si>
    <t>1977年</t>
    <rPh sb="4" eb="5">
      <t>ネン</t>
    </rPh>
    <phoneticPr fontId="3"/>
  </si>
  <si>
    <t>1978年</t>
    <rPh sb="4" eb="5">
      <t>ネン</t>
    </rPh>
    <phoneticPr fontId="3"/>
  </si>
  <si>
    <t>1979年</t>
    <rPh sb="4" eb="5">
      <t>ネン</t>
    </rPh>
    <phoneticPr fontId="3"/>
  </si>
  <si>
    <t>1980年</t>
    <rPh sb="4" eb="5">
      <t>ネン</t>
    </rPh>
    <phoneticPr fontId="3"/>
  </si>
  <si>
    <t>2021年</t>
    <rPh sb="4" eb="5">
      <t>ネン</t>
    </rPh>
    <phoneticPr fontId="3"/>
  </si>
  <si>
    <t>2020年</t>
    <rPh sb="4" eb="5">
      <t>ネン</t>
    </rPh>
    <phoneticPr fontId="3"/>
  </si>
  <si>
    <t>2019年</t>
    <rPh sb="4" eb="5">
      <t>ネン</t>
    </rPh>
    <phoneticPr fontId="3"/>
  </si>
  <si>
    <t>2018年</t>
    <rPh sb="4" eb="5">
      <t>ネン</t>
    </rPh>
    <phoneticPr fontId="3"/>
  </si>
  <si>
    <t>2017年</t>
    <rPh sb="4" eb="5">
      <t>ネン</t>
    </rPh>
    <phoneticPr fontId="3"/>
  </si>
  <si>
    <t>2016年</t>
    <rPh sb="4" eb="5">
      <t>ネン</t>
    </rPh>
    <phoneticPr fontId="3"/>
  </si>
  <si>
    <t>2015年</t>
    <rPh sb="4" eb="5">
      <t>ネン</t>
    </rPh>
    <phoneticPr fontId="3"/>
  </si>
  <si>
    <t>2014年</t>
    <rPh sb="4" eb="5">
      <t>ネン</t>
    </rPh>
    <phoneticPr fontId="3"/>
  </si>
  <si>
    <t>2013年</t>
    <rPh sb="4" eb="5">
      <t>ネン</t>
    </rPh>
    <phoneticPr fontId="3"/>
  </si>
  <si>
    <t>2012年</t>
    <rPh sb="4" eb="5">
      <t>ネン</t>
    </rPh>
    <phoneticPr fontId="3"/>
  </si>
  <si>
    <t>2011年</t>
    <rPh sb="4" eb="5">
      <t>ネン</t>
    </rPh>
    <phoneticPr fontId="3"/>
  </si>
  <si>
    <t>2010年</t>
    <rPh sb="4" eb="5">
      <t>ネン</t>
    </rPh>
    <phoneticPr fontId="3"/>
  </si>
  <si>
    <t>2009年</t>
    <rPh sb="4" eb="5">
      <t>ネン</t>
    </rPh>
    <phoneticPr fontId="3"/>
  </si>
  <si>
    <t>2008年</t>
    <rPh sb="4" eb="5">
      <t>ネン</t>
    </rPh>
    <phoneticPr fontId="3"/>
  </si>
  <si>
    <t>2007年</t>
    <rPh sb="4" eb="5">
      <t>ネン</t>
    </rPh>
    <phoneticPr fontId="3"/>
  </si>
  <si>
    <t>2006年</t>
    <rPh sb="4" eb="5">
      <t>ネン</t>
    </rPh>
    <phoneticPr fontId="3"/>
  </si>
  <si>
    <t>2005年</t>
    <rPh sb="4" eb="5">
      <t>ネン</t>
    </rPh>
    <phoneticPr fontId="3"/>
  </si>
  <si>
    <t>2004年</t>
    <rPh sb="4" eb="5">
      <t>ネン</t>
    </rPh>
    <phoneticPr fontId="3"/>
  </si>
  <si>
    <t>2003年</t>
    <rPh sb="4" eb="5">
      <t>ネン</t>
    </rPh>
    <phoneticPr fontId="3"/>
  </si>
  <si>
    <t>2002年</t>
    <rPh sb="4" eb="5">
      <t>ネン</t>
    </rPh>
    <phoneticPr fontId="3"/>
  </si>
  <si>
    <t>2001年</t>
    <rPh sb="4" eb="5">
      <t>ネン</t>
    </rPh>
    <phoneticPr fontId="3"/>
  </si>
  <si>
    <t>2000年</t>
    <rPh sb="4" eb="5">
      <t>ネン</t>
    </rPh>
    <phoneticPr fontId="3"/>
  </si>
  <si>
    <t>1999年</t>
    <rPh sb="4" eb="5">
      <t>ネン</t>
    </rPh>
    <phoneticPr fontId="3"/>
  </si>
  <si>
    <t>1998年</t>
    <rPh sb="4" eb="5">
      <t>ネン</t>
    </rPh>
    <phoneticPr fontId="3"/>
  </si>
  <si>
    <t>1997年</t>
    <rPh sb="4" eb="5">
      <t>ネン</t>
    </rPh>
    <phoneticPr fontId="3"/>
  </si>
  <si>
    <t>1996年</t>
    <rPh sb="4" eb="5">
      <t>ネン</t>
    </rPh>
    <phoneticPr fontId="3"/>
  </si>
  <si>
    <t>1995年</t>
    <rPh sb="4" eb="5">
      <t>ネン</t>
    </rPh>
    <phoneticPr fontId="3"/>
  </si>
  <si>
    <t>1994年</t>
    <rPh sb="4" eb="5">
      <t>ネン</t>
    </rPh>
    <phoneticPr fontId="3"/>
  </si>
  <si>
    <t>1993年</t>
    <rPh sb="4" eb="5">
      <t>ネン</t>
    </rPh>
    <phoneticPr fontId="3"/>
  </si>
  <si>
    <t>1992年</t>
    <rPh sb="4" eb="5">
      <t>ネン</t>
    </rPh>
    <phoneticPr fontId="3"/>
  </si>
  <si>
    <t>1991年</t>
    <rPh sb="4" eb="5">
      <t>ネン</t>
    </rPh>
    <phoneticPr fontId="3"/>
  </si>
  <si>
    <t>1990年</t>
    <rPh sb="4" eb="5">
      <t>ネン</t>
    </rPh>
    <phoneticPr fontId="3"/>
  </si>
  <si>
    <t>1989年</t>
    <rPh sb="4" eb="5">
      <t>ネン</t>
    </rPh>
    <phoneticPr fontId="3"/>
  </si>
  <si>
    <t>1988年</t>
    <rPh sb="4" eb="5">
      <t>ネン</t>
    </rPh>
    <phoneticPr fontId="3"/>
  </si>
  <si>
    <t>1987年</t>
    <rPh sb="4" eb="5">
      <t>ネン</t>
    </rPh>
    <phoneticPr fontId="3"/>
  </si>
  <si>
    <t>1986年</t>
    <rPh sb="4" eb="5">
      <t>ネン</t>
    </rPh>
    <phoneticPr fontId="3"/>
  </si>
  <si>
    <t>1985年</t>
    <rPh sb="4" eb="5">
      <t>ネン</t>
    </rPh>
    <phoneticPr fontId="3"/>
  </si>
  <si>
    <t>1984年</t>
    <rPh sb="4" eb="5">
      <t>ネン</t>
    </rPh>
    <phoneticPr fontId="3"/>
  </si>
  <si>
    <t>1983年</t>
    <rPh sb="4" eb="5">
      <t>ネン</t>
    </rPh>
    <phoneticPr fontId="3"/>
  </si>
  <si>
    <t>1982年</t>
    <rPh sb="4" eb="5">
      <t>ネン</t>
    </rPh>
    <phoneticPr fontId="3"/>
  </si>
  <si>
    <t>1981年</t>
    <rPh sb="4" eb="5">
      <t>ネン</t>
    </rPh>
    <phoneticPr fontId="3"/>
  </si>
  <si>
    <t>表１_2_総人口、自然動態、社会動態の推移（秋田県年齢別人口流動調査）</t>
    <rPh sb="0" eb="1">
      <t>ヒョウ</t>
    </rPh>
    <rPh sb="5" eb="8">
      <t>ソウジンコウ</t>
    </rPh>
    <rPh sb="9" eb="11">
      <t>シゼン</t>
    </rPh>
    <rPh sb="11" eb="13">
      <t>ドウタイ</t>
    </rPh>
    <rPh sb="14" eb="16">
      <t>シャカイ</t>
    </rPh>
    <rPh sb="16" eb="18">
      <t>ドウタイ</t>
    </rPh>
    <rPh sb="19" eb="21">
      <t>スイイ</t>
    </rPh>
    <rPh sb="22" eb="34">
      <t>アキタケンネンレイベツジンコウリュウドウチョウサ</t>
    </rPh>
    <phoneticPr fontId="3"/>
  </si>
  <si>
    <t>*</t>
  </si>
  <si>
    <t>75歳以上</t>
    <rPh sb="2" eb="3">
      <t>サイ</t>
    </rPh>
    <rPh sb="3" eb="5">
      <t>イジョウ</t>
    </rPh>
    <phoneticPr fontId="12"/>
  </si>
  <si>
    <t>うち</t>
  </si>
  <si>
    <t>65歳以上</t>
    <rPh sb="2" eb="3">
      <t>サイ</t>
    </rPh>
    <rPh sb="3" eb="5">
      <t>イジョウ</t>
    </rPh>
    <phoneticPr fontId="12"/>
  </si>
  <si>
    <t>15～64歳</t>
    <rPh sb="5" eb="6">
      <t>サイ</t>
    </rPh>
    <phoneticPr fontId="12"/>
  </si>
  <si>
    <t>15歳未満</t>
    <rPh sb="2" eb="5">
      <t>サイミマン</t>
    </rPh>
    <phoneticPr fontId="12"/>
  </si>
  <si>
    <t>うち</t>
    <phoneticPr fontId="3"/>
  </si>
  <si>
    <t>総数</t>
    <rPh sb="0" eb="2">
      <t>ソウスウ</t>
    </rPh>
    <phoneticPr fontId="12"/>
  </si>
  <si>
    <t>人口割合（％）</t>
    <rPh sb="0" eb="2">
      <t>ジンコウ</t>
    </rPh>
    <rPh sb="2" eb="4">
      <t>ワリアイ</t>
    </rPh>
    <phoneticPr fontId="12"/>
  </si>
  <si>
    <t>人口（人）</t>
    <rPh sb="0" eb="1">
      <t>ヒト</t>
    </rPh>
    <rPh sb="1" eb="2">
      <t>クチ</t>
    </rPh>
    <rPh sb="3" eb="4">
      <t>ニン</t>
    </rPh>
    <phoneticPr fontId="12"/>
  </si>
  <si>
    <t>表２_年齢３区分別人口と人口割合の推移（各年10月1日現在：「＊」の年は国勢調査）</t>
    <rPh sb="0" eb="1">
      <t>ヒョウ</t>
    </rPh>
    <rPh sb="3" eb="5">
      <t>ネンレイ</t>
    </rPh>
    <rPh sb="6" eb="7">
      <t>ク</t>
    </rPh>
    <rPh sb="7" eb="9">
      <t>ブンベツ</t>
    </rPh>
    <rPh sb="9" eb="11">
      <t>ジンコウ</t>
    </rPh>
    <rPh sb="12" eb="14">
      <t>ジンコウ</t>
    </rPh>
    <rPh sb="14" eb="16">
      <t>ワリアイ</t>
    </rPh>
    <rPh sb="17" eb="19">
      <t>スイイ</t>
    </rPh>
    <rPh sb="20" eb="22">
      <t>カクトシ</t>
    </rPh>
    <rPh sb="24" eb="25">
      <t>ガツ</t>
    </rPh>
    <rPh sb="26" eb="27">
      <t>ニチ</t>
    </rPh>
    <rPh sb="27" eb="29">
      <t>ゲンザイ</t>
    </rPh>
    <rPh sb="34" eb="35">
      <t>トシ</t>
    </rPh>
    <rPh sb="36" eb="38">
      <t>コクセイ</t>
    </rPh>
    <rPh sb="38" eb="40">
      <t>チョウサ</t>
    </rPh>
    <phoneticPr fontId="3"/>
  </si>
  <si>
    <t>年次</t>
    <rPh sb="0" eb="1">
      <t>トシ</t>
    </rPh>
    <rPh sb="1" eb="2">
      <t>ツギ</t>
    </rPh>
    <phoneticPr fontId="12"/>
  </si>
  <si>
    <t>65歳以上</t>
    <rPh sb="2" eb="3">
      <t>サイ</t>
    </rPh>
    <rPh sb="3" eb="4">
      <t>イ</t>
    </rPh>
    <rPh sb="4" eb="5">
      <t>ウエ</t>
    </rPh>
    <phoneticPr fontId="15"/>
  </si>
  <si>
    <t>15～64歳</t>
    <rPh sb="5" eb="6">
      <t>サイ</t>
    </rPh>
    <phoneticPr fontId="15"/>
  </si>
  <si>
    <t>15歳未満</t>
    <rPh sb="2" eb="3">
      <t>サイ</t>
    </rPh>
    <rPh sb="3" eb="4">
      <t>ミ</t>
    </rPh>
    <rPh sb="4" eb="5">
      <t>ミツル</t>
    </rPh>
    <phoneticPr fontId="15"/>
  </si>
  <si>
    <t>【年齢３区分別】</t>
    <rPh sb="1" eb="3">
      <t>ネンレイ</t>
    </rPh>
    <rPh sb="4" eb="5">
      <t>ク</t>
    </rPh>
    <rPh sb="5" eb="7">
      <t>ブンベツ</t>
    </rPh>
    <phoneticPr fontId="15"/>
  </si>
  <si>
    <t>90歳以上</t>
    <rPh sb="2" eb="3">
      <t>サイ</t>
    </rPh>
    <rPh sb="3" eb="5">
      <t>イジョウ</t>
    </rPh>
    <phoneticPr fontId="15"/>
  </si>
  <si>
    <t>85～89歳</t>
    <rPh sb="5" eb="6">
      <t>サイ</t>
    </rPh>
    <phoneticPr fontId="15"/>
  </si>
  <si>
    <t>80～84歳</t>
    <rPh sb="5" eb="6">
      <t>サイ</t>
    </rPh>
    <phoneticPr fontId="15"/>
  </si>
  <si>
    <t>75～79歳</t>
    <rPh sb="2" eb="3">
      <t>サイ</t>
    </rPh>
    <phoneticPr fontId="15"/>
  </si>
  <si>
    <t>70～74歳</t>
    <rPh sb="2" eb="3">
      <t>サイ</t>
    </rPh>
    <phoneticPr fontId="15"/>
  </si>
  <si>
    <t>65～69歳</t>
    <rPh sb="2" eb="3">
      <t>サイ</t>
    </rPh>
    <phoneticPr fontId="15"/>
  </si>
  <si>
    <t>60～64歳</t>
    <rPh sb="2" eb="3">
      <t>サイ</t>
    </rPh>
    <phoneticPr fontId="15"/>
  </si>
  <si>
    <t>55～59歳</t>
    <rPh sb="2" eb="3">
      <t>サイ</t>
    </rPh>
    <phoneticPr fontId="15"/>
  </si>
  <si>
    <t>50～54歳</t>
    <rPh sb="2" eb="3">
      <t>サイ</t>
    </rPh>
    <phoneticPr fontId="15"/>
  </si>
  <si>
    <t>45～49歳</t>
    <rPh sb="5" eb="6">
      <t>サイ</t>
    </rPh>
    <phoneticPr fontId="15"/>
  </si>
  <si>
    <t>40～44歳</t>
    <rPh sb="5" eb="6">
      <t>サイ</t>
    </rPh>
    <phoneticPr fontId="15"/>
  </si>
  <si>
    <t>35～39歳</t>
    <rPh sb="5" eb="6">
      <t>サイ</t>
    </rPh>
    <phoneticPr fontId="15"/>
  </si>
  <si>
    <t>30～34歳</t>
    <rPh sb="2" eb="3">
      <t>サイ</t>
    </rPh>
    <phoneticPr fontId="15"/>
  </si>
  <si>
    <t>25～29歳</t>
    <rPh sb="2" eb="3">
      <t>サイ</t>
    </rPh>
    <phoneticPr fontId="15"/>
  </si>
  <si>
    <t>20～24歳</t>
    <rPh sb="2" eb="3">
      <t>サイ</t>
    </rPh>
    <phoneticPr fontId="15"/>
  </si>
  <si>
    <t>15～19歳</t>
    <rPh sb="2" eb="3">
      <t>サイ</t>
    </rPh>
    <phoneticPr fontId="15"/>
  </si>
  <si>
    <t>10～14歳</t>
    <rPh sb="2" eb="3">
      <t>サイ</t>
    </rPh>
    <phoneticPr fontId="15"/>
  </si>
  <si>
    <t>5～9歳</t>
    <phoneticPr fontId="15"/>
  </si>
  <si>
    <t>0～4歳</t>
    <phoneticPr fontId="15"/>
  </si>
  <si>
    <t>総数</t>
    <rPh sb="0" eb="1">
      <t>ソウ</t>
    </rPh>
    <rPh sb="1" eb="2">
      <t>スウ</t>
    </rPh>
    <phoneticPr fontId="15"/>
  </si>
  <si>
    <t>(男女計：％)</t>
    <phoneticPr fontId="3"/>
  </si>
  <si>
    <t>女</t>
    <rPh sb="0" eb="1">
      <t>オンナ</t>
    </rPh>
    <phoneticPr fontId="16"/>
  </si>
  <si>
    <t>男</t>
    <rPh sb="0" eb="1">
      <t>オトコ</t>
    </rPh>
    <phoneticPr fontId="16"/>
  </si>
  <si>
    <t>男女計</t>
    <rPh sb="0" eb="3">
      <t>ダンジョケイ</t>
    </rPh>
    <phoneticPr fontId="16"/>
  </si>
  <si>
    <t>人口構成比</t>
    <rPh sb="0" eb="2">
      <t>ジンコウ</t>
    </rPh>
    <rPh sb="2" eb="5">
      <t>コウセイヒ</t>
    </rPh>
    <phoneticPr fontId="16"/>
  </si>
  <si>
    <t>人口性比</t>
    <rPh sb="0" eb="2">
      <t>ジンコウ</t>
    </rPh>
    <rPh sb="2" eb="4">
      <t>セイヒ</t>
    </rPh>
    <phoneticPr fontId="16"/>
  </si>
  <si>
    <t>人口（人）</t>
    <rPh sb="0" eb="1">
      <t>ヒト</t>
    </rPh>
    <rPh sb="1" eb="2">
      <t>クチ</t>
    </rPh>
    <rPh sb="3" eb="4">
      <t>ニン</t>
    </rPh>
    <phoneticPr fontId="16"/>
  </si>
  <si>
    <t>年齢</t>
    <phoneticPr fontId="3"/>
  </si>
  <si>
    <t>65歳以上</t>
    <rPh sb="2" eb="3">
      <t>サイ</t>
    </rPh>
    <rPh sb="3" eb="5">
      <t>イジョウ</t>
    </rPh>
    <phoneticPr fontId="16"/>
  </si>
  <si>
    <t>60～64歳</t>
  </si>
  <si>
    <t>55～59歳</t>
  </si>
  <si>
    <t>50～54歳</t>
  </si>
  <si>
    <t>45～49歳</t>
  </si>
  <si>
    <t>40～44歳</t>
  </si>
  <si>
    <t>35～39歳</t>
  </si>
  <si>
    <t>30～34歳</t>
  </si>
  <si>
    <t>25～29歳</t>
  </si>
  <si>
    <t>20～24歳</t>
  </si>
  <si>
    <t>5～9歳</t>
  </si>
  <si>
    <t>0～4歳</t>
  </si>
  <si>
    <t>県計</t>
    <rPh sb="0" eb="1">
      <t>ケン</t>
    </rPh>
    <rPh sb="1" eb="2">
      <t>ケイ</t>
    </rPh>
    <phoneticPr fontId="16"/>
  </si>
  <si>
    <t>割合(%)</t>
    <rPh sb="0" eb="2">
      <t>ワリアイ</t>
    </rPh>
    <phoneticPr fontId="16"/>
  </si>
  <si>
    <t>男女計</t>
    <rPh sb="0" eb="2">
      <t>ダンジョ</t>
    </rPh>
    <rPh sb="2" eb="3">
      <t>ケイ</t>
    </rPh>
    <phoneticPr fontId="16"/>
  </si>
  <si>
    <t>年齢階級</t>
    <rPh sb="0" eb="2">
      <t>ネンレイ</t>
    </rPh>
    <rPh sb="2" eb="4">
      <t>カイキュウ</t>
    </rPh>
    <phoneticPr fontId="16"/>
  </si>
  <si>
    <t>転出者数</t>
    <rPh sb="0" eb="3">
      <t>テンシュツシャ</t>
    </rPh>
    <rPh sb="3" eb="4">
      <t>スウ</t>
    </rPh>
    <phoneticPr fontId="16"/>
  </si>
  <si>
    <t>転入者数</t>
    <rPh sb="0" eb="3">
      <t>テンニュウシャ</t>
    </rPh>
    <rPh sb="3" eb="4">
      <t>スウ</t>
    </rPh>
    <phoneticPr fontId="16"/>
  </si>
  <si>
    <t>15～19歳</t>
  </si>
  <si>
    <t>10～14歳</t>
    <rPh sb="5" eb="6">
      <t>サイ</t>
    </rPh>
    <phoneticPr fontId="16"/>
  </si>
  <si>
    <t>年齢階級</t>
    <rPh sb="0" eb="2">
      <t>ネンレイ</t>
    </rPh>
    <rPh sb="2" eb="4">
      <t>カイキュウ</t>
    </rPh>
    <phoneticPr fontId="3"/>
  </si>
  <si>
    <t>－</t>
  </si>
  <si>
    <t>順位</t>
    <rPh sb="0" eb="2">
      <t>ジュンイ</t>
    </rPh>
    <phoneticPr fontId="3"/>
  </si>
  <si>
    <t>人口増減率（％）</t>
    <rPh sb="0" eb="2">
      <t>ジンコウ</t>
    </rPh>
    <rPh sb="2" eb="5">
      <t>ゾウゲンリツ</t>
    </rPh>
    <phoneticPr fontId="12"/>
  </si>
  <si>
    <t>市町村</t>
    <rPh sb="0" eb="3">
      <t>シチョウソン</t>
    </rPh>
    <phoneticPr fontId="12"/>
  </si>
  <si>
    <t>増減率</t>
    <rPh sb="0" eb="3">
      <t>ゾウゲンリツ</t>
    </rPh>
    <phoneticPr fontId="12"/>
  </si>
  <si>
    <t>自然増減率（％）</t>
    <rPh sb="0" eb="2">
      <t>シゼン</t>
    </rPh>
    <rPh sb="2" eb="5">
      <t>ゾウゲンリツ</t>
    </rPh>
    <phoneticPr fontId="12"/>
  </si>
  <si>
    <t>社会増減率（％）</t>
    <rPh sb="0" eb="2">
      <t>シャカイ</t>
    </rPh>
    <rPh sb="2" eb="5">
      <t>ゾウゲンリツ</t>
    </rPh>
    <phoneticPr fontId="12"/>
  </si>
  <si>
    <t>15歳未満人口割合（％）</t>
    <rPh sb="2" eb="3">
      <t>サイ</t>
    </rPh>
    <rPh sb="3" eb="5">
      <t>ミマン</t>
    </rPh>
    <rPh sb="5" eb="7">
      <t>ジンコウ</t>
    </rPh>
    <rPh sb="7" eb="9">
      <t>ワリアイ</t>
    </rPh>
    <phoneticPr fontId="12"/>
  </si>
  <si>
    <t>順位</t>
    <rPh sb="0" eb="1">
      <t>ジュン</t>
    </rPh>
    <rPh sb="1" eb="2">
      <t>クライ</t>
    </rPh>
    <phoneticPr fontId="12"/>
  </si>
  <si>
    <t>15～64歳人口割合（％）</t>
    <rPh sb="5" eb="6">
      <t>サイ</t>
    </rPh>
    <rPh sb="6" eb="8">
      <t>ジンコウ</t>
    </rPh>
    <rPh sb="8" eb="10">
      <t>ワリアイ</t>
    </rPh>
    <phoneticPr fontId="12"/>
  </si>
  <si>
    <t>65歳以上人口割合（％）</t>
    <rPh sb="2" eb="9">
      <t>サイイジョウジンコウワリアイ</t>
    </rPh>
    <phoneticPr fontId="12"/>
  </si>
  <si>
    <t>人員(人/世帯)</t>
    <phoneticPr fontId="3"/>
  </si>
  <si>
    <t>（世帯）</t>
    <rPh sb="1" eb="3">
      <t>セタイ</t>
    </rPh>
    <phoneticPr fontId="3"/>
  </si>
  <si>
    <t>1世帯当たり</t>
    <rPh sb="1" eb="3">
      <t>セタイ</t>
    </rPh>
    <rPh sb="3" eb="4">
      <t>ア</t>
    </rPh>
    <phoneticPr fontId="12"/>
  </si>
  <si>
    <t>増減数</t>
    <rPh sb="0" eb="2">
      <t>ゾウゲン</t>
    </rPh>
    <rPh sb="2" eb="3">
      <t>スウ</t>
    </rPh>
    <phoneticPr fontId="12"/>
  </si>
  <si>
    <t>世帯数</t>
    <rPh sb="0" eb="3">
      <t>セタイスウ</t>
    </rPh>
    <phoneticPr fontId="3"/>
  </si>
  <si>
    <t>2022年</t>
    <rPh sb="4" eb="5">
      <t>ネン</t>
    </rPh>
    <phoneticPr fontId="3"/>
  </si>
  <si>
    <t>2022年</t>
  </si>
  <si>
    <t>2021年</t>
    <rPh sb="3" eb="4">
      <t>ネン</t>
    </rPh>
    <phoneticPr fontId="19"/>
  </si>
  <si>
    <t>2023年</t>
    <rPh sb="4" eb="5">
      <t>ネン</t>
    </rPh>
    <phoneticPr fontId="3"/>
  </si>
  <si>
    <t>2023年</t>
    <rPh sb="4" eb="5">
      <t>ネン</t>
    </rPh>
    <phoneticPr fontId="12"/>
  </si>
  <si>
    <t>表６_県内市町村の人口増減率（直近2か年）</t>
    <rPh sb="0" eb="1">
      <t>ヒョウ</t>
    </rPh>
    <rPh sb="3" eb="5">
      <t>ケンナイ</t>
    </rPh>
    <rPh sb="5" eb="8">
      <t>シチョウソン</t>
    </rPh>
    <rPh sb="9" eb="11">
      <t>ジンコウ</t>
    </rPh>
    <rPh sb="11" eb="14">
      <t>ゾウゲンリツ</t>
    </rPh>
    <rPh sb="15" eb="17">
      <t>チョッキン</t>
    </rPh>
    <rPh sb="19" eb="20">
      <t>ネン</t>
    </rPh>
    <phoneticPr fontId="12"/>
  </si>
  <si>
    <t>表７_県内市町村の自然増減率（直近2か年）</t>
    <rPh sb="0" eb="1">
      <t>ヒョウ</t>
    </rPh>
    <rPh sb="3" eb="5">
      <t>ケンナイ</t>
    </rPh>
    <rPh sb="5" eb="8">
      <t>シチョウソン</t>
    </rPh>
    <rPh sb="9" eb="11">
      <t>シゼン</t>
    </rPh>
    <rPh sb="11" eb="14">
      <t>ゾウゲンリツ</t>
    </rPh>
    <rPh sb="15" eb="17">
      <t>チョッキン</t>
    </rPh>
    <rPh sb="19" eb="20">
      <t>ネン</t>
    </rPh>
    <phoneticPr fontId="12"/>
  </si>
  <si>
    <t>表８_県内市町村の社会増減率（直近2か年）</t>
    <rPh sb="0" eb="1">
      <t>ヒョウ</t>
    </rPh>
    <rPh sb="3" eb="5">
      <t>ケンナイ</t>
    </rPh>
    <rPh sb="5" eb="8">
      <t>シチョウソン</t>
    </rPh>
    <rPh sb="9" eb="11">
      <t>シャカイ</t>
    </rPh>
    <rPh sb="11" eb="14">
      <t>ゾウゲンリツ</t>
    </rPh>
    <rPh sb="15" eb="17">
      <t>チョッキン</t>
    </rPh>
    <rPh sb="19" eb="20">
      <t>ネン</t>
    </rPh>
    <phoneticPr fontId="12"/>
  </si>
  <si>
    <t>表９_県内市町村の15歳未満人口割合（直近2か年）</t>
    <rPh sb="0" eb="1">
      <t>ヒョウ</t>
    </rPh>
    <rPh sb="3" eb="5">
      <t>ケンナイ</t>
    </rPh>
    <rPh sb="5" eb="8">
      <t>シチョウソン</t>
    </rPh>
    <rPh sb="11" eb="12">
      <t>サイ</t>
    </rPh>
    <rPh sb="12" eb="14">
      <t>ミマン</t>
    </rPh>
    <rPh sb="14" eb="16">
      <t>ジンコウ</t>
    </rPh>
    <rPh sb="16" eb="18">
      <t>ワリアイ</t>
    </rPh>
    <rPh sb="19" eb="21">
      <t>チョッキン</t>
    </rPh>
    <rPh sb="23" eb="24">
      <t>ネン</t>
    </rPh>
    <phoneticPr fontId="12"/>
  </si>
  <si>
    <t>表10_県内市町村の15～64歳人口割合（直近2か年）</t>
    <rPh sb="0" eb="1">
      <t>ヒョウ</t>
    </rPh>
    <rPh sb="4" eb="6">
      <t>ケンナイ</t>
    </rPh>
    <rPh sb="6" eb="9">
      <t>シチョウソン</t>
    </rPh>
    <rPh sb="15" eb="16">
      <t>サイ</t>
    </rPh>
    <rPh sb="16" eb="18">
      <t>ジンコウ</t>
    </rPh>
    <rPh sb="18" eb="20">
      <t>ワリアイ</t>
    </rPh>
    <rPh sb="21" eb="23">
      <t>チョッキン</t>
    </rPh>
    <rPh sb="25" eb="26">
      <t>ネン</t>
    </rPh>
    <phoneticPr fontId="12"/>
  </si>
  <si>
    <t>表11_県内市町村の65歳以上人口割合（直近2か年）</t>
    <rPh sb="0" eb="1">
      <t>ヒョウ</t>
    </rPh>
    <rPh sb="4" eb="6">
      <t>ケンナイ</t>
    </rPh>
    <rPh sb="6" eb="9">
      <t>シチョウソン</t>
    </rPh>
    <rPh sb="12" eb="13">
      <t>サイ</t>
    </rPh>
    <rPh sb="13" eb="15">
      <t>イジョウ</t>
    </rPh>
    <rPh sb="15" eb="17">
      <t>ジンコウ</t>
    </rPh>
    <rPh sb="17" eb="19">
      <t>ワリアイ</t>
    </rPh>
    <rPh sb="20" eb="22">
      <t>チョッキン</t>
    </rPh>
    <rPh sb="24" eb="25">
      <t>ネン</t>
    </rPh>
    <phoneticPr fontId="12"/>
  </si>
  <si>
    <t>表12_世帯数の推移（各年10月1日現在）</t>
    <rPh sb="0" eb="1">
      <t>ヒョウ</t>
    </rPh>
    <rPh sb="4" eb="7">
      <t>セタイスウ</t>
    </rPh>
    <rPh sb="8" eb="10">
      <t>スイイ</t>
    </rPh>
    <rPh sb="11" eb="20">
      <t>カクトシ10ガツ1ニチゲンザイ</t>
    </rPh>
    <phoneticPr fontId="3"/>
  </si>
  <si>
    <t>秋田県</t>
    <rPh sb="0" eb="3">
      <t>アキタケン</t>
    </rPh>
    <phoneticPr fontId="5"/>
  </si>
  <si>
    <t>東成瀬村</t>
    <rPh sb="0" eb="4">
      <t>ヒガシナルセムラ</t>
    </rPh>
    <phoneticPr fontId="5"/>
  </si>
  <si>
    <t>潟上市</t>
    <rPh sb="0" eb="3">
      <t>カタガミシ</t>
    </rPh>
    <phoneticPr fontId="5"/>
  </si>
  <si>
    <t>秋田市</t>
    <rPh sb="0" eb="3">
      <t>アキタシ</t>
    </rPh>
    <phoneticPr fontId="5"/>
  </si>
  <si>
    <t>大潟村</t>
    <rPh sb="0" eb="3">
      <t>オオガタムラ</t>
    </rPh>
    <phoneticPr fontId="5"/>
  </si>
  <si>
    <t>由利本荘市</t>
    <rPh sb="0" eb="5">
      <t>ユリホンジョウシ</t>
    </rPh>
    <phoneticPr fontId="5"/>
  </si>
  <si>
    <t>大仙市</t>
    <rPh sb="0" eb="3">
      <t>ダイセンシ</t>
    </rPh>
    <phoneticPr fontId="5"/>
  </si>
  <si>
    <t>羽後町</t>
    <rPh sb="0" eb="3">
      <t>ウゴマチ</t>
    </rPh>
    <phoneticPr fontId="5"/>
  </si>
  <si>
    <t>大館市</t>
    <rPh sb="0" eb="3">
      <t>オオダテシ</t>
    </rPh>
    <phoneticPr fontId="5"/>
  </si>
  <si>
    <t>美郷町</t>
    <rPh sb="0" eb="3">
      <t>ミサトチョウ</t>
    </rPh>
    <phoneticPr fontId="5"/>
  </si>
  <si>
    <t>横手市</t>
    <rPh sb="0" eb="3">
      <t>ヨコテシ</t>
    </rPh>
    <phoneticPr fontId="5"/>
  </si>
  <si>
    <t>能代市</t>
    <rPh sb="0" eb="3">
      <t>ノシロシ</t>
    </rPh>
    <phoneticPr fontId="5"/>
  </si>
  <si>
    <t>井川町</t>
    <rPh sb="0" eb="3">
      <t>イカワマチ</t>
    </rPh>
    <phoneticPr fontId="5"/>
  </si>
  <si>
    <t>湯沢市</t>
    <rPh sb="0" eb="3">
      <t>ユザワシ</t>
    </rPh>
    <phoneticPr fontId="5"/>
  </si>
  <si>
    <t>八郎潟町</t>
    <rPh sb="0" eb="4">
      <t>ハチロウガタマチ</t>
    </rPh>
    <phoneticPr fontId="5"/>
  </si>
  <si>
    <t>にかほ市</t>
    <rPh sb="3" eb="4">
      <t>シ</t>
    </rPh>
    <phoneticPr fontId="5"/>
  </si>
  <si>
    <t>小坂町</t>
    <rPh sb="0" eb="3">
      <t>コサカマチ</t>
    </rPh>
    <phoneticPr fontId="5"/>
  </si>
  <si>
    <t>八峰町</t>
    <rPh sb="0" eb="3">
      <t>ハッポウチョウ</t>
    </rPh>
    <phoneticPr fontId="5"/>
  </si>
  <si>
    <t>鹿角市</t>
    <rPh sb="0" eb="3">
      <t>カヅノシ</t>
    </rPh>
    <phoneticPr fontId="5"/>
  </si>
  <si>
    <t>北秋田市</t>
    <rPh sb="0" eb="4">
      <t>キタアキタシ</t>
    </rPh>
    <phoneticPr fontId="5"/>
  </si>
  <si>
    <t>仙北市</t>
    <rPh sb="0" eb="3">
      <t>センボクシ</t>
    </rPh>
    <phoneticPr fontId="5"/>
  </si>
  <si>
    <t>三種町</t>
    <rPh sb="0" eb="3">
      <t>ミタネチョウ</t>
    </rPh>
    <phoneticPr fontId="5"/>
  </si>
  <si>
    <t>男鹿市</t>
    <rPh sb="0" eb="3">
      <t>オガシ</t>
    </rPh>
    <phoneticPr fontId="5"/>
  </si>
  <si>
    <t>藤里町</t>
    <rPh sb="0" eb="3">
      <t>フジサトマチ</t>
    </rPh>
    <phoneticPr fontId="5"/>
  </si>
  <si>
    <t>上小阿仁村</t>
    <rPh sb="0" eb="5">
      <t>カミコアニムラ</t>
    </rPh>
    <phoneticPr fontId="5"/>
  </si>
  <si>
    <t>五城目町</t>
    <rPh sb="0" eb="4">
      <t>ゴジョウメマチ</t>
    </rPh>
    <phoneticPr fontId="5"/>
  </si>
  <si>
    <t>2023年</t>
  </si>
  <si>
    <t>2024年</t>
    <rPh sb="4" eb="5">
      <t>ネン</t>
    </rPh>
    <phoneticPr fontId="3"/>
  </si>
  <si>
    <t>2024年</t>
    <rPh sb="4" eb="5">
      <t>ネン</t>
    </rPh>
    <phoneticPr fontId="12"/>
  </si>
  <si>
    <t>2024年</t>
    <rPh sb="4" eb="5">
      <t>ネン</t>
    </rPh>
    <phoneticPr fontId="5"/>
  </si>
  <si>
    <t>1970年</t>
    <rPh sb="4" eb="5">
      <t>ネン</t>
    </rPh>
    <phoneticPr fontId="19"/>
  </si>
  <si>
    <t>1975年</t>
    <rPh sb="3" eb="4">
      <t>ネン</t>
    </rPh>
    <phoneticPr fontId="19"/>
  </si>
  <si>
    <t>1980年</t>
    <rPh sb="3" eb="4">
      <t>ネン</t>
    </rPh>
    <phoneticPr fontId="19"/>
  </si>
  <si>
    <t>1985年</t>
    <rPh sb="3" eb="4">
      <t>ネン</t>
    </rPh>
    <phoneticPr fontId="19"/>
  </si>
  <si>
    <t>1990年</t>
    <rPh sb="4" eb="5">
      <t>ネン</t>
    </rPh>
    <phoneticPr fontId="19"/>
  </si>
  <si>
    <t>1995年</t>
    <rPh sb="3" eb="4">
      <t>ネン</t>
    </rPh>
    <phoneticPr fontId="19"/>
  </si>
  <si>
    <t>2000年</t>
    <rPh sb="3" eb="4">
      <t>ネン</t>
    </rPh>
    <phoneticPr fontId="19"/>
  </si>
  <si>
    <t>2005年</t>
    <rPh sb="3" eb="4">
      <t>ネン</t>
    </rPh>
    <phoneticPr fontId="19"/>
  </si>
  <si>
    <t>2010年</t>
    <rPh sb="3" eb="4">
      <t>ネン</t>
    </rPh>
    <phoneticPr fontId="19"/>
  </si>
  <si>
    <t>2015年</t>
    <rPh sb="3" eb="4">
      <t>ネン</t>
    </rPh>
    <phoneticPr fontId="19"/>
  </si>
  <si>
    <t>2020年</t>
    <rPh sb="3" eb="4">
      <t>ネン</t>
    </rPh>
    <phoneticPr fontId="19"/>
  </si>
  <si>
    <t>2024年</t>
    <phoneticPr fontId="12"/>
  </si>
  <si>
    <t>2025年</t>
    <rPh sb="4" eb="5">
      <t>ネン</t>
    </rPh>
    <phoneticPr fontId="12"/>
  </si>
  <si>
    <t>2025年</t>
    <rPh sb="4" eb="5">
      <t>ネン</t>
    </rPh>
    <phoneticPr fontId="3"/>
  </si>
  <si>
    <t>表３_年齢５歳階級別人口、人口性比及び人口構成比（2025年10月1日現在）</t>
    <rPh sb="0" eb="1">
      <t>ヒョウ</t>
    </rPh>
    <rPh sb="3" eb="5">
      <t>ネンレイ</t>
    </rPh>
    <rPh sb="6" eb="7">
      <t>サイ</t>
    </rPh>
    <rPh sb="7" eb="10">
      <t>カイキュウベツ</t>
    </rPh>
    <rPh sb="10" eb="12">
      <t>ジンコウ</t>
    </rPh>
    <rPh sb="13" eb="15">
      <t>ジンコウ</t>
    </rPh>
    <rPh sb="15" eb="17">
      <t>セイヒ</t>
    </rPh>
    <rPh sb="17" eb="18">
      <t>オヨ</t>
    </rPh>
    <rPh sb="19" eb="21">
      <t>ジンコウ</t>
    </rPh>
    <rPh sb="21" eb="24">
      <t>コウセイヒ</t>
    </rPh>
    <rPh sb="29" eb="30">
      <t>ネン</t>
    </rPh>
    <rPh sb="32" eb="33">
      <t>ガツ</t>
    </rPh>
    <rPh sb="34" eb="35">
      <t>ニチ</t>
    </rPh>
    <rPh sb="35" eb="37">
      <t>ゲンザイ</t>
    </rPh>
    <phoneticPr fontId="3"/>
  </si>
  <si>
    <t>表４_年齢５歳階級別転入・転出者数とその割合（2024年10月～2025年9月）</t>
    <rPh sb="0" eb="1">
      <t>ヒョウ</t>
    </rPh>
    <rPh sb="3" eb="5">
      <t>ネンレイ</t>
    </rPh>
    <rPh sb="6" eb="7">
      <t>サイ</t>
    </rPh>
    <rPh sb="7" eb="9">
      <t>カイキュウ</t>
    </rPh>
    <rPh sb="9" eb="10">
      <t>ベツ</t>
    </rPh>
    <rPh sb="10" eb="12">
      <t>テンニュウ</t>
    </rPh>
    <rPh sb="13" eb="15">
      <t>テンシュツ</t>
    </rPh>
    <rPh sb="15" eb="16">
      <t>シャ</t>
    </rPh>
    <rPh sb="16" eb="17">
      <t>スウ</t>
    </rPh>
    <rPh sb="20" eb="22">
      <t>ワリアイ</t>
    </rPh>
    <rPh sb="27" eb="28">
      <t>ネン</t>
    </rPh>
    <rPh sb="30" eb="31">
      <t>ガツ</t>
    </rPh>
    <rPh sb="36" eb="37">
      <t>ネン</t>
    </rPh>
    <rPh sb="38" eb="39">
      <t>ガツ</t>
    </rPh>
    <phoneticPr fontId="3"/>
  </si>
  <si>
    <t>表５_直近3年間の年齢５歳階級別社会増減数</t>
    <rPh sb="0" eb="1">
      <t>ヒョウ</t>
    </rPh>
    <rPh sb="3" eb="5">
      <t>チョッキン</t>
    </rPh>
    <rPh sb="6" eb="8">
      <t>ネンカン</t>
    </rPh>
    <rPh sb="9" eb="11">
      <t>ネンレイ</t>
    </rPh>
    <rPh sb="12" eb="13">
      <t>サイ</t>
    </rPh>
    <rPh sb="13" eb="15">
      <t>カイキュウ</t>
    </rPh>
    <rPh sb="15" eb="16">
      <t>ベツ</t>
    </rPh>
    <rPh sb="16" eb="18">
      <t>シャカイ</t>
    </rPh>
    <rPh sb="18" eb="20">
      <t>ゾウゲン</t>
    </rPh>
    <rPh sb="20" eb="21">
      <t>スウ</t>
    </rPh>
    <phoneticPr fontId="3"/>
  </si>
  <si>
    <t>2023年</t>
    <rPh sb="4" eb="5">
      <t>ネン</t>
    </rPh>
    <phoneticPr fontId="16"/>
  </si>
  <si>
    <t>2024年</t>
    <rPh sb="4" eb="5">
      <t>ネン</t>
    </rPh>
    <phoneticPr fontId="16"/>
  </si>
  <si>
    <t>2025年</t>
    <rPh sb="4" eb="5">
      <t>ネン</t>
    </rPh>
    <phoneticPr fontId="16"/>
  </si>
  <si>
    <t>男女計</t>
    <rPh sb="0" eb="3">
      <t>ダンジョケイ</t>
    </rPh>
    <phoneticPr fontId="23"/>
  </si>
  <si>
    <t>男</t>
    <rPh sb="0" eb="1">
      <t>オトコ</t>
    </rPh>
    <phoneticPr fontId="23"/>
  </si>
  <si>
    <t>女</t>
    <rPh sb="0" eb="1">
      <t>オンナ</t>
    </rPh>
    <phoneticPr fontId="23"/>
  </si>
  <si>
    <t>年次</t>
    <rPh sb="0" eb="1">
      <t>ネン</t>
    </rPh>
    <rPh sb="1" eb="2">
      <t>ツギ</t>
    </rPh>
    <phoneticPr fontId="23"/>
  </si>
  <si>
    <t>2025年</t>
    <rPh sb="4" eb="5">
      <t>ネン</t>
    </rPh>
    <phoneticPr fontId="5"/>
  </si>
  <si>
    <t>2025年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</si>
</sst>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#,##0;&quot;△ &quot;#,##0"/>
    <numFmt numFmtId="177" formatCode="0.00;&quot;△ &quot;0.00"/>
    <numFmt numFmtId="178" formatCode="#,##0.00;&quot;△ &quot;#,##0.00"/>
    <numFmt numFmtId="179" formatCode="#,##0.0;[Red]\-#,##0.0"/>
    <numFmt numFmtId="180" formatCode="#,##0.0_ ;[Red]\-#,##0.0\ "/>
    <numFmt numFmtId="181" formatCode="#,##0_ ;[Red]\-#,##0\ "/>
    <numFmt numFmtId="182" formatCode="0.0_ "/>
    <numFmt numFmtId="183" formatCode="0.0"/>
    <numFmt numFmtId="184" formatCode="#,##0;[Red]\-#,##0;"/>
    <numFmt numFmtId="185" formatCode="#,##0.0_);[Red]\(#,##0.0\)"/>
    <numFmt numFmtId="186" formatCode="#,##0_);[Red]\(#,##0\)"/>
    <numFmt numFmtId="187" formatCode="0.00_ "/>
    <numFmt numFmtId="188" formatCode="#,##0.00_);[Red]\(#,##0.00\)"/>
    <numFmt numFmtId="189" formatCode="[$-411]\(ggge\)"/>
    <numFmt numFmtId="190" formatCode="[$-411]\(ggg&quot;元&quot;\)"/>
    <numFmt numFmtId="191" formatCode="[$-411]\(ggg\ e\)"/>
    <numFmt numFmtId="192" formatCode="#,##0.0"/>
    <numFmt numFmtId="193" formatCode="#,##0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i/>
      <sz val="10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游ゴシック"/>
      <family val="3"/>
      <scheme val="minor"/>
    </font>
    <font>
      <sz val="10"/>
      <color theme="1"/>
      <name val="ＭＳ Ｐゴシック"/>
      <family val="3"/>
      <charset val="128"/>
    </font>
    <font>
      <sz val="6"/>
      <name val="游ゴシック"/>
      <family val="3"/>
      <scheme val="minor"/>
    </font>
    <font>
      <sz val="11"/>
      <color theme="1"/>
      <name val="ＭＳ Ｐゴシック"/>
      <family val="3"/>
      <charset val="128"/>
    </font>
    <font>
      <sz val="12"/>
      <name val="ＭＳ 明朝"/>
      <family val="1"/>
    </font>
    <font>
      <sz val="11"/>
      <color indexed="8"/>
      <name val="ＭＳ Ｐゴシック"/>
      <family val="3"/>
      <charset val="128"/>
    </font>
    <font>
      <sz val="6"/>
      <name val="ＭＳ 明朝"/>
      <family val="1"/>
    </font>
    <font>
      <sz val="11"/>
      <name val="ＭＳ Ｐゴシック"/>
      <family val="3"/>
    </font>
    <font>
      <sz val="12"/>
      <color theme="1"/>
      <name val="ＭＳ Ｐゴシック"/>
      <family val="3"/>
      <charset val="128"/>
    </font>
    <font>
      <b/>
      <sz val="13"/>
      <color theme="3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</font>
    <font>
      <sz val="6"/>
      <name val="ＭＳ Ｐ明朝"/>
      <family val="1"/>
      <charset val="128"/>
    </font>
    <font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4" fillId="0" borderId="0"/>
    <xf numFmtId="38" fontId="14" fillId="0" borderId="0" applyFont="0" applyFill="0" applyBorder="0" applyAlignment="0" applyProtection="0"/>
    <xf numFmtId="1" fontId="14" fillId="0" borderId="0"/>
    <xf numFmtId="38" fontId="17" fillId="0" borderId="0" applyFont="0" applyFill="0" applyBorder="0" applyAlignment="0" applyProtection="0"/>
  </cellStyleXfs>
  <cellXfs count="346">
    <xf numFmtId="0" fontId="0" fillId="0" borderId="0" xfId="0"/>
    <xf numFmtId="0" fontId="2" fillId="0" borderId="0" xfId="0" applyFont="1" applyAlignment="1">
      <alignment vertical="center"/>
    </xf>
    <xf numFmtId="38" fontId="0" fillId="0" borderId="0" xfId="1" applyFont="1" applyAlignment="1"/>
    <xf numFmtId="176" fontId="0" fillId="0" borderId="0" xfId="1" applyNumberFormat="1" applyFont="1" applyAlignment="1"/>
    <xf numFmtId="177" fontId="0" fillId="0" borderId="0" xfId="0" applyNumberFormat="1"/>
    <xf numFmtId="38" fontId="4" fillId="0" borderId="2" xfId="1" applyFont="1" applyBorder="1" applyAlignment="1">
      <alignment horizontal="centerContinuous" vertical="center"/>
    </xf>
    <xf numFmtId="38" fontId="4" fillId="0" borderId="3" xfId="1" applyFont="1" applyBorder="1" applyAlignment="1">
      <alignment horizontal="centerContinuous" vertical="center"/>
    </xf>
    <xf numFmtId="38" fontId="4" fillId="0" borderId="4" xfId="1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38" fontId="4" fillId="0" borderId="7" xfId="1" applyFont="1" applyBorder="1" applyAlignment="1">
      <alignment horizontal="centerContinuous" vertical="center"/>
    </xf>
    <xf numFmtId="38" fontId="4" fillId="0" borderId="8" xfId="1" applyFont="1" applyBorder="1" applyAlignment="1">
      <alignment horizontal="centerContinuous" vertical="center"/>
    </xf>
    <xf numFmtId="38" fontId="4" fillId="0" borderId="9" xfId="1" applyFont="1" applyBorder="1" applyAlignment="1">
      <alignment horizontal="centerContinuous" vertical="center"/>
    </xf>
    <xf numFmtId="38" fontId="4" fillId="0" borderId="10" xfId="1" applyFont="1" applyBorder="1" applyAlignment="1">
      <alignment horizontal="centerContinuous" vertical="center"/>
    </xf>
    <xf numFmtId="38" fontId="4" fillId="0" borderId="8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176" fontId="5" fillId="0" borderId="11" xfId="1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13" xfId="1" applyNumberFormat="1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center" vertical="center"/>
    </xf>
    <xf numFmtId="38" fontId="4" fillId="0" borderId="15" xfId="1" applyFont="1" applyBorder="1" applyAlignment="1">
      <alignment horizontal="centerContinuous" vertical="center"/>
    </xf>
    <xf numFmtId="38" fontId="4" fillId="0" borderId="16" xfId="1" applyFont="1" applyBorder="1" applyAlignment="1">
      <alignment horizontal="centerContinuous" vertical="center"/>
    </xf>
    <xf numFmtId="38" fontId="4" fillId="0" borderId="16" xfId="1" applyFont="1" applyBorder="1" applyAlignment="1">
      <alignment horizontal="center" vertical="center"/>
    </xf>
    <xf numFmtId="38" fontId="4" fillId="0" borderId="17" xfId="1" applyFont="1" applyBorder="1" applyAlignment="1">
      <alignment horizontal="center" vertical="center"/>
    </xf>
    <xf numFmtId="176" fontId="5" fillId="0" borderId="17" xfId="1" applyNumberFormat="1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38" fontId="4" fillId="0" borderId="19" xfId="1" applyFont="1" applyBorder="1" applyAlignment="1">
      <alignment horizontal="center" vertical="center"/>
    </xf>
    <xf numFmtId="176" fontId="4" fillId="0" borderId="14" xfId="1" applyNumberFormat="1" applyFont="1" applyBorder="1" applyAlignment="1">
      <alignment horizontal="center" vertical="center"/>
    </xf>
    <xf numFmtId="38" fontId="6" fillId="0" borderId="0" xfId="1" applyFont="1" applyFill="1" applyBorder="1" applyAlignment="1">
      <alignment horizontal="center"/>
    </xf>
    <xf numFmtId="38" fontId="7" fillId="0" borderId="20" xfId="1" applyFont="1" applyFill="1" applyBorder="1" applyAlignment="1"/>
    <xf numFmtId="38" fontId="7" fillId="0" borderId="6" xfId="1" applyFont="1" applyFill="1" applyBorder="1" applyAlignment="1"/>
    <xf numFmtId="38" fontId="7" fillId="0" borderId="20" xfId="1" applyFont="1" applyFill="1" applyBorder="1" applyAlignment="1">
      <alignment horizontal="right"/>
    </xf>
    <xf numFmtId="38" fontId="7" fillId="0" borderId="21" xfId="1" applyFont="1" applyFill="1" applyBorder="1" applyAlignment="1">
      <alignment horizontal="right"/>
    </xf>
    <xf numFmtId="176" fontId="7" fillId="0" borderId="21" xfId="1" applyNumberFormat="1" applyFont="1" applyFill="1" applyBorder="1" applyAlignment="1">
      <alignment horizontal="right"/>
    </xf>
    <xf numFmtId="177" fontId="7" fillId="0" borderId="6" xfId="0" applyNumberFormat="1" applyFont="1" applyBorder="1" applyAlignment="1">
      <alignment horizontal="right"/>
    </xf>
    <xf numFmtId="38" fontId="7" fillId="0" borderId="22" xfId="1" applyFont="1" applyFill="1" applyBorder="1" applyAlignment="1">
      <alignment horizontal="right"/>
    </xf>
    <xf numFmtId="178" fontId="7" fillId="0" borderId="6" xfId="0" applyNumberFormat="1" applyFont="1" applyBorder="1" applyAlignment="1">
      <alignment horizontal="right"/>
    </xf>
    <xf numFmtId="176" fontId="7" fillId="0" borderId="13" xfId="1" applyNumberFormat="1" applyFont="1" applyFill="1" applyBorder="1" applyAlignment="1">
      <alignment horizontal="right"/>
    </xf>
    <xf numFmtId="177" fontId="7" fillId="0" borderId="13" xfId="0" applyNumberFormat="1" applyFont="1" applyBorder="1" applyAlignment="1">
      <alignment horizontal="right"/>
    </xf>
    <xf numFmtId="38" fontId="7" fillId="0" borderId="6" xfId="1" applyFont="1" applyFill="1" applyBorder="1" applyAlignment="1">
      <alignment horizontal="right"/>
    </xf>
    <xf numFmtId="38" fontId="7" fillId="0" borderId="21" xfId="1" applyFont="1" applyFill="1" applyBorder="1" applyAlignment="1"/>
    <xf numFmtId="176" fontId="7" fillId="0" borderId="21" xfId="1" applyNumberFormat="1" applyFont="1" applyFill="1" applyBorder="1" applyAlignment="1"/>
    <xf numFmtId="177" fontId="7" fillId="0" borderId="6" xfId="0" applyNumberFormat="1" applyFont="1" applyBorder="1"/>
    <xf numFmtId="176" fontId="7" fillId="0" borderId="13" xfId="1" applyNumberFormat="1" applyFont="1" applyFill="1" applyBorder="1" applyAlignment="1"/>
    <xf numFmtId="177" fontId="7" fillId="0" borderId="13" xfId="0" applyNumberFormat="1" applyFont="1" applyBorder="1"/>
    <xf numFmtId="0" fontId="8" fillId="0" borderId="0" xfId="0" applyFont="1" applyAlignment="1">
      <alignment horizontal="right"/>
    </xf>
    <xf numFmtId="38" fontId="0" fillId="0" borderId="20" xfId="1" applyFont="1" applyFill="1" applyBorder="1" applyAlignment="1"/>
    <xf numFmtId="38" fontId="0" fillId="0" borderId="6" xfId="1" applyFont="1" applyFill="1" applyBorder="1" applyAlignment="1"/>
    <xf numFmtId="38" fontId="0" fillId="0" borderId="22" xfId="1" applyFont="1" applyFill="1" applyBorder="1" applyAlignment="1">
      <alignment horizontal="right"/>
    </xf>
    <xf numFmtId="38" fontId="0" fillId="0" borderId="21" xfId="1" applyFont="1" applyFill="1" applyBorder="1" applyAlignment="1">
      <alignment horizontal="right"/>
    </xf>
    <xf numFmtId="176" fontId="0" fillId="0" borderId="21" xfId="1" applyNumberFormat="1" applyFont="1" applyFill="1" applyBorder="1" applyAlignment="1">
      <alignment horizontal="right"/>
    </xf>
    <xf numFmtId="177" fontId="0" fillId="0" borderId="6" xfId="0" applyNumberFormat="1" applyBorder="1" applyAlignment="1">
      <alignment horizontal="right"/>
    </xf>
    <xf numFmtId="178" fontId="0" fillId="0" borderId="6" xfId="0" applyNumberFormat="1" applyBorder="1" applyAlignment="1">
      <alignment horizontal="right"/>
    </xf>
    <xf numFmtId="176" fontId="0" fillId="0" borderId="13" xfId="1" applyNumberFormat="1" applyFont="1" applyFill="1" applyBorder="1" applyAlignment="1">
      <alignment horizontal="right"/>
    </xf>
    <xf numFmtId="176" fontId="0" fillId="0" borderId="13" xfId="1" applyNumberFormat="1" applyFont="1" applyFill="1" applyBorder="1" applyAlignment="1"/>
    <xf numFmtId="177" fontId="0" fillId="0" borderId="13" xfId="0" applyNumberFormat="1" applyBorder="1"/>
    <xf numFmtId="38" fontId="0" fillId="0" borderId="20" xfId="1" applyFont="1" applyBorder="1" applyAlignment="1"/>
    <xf numFmtId="38" fontId="0" fillId="0" borderId="6" xfId="1" applyFont="1" applyBorder="1" applyAlignment="1"/>
    <xf numFmtId="38" fontId="0" fillId="0" borderId="22" xfId="1" applyFont="1" applyBorder="1" applyAlignment="1"/>
    <xf numFmtId="38" fontId="0" fillId="0" borderId="21" xfId="1" applyFont="1" applyBorder="1" applyAlignment="1"/>
    <xf numFmtId="176" fontId="0" fillId="0" borderId="21" xfId="1" applyNumberFormat="1" applyFont="1" applyBorder="1" applyAlignment="1"/>
    <xf numFmtId="177" fontId="0" fillId="0" borderId="6" xfId="0" applyNumberFormat="1" applyBorder="1"/>
    <xf numFmtId="178" fontId="0" fillId="0" borderId="6" xfId="0" applyNumberFormat="1" applyBorder="1"/>
    <xf numFmtId="176" fontId="0" fillId="0" borderId="13" xfId="1" applyNumberFormat="1" applyFont="1" applyBorder="1" applyAlignment="1"/>
    <xf numFmtId="178" fontId="0" fillId="0" borderId="13" xfId="0" applyNumberFormat="1" applyBorder="1"/>
    <xf numFmtId="0" fontId="8" fillId="0" borderId="15" xfId="0" applyFont="1" applyBorder="1" applyAlignment="1">
      <alignment horizontal="right"/>
    </xf>
    <xf numFmtId="38" fontId="0" fillId="0" borderId="16" xfId="1" applyFont="1" applyBorder="1" applyAlignment="1"/>
    <xf numFmtId="38" fontId="0" fillId="0" borderId="18" xfId="1" applyFont="1" applyBorder="1" applyAlignment="1"/>
    <xf numFmtId="38" fontId="0" fillId="0" borderId="19" xfId="1" applyFont="1" applyBorder="1" applyAlignment="1"/>
    <xf numFmtId="38" fontId="0" fillId="0" borderId="17" xfId="1" applyFont="1" applyBorder="1" applyAlignment="1"/>
    <xf numFmtId="176" fontId="0" fillId="0" borderId="17" xfId="1" applyNumberFormat="1" applyFont="1" applyBorder="1" applyAlignment="1"/>
    <xf numFmtId="178" fontId="0" fillId="0" borderId="18" xfId="0" applyNumberFormat="1" applyBorder="1"/>
    <xf numFmtId="176" fontId="0" fillId="0" borderId="14" xfId="1" applyNumberFormat="1" applyFont="1" applyFill="1" applyBorder="1" applyAlignment="1">
      <alignment horizontal="right"/>
    </xf>
    <xf numFmtId="176" fontId="0" fillId="0" borderId="14" xfId="1" applyNumberFormat="1" applyFont="1" applyBorder="1" applyAlignment="1"/>
    <xf numFmtId="178" fontId="0" fillId="0" borderId="14" xfId="0" applyNumberFormat="1" applyBorder="1"/>
    <xf numFmtId="0" fontId="9" fillId="0" borderId="0" xfId="0" applyFont="1"/>
    <xf numFmtId="0" fontId="0" fillId="0" borderId="0" xfId="0" applyAlignment="1">
      <alignment horizontal="center"/>
    </xf>
    <xf numFmtId="179" fontId="0" fillId="0" borderId="0" xfId="1" applyNumberFormat="1" applyFont="1" applyAlignment="1"/>
    <xf numFmtId="38" fontId="9" fillId="0" borderId="0" xfId="1" applyFont="1" applyAlignment="1"/>
    <xf numFmtId="0" fontId="8" fillId="0" borderId="23" xfId="0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38" fontId="11" fillId="0" borderId="0" xfId="2" applyFont="1">
      <alignment vertical="center"/>
    </xf>
    <xf numFmtId="38" fontId="11" fillId="0" borderId="0" xfId="2" applyFont="1" applyBorder="1">
      <alignment vertical="center"/>
    </xf>
    <xf numFmtId="180" fontId="11" fillId="0" borderId="26" xfId="2" applyNumberFormat="1" applyFont="1" applyBorder="1">
      <alignment vertical="center"/>
    </xf>
    <xf numFmtId="180" fontId="11" fillId="0" borderId="27" xfId="2" applyNumberFormat="1" applyFont="1" applyBorder="1">
      <alignment vertical="center"/>
    </xf>
    <xf numFmtId="180" fontId="11" fillId="0" borderId="28" xfId="2" applyNumberFormat="1" applyFont="1" applyBorder="1">
      <alignment vertical="center"/>
    </xf>
    <xf numFmtId="181" fontId="11" fillId="0" borderId="26" xfId="2" applyNumberFormat="1" applyFont="1" applyBorder="1">
      <alignment vertical="center"/>
    </xf>
    <xf numFmtId="181" fontId="11" fillId="0" borderId="27" xfId="2" applyNumberFormat="1" applyFont="1" applyBorder="1">
      <alignment vertical="center"/>
    </xf>
    <xf numFmtId="181" fontId="11" fillId="0" borderId="28" xfId="2" applyNumberFormat="1" applyFont="1" applyBorder="1">
      <alignment vertical="center"/>
    </xf>
    <xf numFmtId="0" fontId="11" fillId="0" borderId="29" xfId="2" applyNumberFormat="1" applyFont="1" applyBorder="1" applyAlignment="1">
      <alignment horizontal="right" vertical="center"/>
    </xf>
    <xf numFmtId="0" fontId="11" fillId="0" borderId="30" xfId="2" applyNumberFormat="1" applyFont="1" applyBorder="1" applyAlignment="1">
      <alignment horizontal="right" vertical="center"/>
    </xf>
    <xf numFmtId="179" fontId="11" fillId="0" borderId="0" xfId="2" applyNumberFormat="1" applyFont="1">
      <alignment vertical="center"/>
    </xf>
    <xf numFmtId="180" fontId="11" fillId="0" borderId="31" xfId="2" applyNumberFormat="1" applyFont="1" applyBorder="1">
      <alignment vertical="center"/>
    </xf>
    <xf numFmtId="180" fontId="11" fillId="0" borderId="32" xfId="2" applyNumberFormat="1" applyFont="1" applyBorder="1">
      <alignment vertical="center"/>
    </xf>
    <xf numFmtId="180" fontId="11" fillId="0" borderId="33" xfId="2" applyNumberFormat="1" applyFont="1" applyBorder="1">
      <alignment vertical="center"/>
    </xf>
    <xf numFmtId="180" fontId="11" fillId="0" borderId="34" xfId="2" applyNumberFormat="1" applyFont="1" applyBorder="1">
      <alignment vertical="center"/>
    </xf>
    <xf numFmtId="181" fontId="11" fillId="0" borderId="31" xfId="2" applyNumberFormat="1" applyFont="1" applyBorder="1">
      <alignment vertical="center"/>
    </xf>
    <xf numFmtId="181" fontId="11" fillId="0" borderId="32" xfId="2" applyNumberFormat="1" applyFont="1" applyBorder="1">
      <alignment vertical="center"/>
    </xf>
    <xf numFmtId="181" fontId="11" fillId="0" borderId="33" xfId="2" applyNumberFormat="1" applyFont="1" applyBorder="1">
      <alignment vertical="center"/>
    </xf>
    <xf numFmtId="181" fontId="11" fillId="0" borderId="34" xfId="2" applyNumberFormat="1" applyFont="1" applyBorder="1">
      <alignment vertical="center"/>
    </xf>
    <xf numFmtId="0" fontId="11" fillId="0" borderId="35" xfId="2" applyNumberFormat="1" applyFont="1" applyBorder="1" applyAlignment="1">
      <alignment horizontal="right" vertical="center"/>
    </xf>
    <xf numFmtId="0" fontId="11" fillId="0" borderId="36" xfId="2" applyNumberFormat="1" applyFont="1" applyBorder="1" applyAlignment="1">
      <alignment horizontal="right" vertical="center"/>
    </xf>
    <xf numFmtId="180" fontId="11" fillId="0" borderId="37" xfId="2" applyNumberFormat="1" applyFont="1" applyBorder="1">
      <alignment vertical="center"/>
    </xf>
    <xf numFmtId="180" fontId="11" fillId="0" borderId="38" xfId="2" applyNumberFormat="1" applyFont="1" applyBorder="1">
      <alignment vertical="center"/>
    </xf>
    <xf numFmtId="180" fontId="11" fillId="0" borderId="39" xfId="2" applyNumberFormat="1" applyFont="1" applyBorder="1">
      <alignment vertical="center"/>
    </xf>
    <xf numFmtId="180" fontId="11" fillId="0" borderId="40" xfId="2" applyNumberFormat="1" applyFont="1" applyBorder="1">
      <alignment vertical="center"/>
    </xf>
    <xf numFmtId="181" fontId="11" fillId="0" borderId="37" xfId="2" applyNumberFormat="1" applyFont="1" applyBorder="1">
      <alignment vertical="center"/>
    </xf>
    <xf numFmtId="181" fontId="11" fillId="0" borderId="38" xfId="2" applyNumberFormat="1" applyFont="1" applyBorder="1">
      <alignment vertical="center"/>
    </xf>
    <xf numFmtId="181" fontId="11" fillId="0" borderId="39" xfId="2" applyNumberFormat="1" applyFont="1" applyBorder="1">
      <alignment vertical="center"/>
    </xf>
    <xf numFmtId="181" fontId="11" fillId="0" borderId="40" xfId="2" applyNumberFormat="1" applyFont="1" applyBorder="1">
      <alignment vertical="center"/>
    </xf>
    <xf numFmtId="38" fontId="11" fillId="0" borderId="0" xfId="2" applyFont="1" applyAlignment="1">
      <alignment vertical="center"/>
    </xf>
    <xf numFmtId="38" fontId="11" fillId="0" borderId="41" xfId="2" applyFont="1" applyBorder="1" applyAlignment="1">
      <alignment horizontal="center" vertical="center"/>
    </xf>
    <xf numFmtId="38" fontId="11" fillId="0" borderId="42" xfId="2" applyFont="1" applyBorder="1" applyAlignment="1">
      <alignment horizontal="center" vertical="center"/>
    </xf>
    <xf numFmtId="38" fontId="11" fillId="0" borderId="43" xfId="2" applyFont="1" applyBorder="1" applyAlignment="1">
      <alignment horizontal="center" vertical="center"/>
    </xf>
    <xf numFmtId="38" fontId="11" fillId="0" borderId="44" xfId="2" applyFont="1" applyBorder="1" applyAlignment="1">
      <alignment horizontal="center" vertical="center"/>
    </xf>
    <xf numFmtId="38" fontId="11" fillId="0" borderId="45" xfId="2" applyFont="1" applyBorder="1" applyAlignment="1">
      <alignment vertical="center"/>
    </xf>
    <xf numFmtId="38" fontId="11" fillId="0" borderId="46" xfId="2" applyFont="1" applyBorder="1" applyAlignment="1">
      <alignment vertical="center"/>
    </xf>
    <xf numFmtId="38" fontId="11" fillId="0" borderId="37" xfId="2" applyFont="1" applyBorder="1" applyAlignment="1">
      <alignment horizontal="center" vertical="center"/>
    </xf>
    <xf numFmtId="38" fontId="11" fillId="0" borderId="47" xfId="2" applyFont="1" applyBorder="1" applyAlignment="1">
      <alignment horizontal="center" vertical="center"/>
    </xf>
    <xf numFmtId="38" fontId="11" fillId="0" borderId="48" xfId="2" applyFont="1" applyBorder="1" applyAlignment="1">
      <alignment horizontal="center" vertical="center"/>
    </xf>
    <xf numFmtId="38" fontId="11" fillId="0" borderId="49" xfId="2" applyFont="1" applyBorder="1" applyAlignment="1">
      <alignment horizontal="center" vertical="center"/>
    </xf>
    <xf numFmtId="38" fontId="11" fillId="0" borderId="0" xfId="2" applyFont="1" applyBorder="1" applyAlignment="1">
      <alignment vertical="center"/>
    </xf>
    <xf numFmtId="38" fontId="11" fillId="0" borderId="24" xfId="2" applyFont="1" applyBorder="1" applyAlignment="1">
      <alignment vertical="center"/>
    </xf>
    <xf numFmtId="38" fontId="11" fillId="0" borderId="50" xfId="2" applyFont="1" applyBorder="1" applyAlignment="1">
      <alignment vertical="center"/>
    </xf>
    <xf numFmtId="38" fontId="11" fillId="0" borderId="38" xfId="2" applyFont="1" applyBorder="1" applyAlignment="1">
      <alignment vertical="center"/>
    </xf>
    <xf numFmtId="38" fontId="11" fillId="0" borderId="39" xfId="2" applyFont="1" applyBorder="1" applyAlignment="1">
      <alignment vertical="center"/>
    </xf>
    <xf numFmtId="38" fontId="11" fillId="0" borderId="40" xfId="2" applyFont="1" applyBorder="1" applyAlignment="1">
      <alignment vertical="center"/>
    </xf>
    <xf numFmtId="38" fontId="11" fillId="0" borderId="0" xfId="2" applyFont="1" applyBorder="1" applyAlignment="1">
      <alignment horizontal="centerContinuous" vertical="center"/>
    </xf>
    <xf numFmtId="38" fontId="11" fillId="0" borderId="24" xfId="2" applyFont="1" applyBorder="1" applyAlignment="1">
      <alignment horizontal="centerContinuous" vertical="center"/>
    </xf>
    <xf numFmtId="38" fontId="11" fillId="0" borderId="51" xfId="2" applyFont="1" applyBorder="1" applyAlignment="1">
      <alignment horizontal="centerContinuous" vertical="center"/>
    </xf>
    <xf numFmtId="38" fontId="11" fillId="0" borderId="52" xfId="2" applyFont="1" applyBorder="1" applyAlignment="1">
      <alignment horizontal="centerContinuous" vertical="center"/>
    </xf>
    <xf numFmtId="38" fontId="11" fillId="0" borderId="53" xfId="2" applyFont="1" applyBorder="1" applyAlignment="1">
      <alignment horizontal="centerContinuous" vertical="center"/>
    </xf>
    <xf numFmtId="38" fontId="11" fillId="0" borderId="54" xfId="2" applyFont="1" applyBorder="1" applyAlignment="1">
      <alignment vertical="center"/>
    </xf>
    <xf numFmtId="38" fontId="11" fillId="0" borderId="9" xfId="2" applyFont="1" applyBorder="1" applyAlignment="1">
      <alignment vertical="center"/>
    </xf>
    <xf numFmtId="38" fontId="2" fillId="0" borderId="0" xfId="2" applyFont="1" applyBorder="1">
      <alignment vertical="center"/>
    </xf>
    <xf numFmtId="38" fontId="2" fillId="0" borderId="0" xfId="2" applyFont="1">
      <alignment vertical="center"/>
    </xf>
    <xf numFmtId="0" fontId="11" fillId="0" borderId="0" xfId="3" applyFont="1">
      <alignment vertical="center"/>
    </xf>
    <xf numFmtId="0" fontId="13" fillId="0" borderId="0" xfId="3" applyFont="1">
      <alignment vertical="center"/>
    </xf>
    <xf numFmtId="0" fontId="13" fillId="0" borderId="41" xfId="0" applyFont="1" applyBorder="1" applyAlignment="1">
      <alignment horizontal="center" vertical="center" wrapText="1"/>
    </xf>
    <xf numFmtId="184" fontId="8" fillId="0" borderId="0" xfId="4" applyNumberFormat="1" applyFont="1" applyProtection="1">
      <protection locked="0"/>
    </xf>
    <xf numFmtId="184" fontId="8" fillId="0" borderId="0" xfId="4" applyNumberFormat="1" applyFont="1" applyAlignment="1" applyProtection="1">
      <alignment vertical="center"/>
      <protection locked="0"/>
    </xf>
    <xf numFmtId="184" fontId="1" fillId="0" borderId="0" xfId="4" applyNumberFormat="1" applyFont="1"/>
    <xf numFmtId="185" fontId="1" fillId="0" borderId="57" xfId="4" applyNumberFormat="1" applyFont="1" applyBorder="1"/>
    <xf numFmtId="186" fontId="1" fillId="0" borderId="41" xfId="4" applyNumberFormat="1" applyFont="1" applyBorder="1"/>
    <xf numFmtId="186" fontId="1" fillId="0" borderId="43" xfId="4" applyNumberFormat="1" applyFont="1" applyBorder="1"/>
    <xf numFmtId="186" fontId="1" fillId="0" borderId="58" xfId="4" applyNumberFormat="1" applyFont="1" applyBorder="1"/>
    <xf numFmtId="184" fontId="1" fillId="0" borderId="57" xfId="4" applyNumberFormat="1" applyFont="1" applyBorder="1" applyAlignment="1">
      <alignment horizontal="center"/>
    </xf>
    <xf numFmtId="185" fontId="1" fillId="0" borderId="21" xfId="4" applyNumberFormat="1" applyFont="1" applyBorder="1"/>
    <xf numFmtId="186" fontId="1" fillId="0" borderId="59" xfId="5" applyNumberFormat="1" applyFont="1" applyFill="1" applyBorder="1" applyProtection="1"/>
    <xf numFmtId="186" fontId="1" fillId="0" borderId="48" xfId="5" applyNumberFormat="1" applyFont="1" applyFill="1" applyBorder="1" applyProtection="1"/>
    <xf numFmtId="186" fontId="1" fillId="0" borderId="60" xfId="5" applyNumberFormat="1" applyFont="1" applyFill="1" applyBorder="1" applyProtection="1"/>
    <xf numFmtId="184" fontId="1" fillId="0" borderId="21" xfId="4" applyNumberFormat="1" applyFont="1" applyBorder="1" applyAlignment="1">
      <alignment horizontal="center"/>
    </xf>
    <xf numFmtId="185" fontId="1" fillId="0" borderId="61" xfId="4" applyNumberFormat="1" applyFont="1" applyBorder="1"/>
    <xf numFmtId="186" fontId="1" fillId="0" borderId="62" xfId="4" applyNumberFormat="1" applyFont="1" applyBorder="1"/>
    <xf numFmtId="186" fontId="1" fillId="0" borderId="63" xfId="4" applyNumberFormat="1" applyFont="1" applyBorder="1"/>
    <xf numFmtId="186" fontId="1" fillId="0" borderId="64" xfId="4" applyNumberFormat="1" applyFont="1" applyBorder="1"/>
    <xf numFmtId="184" fontId="1" fillId="0" borderId="61" xfId="4" applyNumberFormat="1" applyFont="1" applyBorder="1"/>
    <xf numFmtId="185" fontId="1" fillId="0" borderId="65" xfId="4" applyNumberFormat="1" applyFont="1" applyBorder="1"/>
    <xf numFmtId="186" fontId="1" fillId="0" borderId="66" xfId="5" applyNumberFormat="1" applyFont="1" applyFill="1" applyBorder="1" applyProtection="1"/>
    <xf numFmtId="186" fontId="1" fillId="0" borderId="67" xfId="5" applyNumberFormat="1" applyFont="1" applyFill="1" applyBorder="1" applyProtection="1"/>
    <xf numFmtId="186" fontId="1" fillId="0" borderId="68" xfId="5" applyNumberFormat="1" applyFont="1" applyFill="1" applyBorder="1" applyProtection="1"/>
    <xf numFmtId="184" fontId="1" fillId="0" borderId="65" xfId="4" applyNumberFormat="1" applyFont="1" applyBorder="1" applyAlignment="1">
      <alignment horizontal="center"/>
    </xf>
    <xf numFmtId="184" fontId="1" fillId="0" borderId="21" xfId="4" quotePrefix="1" applyNumberFormat="1" applyFont="1" applyBorder="1" applyAlignment="1">
      <alignment horizontal="center"/>
    </xf>
    <xf numFmtId="184" fontId="1" fillId="0" borderId="21" xfId="4" applyNumberFormat="1" applyFont="1" applyBorder="1" applyAlignment="1">
      <alignment horizontal="centerContinuous"/>
    </xf>
    <xf numFmtId="184" fontId="1" fillId="0" borderId="0" xfId="4" applyNumberFormat="1" applyFont="1" applyAlignment="1">
      <alignment vertical="center"/>
    </xf>
    <xf numFmtId="0" fontId="1" fillId="0" borderId="57" xfId="4" applyFont="1" applyBorder="1" applyAlignment="1">
      <alignment horizontal="center" vertical="center"/>
    </xf>
    <xf numFmtId="184" fontId="1" fillId="0" borderId="41" xfId="4" applyNumberFormat="1" applyFont="1" applyBorder="1" applyAlignment="1">
      <alignment horizontal="center" vertical="center"/>
    </xf>
    <xf numFmtId="184" fontId="1" fillId="0" borderId="43" xfId="4" applyNumberFormat="1" applyFont="1" applyBorder="1" applyAlignment="1">
      <alignment horizontal="center" vertical="center"/>
    </xf>
    <xf numFmtId="184" fontId="1" fillId="0" borderId="58" xfId="4" applyNumberFormat="1" applyFont="1" applyBorder="1" applyAlignment="1">
      <alignment horizontal="center" vertical="center"/>
    </xf>
    <xf numFmtId="0" fontId="1" fillId="0" borderId="57" xfId="4" applyFont="1" applyBorder="1" applyAlignment="1">
      <alignment vertical="center"/>
    </xf>
    <xf numFmtId="184" fontId="1" fillId="0" borderId="11" xfId="4" applyNumberFormat="1" applyFont="1" applyBorder="1" applyAlignment="1">
      <alignment horizontal="center" vertical="center"/>
    </xf>
    <xf numFmtId="0" fontId="1" fillId="0" borderId="51" xfId="4" applyFont="1" applyBorder="1" applyAlignment="1">
      <alignment horizontal="centerContinuous" vertical="center"/>
    </xf>
    <xf numFmtId="0" fontId="1" fillId="0" borderId="52" xfId="4" applyFont="1" applyBorder="1" applyAlignment="1">
      <alignment horizontal="centerContinuous" vertical="center"/>
    </xf>
    <xf numFmtId="184" fontId="1" fillId="0" borderId="53" xfId="4" applyNumberFormat="1" applyFont="1" applyBorder="1" applyAlignment="1">
      <alignment horizontal="centerContinuous" vertical="center"/>
    </xf>
    <xf numFmtId="184" fontId="2" fillId="0" borderId="0" xfId="4" applyNumberFormat="1" applyFont="1" applyAlignment="1" applyProtection="1">
      <alignment vertical="center"/>
      <protection locked="0"/>
    </xf>
    <xf numFmtId="1" fontId="1" fillId="0" borderId="0" xfId="6" applyFont="1"/>
    <xf numFmtId="38" fontId="1" fillId="0" borderId="0" xfId="7" applyFont="1" applyFill="1" applyProtection="1"/>
    <xf numFmtId="3" fontId="1" fillId="0" borderId="69" xfId="6" applyNumberFormat="1" applyFont="1" applyBorder="1"/>
    <xf numFmtId="38" fontId="1" fillId="0" borderId="69" xfId="7" applyFont="1" applyFill="1" applyBorder="1" applyProtection="1"/>
    <xf numFmtId="1" fontId="1" fillId="0" borderId="69" xfId="6" applyFont="1" applyBorder="1" applyAlignment="1">
      <alignment horizontal="center"/>
    </xf>
    <xf numFmtId="3" fontId="1" fillId="0" borderId="70" xfId="6" applyNumberFormat="1" applyFont="1" applyBorder="1"/>
    <xf numFmtId="38" fontId="1" fillId="0" borderId="70" xfId="7" applyFont="1" applyFill="1" applyBorder="1" applyProtection="1"/>
    <xf numFmtId="1" fontId="1" fillId="0" borderId="70" xfId="6" applyFont="1" applyBorder="1" applyAlignment="1">
      <alignment horizontal="center"/>
    </xf>
    <xf numFmtId="3" fontId="1" fillId="0" borderId="71" xfId="6" applyNumberFormat="1" applyFont="1" applyBorder="1"/>
    <xf numFmtId="38" fontId="1" fillId="0" borderId="72" xfId="7" applyFont="1" applyFill="1" applyBorder="1" applyProtection="1"/>
    <xf numFmtId="38" fontId="1" fillId="0" borderId="71" xfId="7" applyFont="1" applyFill="1" applyBorder="1" applyProtection="1"/>
    <xf numFmtId="1" fontId="1" fillId="0" borderId="71" xfId="6" applyFont="1" applyBorder="1" applyAlignment="1">
      <alignment horizontal="center"/>
    </xf>
    <xf numFmtId="1" fontId="1" fillId="0" borderId="71" xfId="6" applyFont="1" applyBorder="1" applyAlignment="1">
      <alignment horizontal="center" vertical="center"/>
    </xf>
    <xf numFmtId="0" fontId="1" fillId="0" borderId="46" xfId="6" applyNumberFormat="1" applyFont="1" applyBorder="1" applyAlignment="1">
      <alignment horizontal="center" vertical="center"/>
    </xf>
    <xf numFmtId="1" fontId="1" fillId="0" borderId="57" xfId="6" applyFont="1" applyBorder="1" applyAlignment="1">
      <alignment vertical="center"/>
    </xf>
    <xf numFmtId="0" fontId="1" fillId="0" borderId="11" xfId="6" applyNumberFormat="1" applyFont="1" applyBorder="1" applyAlignment="1">
      <alignment horizontal="center" vertical="center"/>
    </xf>
    <xf numFmtId="1" fontId="1" fillId="0" borderId="21" xfId="6" applyFont="1" applyBorder="1" applyAlignment="1">
      <alignment vertical="center"/>
    </xf>
    <xf numFmtId="1" fontId="1" fillId="0" borderId="74" xfId="6" applyFont="1" applyBorder="1" applyAlignment="1">
      <alignment horizontal="centerContinuous" vertical="center"/>
    </xf>
    <xf numFmtId="1" fontId="1" fillId="0" borderId="75" xfId="6" applyFont="1" applyBorder="1" applyAlignment="1">
      <alignment horizontal="centerContinuous" vertical="center"/>
    </xf>
    <xf numFmtId="1" fontId="1" fillId="0" borderId="76" xfId="6" applyFont="1" applyBorder="1" applyAlignment="1">
      <alignment horizontal="centerContinuous" vertical="center"/>
    </xf>
    <xf numFmtId="1" fontId="1" fillId="0" borderId="9" xfId="6" applyFont="1" applyBorder="1" applyAlignment="1">
      <alignment vertical="center"/>
    </xf>
    <xf numFmtId="1" fontId="2" fillId="0" borderId="0" xfId="6" applyFont="1" applyAlignment="1">
      <alignment vertical="center"/>
    </xf>
    <xf numFmtId="1" fontId="1" fillId="0" borderId="0" xfId="6" applyFont="1" applyProtection="1">
      <protection locked="0"/>
    </xf>
    <xf numFmtId="1" fontId="1" fillId="0" borderId="0" xfId="6" applyFont="1" applyAlignment="1" applyProtection="1">
      <alignment vertical="center"/>
      <protection locked="0"/>
    </xf>
    <xf numFmtId="1" fontId="1" fillId="0" borderId="54" xfId="6" applyFont="1" applyBorder="1" applyAlignment="1" applyProtection="1">
      <alignment vertical="center"/>
      <protection locked="0"/>
    </xf>
    <xf numFmtId="1" fontId="8" fillId="0" borderId="54" xfId="6" applyFont="1" applyBorder="1" applyAlignment="1" applyProtection="1">
      <alignment vertical="center"/>
      <protection locked="0"/>
    </xf>
    <xf numFmtId="1" fontId="1" fillId="0" borderId="77" xfId="6" applyFont="1" applyBorder="1" applyAlignment="1" applyProtection="1">
      <alignment horizontal="center"/>
      <protection locked="0"/>
    </xf>
    <xf numFmtId="1" fontId="1" fillId="0" borderId="70" xfId="6" applyFont="1" applyBorder="1" applyAlignment="1" applyProtection="1">
      <alignment horizontal="center"/>
      <protection locked="0"/>
    </xf>
    <xf numFmtId="1" fontId="1" fillId="0" borderId="71" xfId="6" applyFont="1" applyBorder="1" applyAlignment="1" applyProtection="1">
      <alignment horizontal="center"/>
      <protection locked="0"/>
    </xf>
    <xf numFmtId="1" fontId="1" fillId="0" borderId="71" xfId="6" applyFont="1" applyBorder="1" applyAlignment="1" applyProtection="1">
      <alignment horizontal="center" vertical="center"/>
      <protection locked="0"/>
    </xf>
    <xf numFmtId="1" fontId="1" fillId="0" borderId="21" xfId="6" applyFont="1" applyBorder="1" applyAlignment="1" applyProtection="1">
      <alignment horizontal="center" vertical="center" wrapText="1"/>
      <protection locked="0"/>
    </xf>
    <xf numFmtId="1" fontId="1" fillId="0" borderId="11" xfId="6" applyFont="1" applyBorder="1" applyAlignment="1">
      <alignment horizontal="center" vertical="center"/>
    </xf>
    <xf numFmtId="1" fontId="8" fillId="0" borderId="0" xfId="6" applyFont="1" applyAlignment="1">
      <alignment horizontal="right"/>
    </xf>
    <xf numFmtId="187" fontId="13" fillId="0" borderId="69" xfId="3" applyNumberFormat="1" applyFont="1" applyBorder="1">
      <alignment vertical="center"/>
    </xf>
    <xf numFmtId="0" fontId="13" fillId="0" borderId="69" xfId="3" applyFont="1" applyBorder="1" applyAlignment="1">
      <alignment horizontal="distributed" vertical="center"/>
    </xf>
    <xf numFmtId="0" fontId="13" fillId="0" borderId="69" xfId="3" applyFont="1" applyBorder="1">
      <alignment vertical="center"/>
    </xf>
    <xf numFmtId="187" fontId="13" fillId="0" borderId="70" xfId="3" applyNumberFormat="1" applyFont="1" applyBorder="1">
      <alignment vertical="center"/>
    </xf>
    <xf numFmtId="0" fontId="13" fillId="0" borderId="70" xfId="3" applyFont="1" applyBorder="1" applyAlignment="1">
      <alignment horizontal="distributed" vertical="center"/>
    </xf>
    <xf numFmtId="0" fontId="13" fillId="0" borderId="70" xfId="3" applyFont="1" applyBorder="1">
      <alignment vertical="center"/>
    </xf>
    <xf numFmtId="188" fontId="13" fillId="0" borderId="0" xfId="3" applyNumberFormat="1" applyFont="1">
      <alignment vertical="center"/>
    </xf>
    <xf numFmtId="38" fontId="13" fillId="0" borderId="0" xfId="2" applyFont="1" applyBorder="1" applyAlignment="1">
      <alignment vertical="center"/>
    </xf>
    <xf numFmtId="187" fontId="13" fillId="0" borderId="70" xfId="2" applyNumberFormat="1" applyFont="1" applyBorder="1" applyAlignment="1">
      <alignment vertical="center"/>
    </xf>
    <xf numFmtId="0" fontId="13" fillId="0" borderId="70" xfId="2" applyNumberFormat="1" applyFont="1" applyBorder="1" applyAlignment="1">
      <alignment horizontal="distributed" vertical="center"/>
    </xf>
    <xf numFmtId="38" fontId="13" fillId="0" borderId="70" xfId="2" applyFont="1" applyBorder="1" applyAlignment="1">
      <alignment horizontal="distributed" vertical="center"/>
    </xf>
    <xf numFmtId="187" fontId="13" fillId="0" borderId="80" xfId="2" applyNumberFormat="1" applyFont="1" applyBorder="1" applyAlignment="1">
      <alignment vertical="center"/>
    </xf>
    <xf numFmtId="187" fontId="13" fillId="0" borderId="80" xfId="3" applyNumberFormat="1" applyFont="1" applyBorder="1">
      <alignment vertical="center"/>
    </xf>
    <xf numFmtId="0" fontId="13" fillId="0" borderId="80" xfId="2" applyNumberFormat="1" applyFont="1" applyBorder="1" applyAlignment="1">
      <alignment horizontal="distributed" vertical="center"/>
    </xf>
    <xf numFmtId="187" fontId="13" fillId="0" borderId="71" xfId="3" applyNumberFormat="1" applyFont="1" applyBorder="1">
      <alignment vertical="center"/>
    </xf>
    <xf numFmtId="38" fontId="13" fillId="0" borderId="71" xfId="2" applyFont="1" applyBorder="1" applyAlignment="1">
      <alignment horizontal="distributed" vertical="center"/>
    </xf>
    <xf numFmtId="0" fontId="13" fillId="0" borderId="71" xfId="3" applyFont="1" applyBorder="1">
      <alignment vertical="center"/>
    </xf>
    <xf numFmtId="187" fontId="13" fillId="0" borderId="82" xfId="3" applyNumberFormat="1" applyFont="1" applyBorder="1">
      <alignment vertical="center"/>
    </xf>
    <xf numFmtId="0" fontId="13" fillId="0" borderId="82" xfId="3" applyFont="1" applyBorder="1" applyAlignment="1">
      <alignment horizontal="distributed" vertical="center"/>
    </xf>
    <xf numFmtId="0" fontId="13" fillId="0" borderId="82" xfId="3" applyFont="1" applyBorder="1" applyAlignment="1">
      <alignment horizontal="right" vertical="center"/>
    </xf>
    <xf numFmtId="0" fontId="13" fillId="0" borderId="82" xfId="3" applyFont="1" applyBorder="1" applyAlignment="1">
      <alignment horizontal="center" vertical="center"/>
    </xf>
    <xf numFmtId="0" fontId="13" fillId="0" borderId="57" xfId="3" applyFont="1" applyBorder="1" applyAlignment="1">
      <alignment horizontal="center" vertical="center"/>
    </xf>
    <xf numFmtId="0" fontId="13" fillId="0" borderId="74" xfId="3" applyFont="1" applyBorder="1" applyAlignment="1">
      <alignment horizontal="centerContinuous" vertical="center"/>
    </xf>
    <xf numFmtId="0" fontId="13" fillId="0" borderId="76" xfId="3" applyFont="1" applyBorder="1" applyAlignment="1">
      <alignment horizontal="centerContinuous" vertical="center"/>
    </xf>
    <xf numFmtId="0" fontId="13" fillId="0" borderId="11" xfId="3" applyFont="1" applyBorder="1" applyAlignment="1">
      <alignment horizontal="center" vertical="center"/>
    </xf>
    <xf numFmtId="0" fontId="18" fillId="0" borderId="0" xfId="3" applyFont="1">
      <alignment vertical="center"/>
    </xf>
    <xf numFmtId="2" fontId="13" fillId="0" borderId="69" xfId="3" applyNumberFormat="1" applyFont="1" applyBorder="1">
      <alignment vertical="center"/>
    </xf>
    <xf numFmtId="2" fontId="13" fillId="0" borderId="70" xfId="3" applyNumberFormat="1" applyFont="1" applyBorder="1">
      <alignment vertical="center"/>
    </xf>
    <xf numFmtId="38" fontId="13" fillId="0" borderId="70" xfId="3" applyNumberFormat="1" applyFont="1" applyBorder="1" applyAlignment="1">
      <alignment horizontal="distributed" vertical="center"/>
    </xf>
    <xf numFmtId="2" fontId="13" fillId="0" borderId="70" xfId="2" applyNumberFormat="1" applyFont="1" applyBorder="1" applyAlignment="1">
      <alignment vertical="center"/>
    </xf>
    <xf numFmtId="2" fontId="13" fillId="0" borderId="80" xfId="2" applyNumberFormat="1" applyFont="1" applyBorder="1" applyAlignment="1">
      <alignment vertical="center"/>
    </xf>
    <xf numFmtId="2" fontId="13" fillId="0" borderId="80" xfId="3" applyNumberFormat="1" applyFont="1" applyBorder="1">
      <alignment vertical="center"/>
    </xf>
    <xf numFmtId="0" fontId="11" fillId="0" borderId="0" xfId="3" applyFont="1" applyProtection="1">
      <alignment vertical="center"/>
      <protection locked="0"/>
    </xf>
    <xf numFmtId="0" fontId="13" fillId="0" borderId="0" xfId="3" applyFont="1" applyProtection="1">
      <alignment vertical="center"/>
      <protection locked="0"/>
    </xf>
    <xf numFmtId="182" fontId="13" fillId="0" borderId="69" xfId="3" applyNumberFormat="1" applyFont="1" applyBorder="1">
      <alignment vertical="center"/>
    </xf>
    <xf numFmtId="0" fontId="13" fillId="0" borderId="78" xfId="3" applyFont="1" applyBorder="1" applyAlignment="1">
      <alignment horizontal="center" vertical="center"/>
    </xf>
    <xf numFmtId="0" fontId="13" fillId="0" borderId="69" xfId="3" applyFont="1" applyBorder="1" applyAlignment="1">
      <alignment horizontal="center" vertical="center"/>
    </xf>
    <xf numFmtId="182" fontId="13" fillId="0" borderId="70" xfId="3" applyNumberFormat="1" applyFont="1" applyBorder="1">
      <alignment vertical="center"/>
    </xf>
    <xf numFmtId="0" fontId="13" fillId="0" borderId="79" xfId="3" applyFont="1" applyBorder="1" applyAlignment="1">
      <alignment horizontal="center" vertical="center"/>
    </xf>
    <xf numFmtId="0" fontId="13" fillId="0" borderId="70" xfId="3" applyFont="1" applyBorder="1" applyAlignment="1">
      <alignment horizontal="center" vertical="center"/>
    </xf>
    <xf numFmtId="188" fontId="13" fillId="0" borderId="0" xfId="3" applyNumberFormat="1" applyFont="1" applyProtection="1">
      <alignment vertical="center"/>
      <protection locked="0"/>
    </xf>
    <xf numFmtId="38" fontId="13" fillId="0" borderId="0" xfId="2" applyFont="1" applyBorder="1" applyAlignment="1" applyProtection="1">
      <alignment vertical="center"/>
      <protection locked="0"/>
    </xf>
    <xf numFmtId="182" fontId="13" fillId="0" borderId="70" xfId="2" applyNumberFormat="1" applyFont="1" applyBorder="1" applyAlignment="1">
      <alignment vertical="center"/>
    </xf>
    <xf numFmtId="182" fontId="13" fillId="0" borderId="80" xfId="2" applyNumberFormat="1" applyFont="1" applyBorder="1" applyAlignment="1">
      <alignment vertical="center"/>
    </xf>
    <xf numFmtId="182" fontId="13" fillId="0" borderId="80" xfId="3" applyNumberFormat="1" applyFont="1" applyBorder="1">
      <alignment vertical="center"/>
    </xf>
    <xf numFmtId="0" fontId="13" fillId="0" borderId="81" xfId="3" applyFont="1" applyBorder="1" applyAlignment="1">
      <alignment horizontal="center" vertical="center"/>
    </xf>
    <xf numFmtId="182" fontId="13" fillId="0" borderId="71" xfId="3" applyNumberFormat="1" applyFont="1" applyBorder="1">
      <alignment vertical="center"/>
    </xf>
    <xf numFmtId="0" fontId="13" fillId="0" borderId="71" xfId="3" applyFont="1" applyBorder="1" applyAlignment="1">
      <alignment horizontal="center" vertical="center"/>
    </xf>
    <xf numFmtId="182" fontId="13" fillId="0" borderId="82" xfId="3" applyNumberFormat="1" applyFont="1" applyBorder="1">
      <alignment vertical="center"/>
    </xf>
    <xf numFmtId="0" fontId="13" fillId="0" borderId="43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 wrapText="1"/>
    </xf>
    <xf numFmtId="0" fontId="13" fillId="0" borderId="83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87" fontId="13" fillId="0" borderId="71" xfId="2" applyNumberFormat="1" applyFont="1" applyBorder="1" applyAlignment="1">
      <alignment vertical="center"/>
    </xf>
    <xf numFmtId="0" fontId="13" fillId="0" borderId="80" xfId="3" applyFont="1" applyBorder="1">
      <alignment vertical="center"/>
    </xf>
    <xf numFmtId="182" fontId="13" fillId="0" borderId="71" xfId="2" applyNumberFormat="1" applyFont="1" applyBorder="1" applyAlignment="1">
      <alignment vertical="center"/>
    </xf>
    <xf numFmtId="0" fontId="13" fillId="0" borderId="80" xfId="3" applyFont="1" applyBorder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11" fillId="0" borderId="56" xfId="2" applyNumberFormat="1" applyFont="1" applyBorder="1" applyAlignment="1">
      <alignment horizontal="right" vertical="center"/>
    </xf>
    <xf numFmtId="0" fontId="11" fillId="0" borderId="55" xfId="2" applyNumberFormat="1" applyFont="1" applyBorder="1" applyAlignment="1">
      <alignment horizontal="right" vertical="center"/>
    </xf>
    <xf numFmtId="0" fontId="13" fillId="0" borderId="80" xfId="3" applyFont="1" applyBorder="1" applyAlignment="1">
      <alignment horizontal="distributed" vertical="center"/>
    </xf>
    <xf numFmtId="0" fontId="4" fillId="0" borderId="85" xfId="0" applyFont="1" applyBorder="1" applyAlignment="1">
      <alignment horizontal="center"/>
    </xf>
    <xf numFmtId="0" fontId="4" fillId="0" borderId="25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6" xfId="0" applyFont="1" applyBorder="1"/>
    <xf numFmtId="0" fontId="4" fillId="0" borderId="18" xfId="0" applyFont="1" applyBorder="1"/>
    <xf numFmtId="0" fontId="0" fillId="0" borderId="25" xfId="0" applyBorder="1" applyAlignment="1">
      <alignment horizontal="right"/>
    </xf>
    <xf numFmtId="189" fontId="0" fillId="0" borderId="6" xfId="0" applyNumberFormat="1" applyBorder="1" applyAlignment="1">
      <alignment horizontal="left"/>
    </xf>
    <xf numFmtId="0" fontId="0" fillId="0" borderId="86" xfId="0" applyBorder="1" applyAlignment="1">
      <alignment horizontal="right"/>
    </xf>
    <xf numFmtId="189" fontId="0" fillId="0" borderId="18" xfId="0" applyNumberFormat="1" applyBorder="1" applyAlignment="1">
      <alignment horizontal="left"/>
    </xf>
    <xf numFmtId="0" fontId="20" fillId="0" borderId="0" xfId="0" applyFont="1" applyAlignment="1">
      <alignment vertical="center"/>
    </xf>
    <xf numFmtId="0" fontId="4" fillId="0" borderId="86" xfId="0" applyFont="1" applyBorder="1" applyAlignment="1">
      <alignment horizontal="center"/>
    </xf>
    <xf numFmtId="190" fontId="0" fillId="0" borderId="6" xfId="0" applyNumberFormat="1" applyBorder="1" applyAlignment="1">
      <alignment horizontal="left"/>
    </xf>
    <xf numFmtId="191" fontId="0" fillId="0" borderId="6" xfId="0" applyNumberFormat="1" applyBorder="1" applyAlignment="1">
      <alignment horizontal="left"/>
    </xf>
    <xf numFmtId="191" fontId="0" fillId="0" borderId="18" xfId="0" applyNumberFormat="1" applyBorder="1" applyAlignment="1">
      <alignment horizontal="left"/>
    </xf>
    <xf numFmtId="0" fontId="21" fillId="0" borderId="0" xfId="0" applyFont="1" applyAlignment="1">
      <alignment horizontal="right"/>
    </xf>
    <xf numFmtId="192" fontId="1" fillId="0" borderId="72" xfId="7" applyNumberFormat="1" applyFont="1" applyFill="1" applyBorder="1" applyProtection="1"/>
    <xf numFmtId="192" fontId="1" fillId="0" borderId="71" xfId="7" applyNumberFormat="1" applyFont="1" applyFill="1" applyBorder="1" applyProtection="1"/>
    <xf numFmtId="192" fontId="1" fillId="0" borderId="70" xfId="7" applyNumberFormat="1" applyFont="1" applyFill="1" applyBorder="1" applyProtection="1"/>
    <xf numFmtId="192" fontId="1" fillId="0" borderId="69" xfId="7" applyNumberFormat="1" applyFont="1" applyFill="1" applyBorder="1" applyProtection="1"/>
    <xf numFmtId="192" fontId="1" fillId="0" borderId="71" xfId="6" applyNumberFormat="1" applyFont="1" applyBorder="1"/>
    <xf numFmtId="192" fontId="1" fillId="0" borderId="70" xfId="6" applyNumberFormat="1" applyFont="1" applyBorder="1"/>
    <xf numFmtId="192" fontId="1" fillId="0" borderId="69" xfId="6" applyNumberFormat="1" applyFont="1" applyBorder="1"/>
    <xf numFmtId="0" fontId="1" fillId="0" borderId="57" xfId="6" applyNumberFormat="1" applyFont="1" applyBorder="1" applyAlignment="1">
      <alignment horizontal="center" vertical="center"/>
    </xf>
    <xf numFmtId="183" fontId="1" fillId="0" borderId="71" xfId="6" applyNumberFormat="1" applyFont="1" applyBorder="1"/>
    <xf numFmtId="183" fontId="1" fillId="0" borderId="70" xfId="6" applyNumberFormat="1" applyFont="1" applyBorder="1"/>
    <xf numFmtId="183" fontId="1" fillId="0" borderId="69" xfId="6" applyNumberFormat="1" applyFont="1" applyBorder="1"/>
    <xf numFmtId="0" fontId="0" fillId="0" borderId="0" xfId="0" applyBorder="1"/>
    <xf numFmtId="0" fontId="10" fillId="0" borderId="0" xfId="0" applyFont="1" applyAlignment="1">
      <alignment vertical="center"/>
    </xf>
    <xf numFmtId="49" fontId="13" fillId="0" borderId="21" xfId="0" applyNumberFormat="1" applyFont="1" applyBorder="1" applyAlignment="1">
      <alignment horizontal="center"/>
    </xf>
    <xf numFmtId="176" fontId="13" fillId="0" borderId="21" xfId="2" applyNumberFormat="1" applyFont="1" applyBorder="1" applyAlignment="1"/>
    <xf numFmtId="176" fontId="13" fillId="0" borderId="21" xfId="2" quotePrefix="1" applyNumberFormat="1" applyFont="1" applyBorder="1" applyAlignment="1">
      <alignment horizontal="right"/>
    </xf>
    <xf numFmtId="177" fontId="13" fillId="0" borderId="21" xfId="2" quotePrefix="1" applyNumberFormat="1" applyFont="1" applyBorder="1" applyAlignment="1">
      <alignment horizontal="right"/>
    </xf>
    <xf numFmtId="177" fontId="13" fillId="0" borderId="21" xfId="0" applyNumberFormat="1" applyFont="1" applyBorder="1"/>
    <xf numFmtId="49" fontId="13" fillId="0" borderId="21" xfId="0" quotePrefix="1" applyNumberFormat="1" applyFont="1" applyBorder="1" applyAlignment="1">
      <alignment horizontal="center"/>
    </xf>
    <xf numFmtId="49" fontId="13" fillId="0" borderId="65" xfId="0" quotePrefix="1" applyNumberFormat="1" applyFont="1" applyBorder="1" applyAlignment="1">
      <alignment horizontal="center"/>
    </xf>
    <xf numFmtId="176" fontId="13" fillId="0" borderId="65" xfId="2" applyNumberFormat="1" applyFont="1" applyBorder="1" applyAlignment="1"/>
    <xf numFmtId="177" fontId="13" fillId="0" borderId="65" xfId="0" applyNumberFormat="1" applyFont="1" applyBorder="1"/>
    <xf numFmtId="49" fontId="13" fillId="0" borderId="61" xfId="0" quotePrefix="1" applyNumberFormat="1" applyFont="1" applyBorder="1" applyAlignment="1">
      <alignment horizontal="center"/>
    </xf>
    <xf numFmtId="176" fontId="13" fillId="0" borderId="61" xfId="0" applyNumberFormat="1" applyFont="1" applyBorder="1"/>
    <xf numFmtId="176" fontId="13" fillId="0" borderId="61" xfId="2" applyNumberFormat="1" applyFont="1" applyBorder="1" applyAlignment="1"/>
    <xf numFmtId="177" fontId="13" fillId="0" borderId="61" xfId="0" applyNumberFormat="1" applyFont="1" applyBorder="1"/>
    <xf numFmtId="176" fontId="13" fillId="0" borderId="21" xfId="0" applyNumberFormat="1" applyFont="1" applyBorder="1"/>
    <xf numFmtId="49" fontId="13" fillId="0" borderId="57" xfId="0" quotePrefix="1" applyNumberFormat="1" applyFont="1" applyBorder="1" applyAlignment="1">
      <alignment horizontal="center"/>
    </xf>
    <xf numFmtId="176" fontId="13" fillId="0" borderId="57" xfId="0" applyNumberFormat="1" applyFont="1" applyBorder="1"/>
    <xf numFmtId="176" fontId="13" fillId="0" borderId="57" xfId="2" applyNumberFormat="1" applyFont="1" applyBorder="1" applyAlignment="1"/>
    <xf numFmtId="177" fontId="13" fillId="0" borderId="57" xfId="0" applyNumberFormat="1" applyFont="1" applyBorder="1"/>
    <xf numFmtId="182" fontId="11" fillId="0" borderId="0" xfId="2" applyNumberFormat="1" applyFont="1">
      <alignment vertical="center"/>
    </xf>
    <xf numFmtId="0" fontId="22" fillId="0" borderId="54" xfId="0" applyFont="1" applyBorder="1" applyAlignment="1" applyProtection="1">
      <alignment horizontal="centerContinuous" vertical="center"/>
      <protection locked="0"/>
    </xf>
    <xf numFmtId="0" fontId="24" fillId="0" borderId="75" xfId="0" applyFont="1" applyBorder="1" applyAlignment="1" applyProtection="1">
      <alignment horizontal="centerContinuous" vertical="center"/>
      <protection locked="0"/>
    </xf>
    <xf numFmtId="0" fontId="24" fillId="0" borderId="54" xfId="0" applyFont="1" applyBorder="1" applyAlignment="1" applyProtection="1">
      <alignment horizontal="centerContinuous" vertical="center"/>
      <protection locked="0"/>
    </xf>
    <xf numFmtId="0" fontId="24" fillId="0" borderId="76" xfId="0" applyFont="1" applyBorder="1" applyAlignment="1" applyProtection="1">
      <alignment horizontal="centerContinuous" vertical="center"/>
      <protection locked="0"/>
    </xf>
    <xf numFmtId="0" fontId="0" fillId="0" borderId="75" xfId="0" applyBorder="1" applyAlignment="1" applyProtection="1">
      <alignment horizontal="centerContinuous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4" fillId="0" borderId="82" xfId="0" applyFont="1" applyBorder="1" applyAlignment="1" applyProtection="1">
      <alignment horizontal="center" vertical="center"/>
      <protection locked="0"/>
    </xf>
    <xf numFmtId="0" fontId="24" fillId="0" borderId="76" xfId="0" applyFont="1" applyBorder="1" applyAlignment="1" applyProtection="1">
      <alignment horizontal="center" vertical="center"/>
      <protection locked="0"/>
    </xf>
    <xf numFmtId="193" fontId="24" fillId="0" borderId="71" xfId="0" applyNumberFormat="1" applyFont="1" applyBorder="1" applyProtection="1">
      <protection locked="0"/>
    </xf>
    <xf numFmtId="193" fontId="24" fillId="0" borderId="82" xfId="0" applyNumberFormat="1" applyFont="1" applyBorder="1" applyProtection="1">
      <protection locked="0"/>
    </xf>
    <xf numFmtId="193" fontId="24" fillId="0" borderId="76" xfId="0" applyNumberFormat="1" applyFont="1" applyBorder="1" applyProtection="1">
      <protection locked="0"/>
    </xf>
    <xf numFmtId="193" fontId="24" fillId="0" borderId="71" xfId="0" applyNumberFormat="1" applyFont="1" applyBorder="1"/>
    <xf numFmtId="193" fontId="24" fillId="0" borderId="82" xfId="0" applyNumberFormat="1" applyFont="1" applyBorder="1"/>
    <xf numFmtId="193" fontId="24" fillId="0" borderId="11" xfId="0" applyNumberFormat="1" applyFont="1" applyBorder="1" applyProtection="1">
      <protection locked="0"/>
    </xf>
    <xf numFmtId="193" fontId="24" fillId="0" borderId="21" xfId="0" applyNumberFormat="1" applyFont="1" applyBorder="1" applyProtection="1">
      <protection locked="0"/>
    </xf>
    <xf numFmtId="193" fontId="24" fillId="0" borderId="24" xfId="0" applyNumberFormat="1" applyFont="1" applyBorder="1" applyProtection="1">
      <protection locked="0"/>
    </xf>
    <xf numFmtId="193" fontId="24" fillId="0" borderId="11" xfId="0" applyNumberFormat="1" applyFont="1" applyBorder="1"/>
    <xf numFmtId="193" fontId="24" fillId="0" borderId="21" xfId="0" applyNumberFormat="1" applyFont="1" applyBorder="1"/>
    <xf numFmtId="193" fontId="24" fillId="0" borderId="57" xfId="0" applyNumberFormat="1" applyFont="1" applyBorder="1" applyProtection="1">
      <protection locked="0"/>
    </xf>
    <xf numFmtId="193" fontId="24" fillId="0" borderId="46" xfId="0" applyNumberFormat="1" applyFont="1" applyBorder="1" applyProtection="1">
      <protection locked="0"/>
    </xf>
    <xf numFmtId="193" fontId="24" fillId="0" borderId="57" xfId="0" applyNumberFormat="1" applyFont="1" applyBorder="1"/>
    <xf numFmtId="0" fontId="22" fillId="0" borderId="9" xfId="0" applyFont="1" applyBorder="1" applyAlignment="1" applyProtection="1">
      <alignment horizontal="centerContinuous" vertical="center"/>
      <protection locked="0"/>
    </xf>
    <xf numFmtId="0" fontId="24" fillId="0" borderId="74" xfId="0" applyFont="1" applyBorder="1" applyAlignment="1" applyProtection="1">
      <alignment horizontal="centerContinuous" vertical="center"/>
      <protection locked="0"/>
    </xf>
    <xf numFmtId="0" fontId="0" fillId="0" borderId="74" xfId="0" applyBorder="1" applyAlignment="1" applyProtection="1">
      <alignment horizontal="centerContinuous" vertical="center"/>
      <protection locked="0"/>
    </xf>
  </cellXfs>
  <cellStyles count="8">
    <cellStyle name="桁区切り" xfId="1" builtinId="6"/>
    <cellStyle name="桁区切り 3" xfId="2" xr:uid="{10BC9011-661D-4ED3-B90C-D24CCE336F6F}"/>
    <cellStyle name="桁区切り 4" xfId="5" xr:uid="{E816D289-506A-4A28-960F-D25815546906}"/>
    <cellStyle name="桁区切り 5" xfId="7" xr:uid="{1A77241D-C7DA-40F5-89DF-47526E4D3002}"/>
    <cellStyle name="標準" xfId="0" builtinId="0"/>
    <cellStyle name="標準 2" xfId="3" xr:uid="{EBEB36CC-A530-43EF-A892-B9933C40F60B}"/>
    <cellStyle name="標準 3" xfId="4" xr:uid="{6958EC20-87F7-4220-9CA1-7D1E5DBD5422}"/>
    <cellStyle name="標準 4" xfId="6" xr:uid="{9531EFD5-0FA2-4D14-885E-497035CCDF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0944\Desktop\2025(R7)&#24180;&#31179;&#30000;&#30476;&#12398;&#20154;&#21475;\11_&#12304;&#21407;&#31295;&#12305;&#8544;&#32080;&#26524;&#12398;&#27010;&#35201;\02_&#37096;&#21697;&#65288;&#26412;&#25991;&#20351;&#29992;&#22259;&#34920;&#65289;\&#12304;&#37096;&#21697;03&#12305;&#26412;&#25991;&#34920;4&#12539;&#34920;5.xlsx" TargetMode="External"/><Relationship Id="rId1" Type="http://schemas.openxmlformats.org/officeDocument/2006/relationships/externalLinkPath" Target="/Users/10944/Desktop/2025(R7)&#24180;&#31179;&#30000;&#30476;&#12398;&#20154;&#21475;/11_&#12304;&#21407;&#31295;&#12305;&#8544;&#32080;&#26524;&#12398;&#27010;&#35201;/02_&#37096;&#21697;&#65288;&#26412;&#25991;&#20351;&#29992;&#22259;&#34920;&#65289;/&#12304;&#37096;&#21697;03&#12305;&#26412;&#25991;&#34920;4&#12539;&#34920;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4"/>
      <sheetName val="表5"/>
      <sheetName val="【参考】表4"/>
      <sheetName val="統計表第3表"/>
      <sheetName val="統計表第８表"/>
    </sheetNames>
    <sheetDataSet>
      <sheetData sheetId="0">
        <row r="3">
          <cell r="B3">
            <v>6626</v>
          </cell>
          <cell r="C3">
            <v>5002</v>
          </cell>
          <cell r="F3">
            <v>8096</v>
          </cell>
          <cell r="G3">
            <v>6940</v>
          </cell>
        </row>
        <row r="4">
          <cell r="B4">
            <v>198</v>
          </cell>
          <cell r="C4">
            <v>208</v>
          </cell>
          <cell r="F4">
            <v>193</v>
          </cell>
          <cell r="G4">
            <v>196</v>
          </cell>
        </row>
        <row r="5">
          <cell r="B5">
            <v>131</v>
          </cell>
          <cell r="C5">
            <v>125</v>
          </cell>
          <cell r="F5">
            <v>150</v>
          </cell>
          <cell r="G5">
            <v>146</v>
          </cell>
        </row>
        <row r="6">
          <cell r="B6">
            <v>71</v>
          </cell>
          <cell r="C6">
            <v>62</v>
          </cell>
          <cell r="F6">
            <v>84</v>
          </cell>
          <cell r="G6">
            <v>74</v>
          </cell>
        </row>
        <row r="7">
          <cell r="B7">
            <v>384</v>
          </cell>
          <cell r="C7">
            <v>312</v>
          </cell>
          <cell r="F7">
            <v>883</v>
          </cell>
          <cell r="G7">
            <v>820</v>
          </cell>
        </row>
        <row r="8">
          <cell r="B8">
            <v>1462</v>
          </cell>
          <cell r="C8">
            <v>1227</v>
          </cell>
          <cell r="F8">
            <v>2086</v>
          </cell>
          <cell r="G8">
            <v>2020</v>
          </cell>
        </row>
        <row r="9">
          <cell r="B9">
            <v>1117</v>
          </cell>
          <cell r="C9">
            <v>916</v>
          </cell>
          <cell r="F9">
            <v>1385</v>
          </cell>
          <cell r="G9">
            <v>1076</v>
          </cell>
        </row>
        <row r="10">
          <cell r="B10">
            <v>730</v>
          </cell>
          <cell r="C10">
            <v>563</v>
          </cell>
          <cell r="F10">
            <v>845</v>
          </cell>
          <cell r="G10">
            <v>611</v>
          </cell>
        </row>
        <row r="11">
          <cell r="B11">
            <v>532</v>
          </cell>
          <cell r="C11">
            <v>335</v>
          </cell>
          <cell r="F11">
            <v>547</v>
          </cell>
          <cell r="G11">
            <v>424</v>
          </cell>
        </row>
        <row r="12">
          <cell r="B12">
            <v>432</v>
          </cell>
          <cell r="C12">
            <v>273</v>
          </cell>
          <cell r="F12">
            <v>438</v>
          </cell>
          <cell r="G12">
            <v>327</v>
          </cell>
        </row>
        <row r="13">
          <cell r="B13">
            <v>353</v>
          </cell>
          <cell r="C13">
            <v>204</v>
          </cell>
          <cell r="F13">
            <v>372</v>
          </cell>
          <cell r="G13">
            <v>266</v>
          </cell>
        </row>
        <row r="14">
          <cell r="B14">
            <v>330</v>
          </cell>
          <cell r="C14">
            <v>200</v>
          </cell>
          <cell r="F14">
            <v>346</v>
          </cell>
          <cell r="G14">
            <v>233</v>
          </cell>
        </row>
        <row r="15">
          <cell r="B15">
            <v>283</v>
          </cell>
          <cell r="C15">
            <v>146</v>
          </cell>
          <cell r="F15">
            <v>279</v>
          </cell>
          <cell r="G15">
            <v>148</v>
          </cell>
        </row>
        <row r="16">
          <cell r="B16">
            <v>253</v>
          </cell>
          <cell r="C16">
            <v>131</v>
          </cell>
          <cell r="F16">
            <v>171</v>
          </cell>
          <cell r="G16">
            <v>122</v>
          </cell>
        </row>
        <row r="17">
          <cell r="B17">
            <v>350</v>
          </cell>
          <cell r="C17">
            <v>300</v>
          </cell>
          <cell r="F17">
            <v>317</v>
          </cell>
          <cell r="G17">
            <v>477</v>
          </cell>
        </row>
      </sheetData>
      <sheetData sheetId="1"/>
      <sheetData sheetId="2"/>
      <sheetData sheetId="3"/>
      <sheetData sheetId="4">
        <row r="6">
          <cell r="D6">
            <v>11628</v>
          </cell>
          <cell r="F6">
            <v>15036</v>
          </cell>
        </row>
        <row r="9">
          <cell r="D9">
            <v>406</v>
          </cell>
          <cell r="F9">
            <v>389</v>
          </cell>
        </row>
        <row r="12">
          <cell r="D12">
            <v>256</v>
          </cell>
          <cell r="F12">
            <v>296</v>
          </cell>
        </row>
        <row r="15">
          <cell r="D15">
            <v>133</v>
          </cell>
          <cell r="F15">
            <v>158</v>
          </cell>
        </row>
        <row r="18">
          <cell r="D18">
            <v>696</v>
          </cell>
          <cell r="F18">
            <v>1703</v>
          </cell>
        </row>
        <row r="21">
          <cell r="D21">
            <v>2689</v>
          </cell>
          <cell r="F21">
            <v>4106</v>
          </cell>
        </row>
        <row r="24">
          <cell r="D24">
            <v>2033</v>
          </cell>
          <cell r="F24">
            <v>2461</v>
          </cell>
        </row>
        <row r="27">
          <cell r="D27">
            <v>1293</v>
          </cell>
          <cell r="F27">
            <v>1456</v>
          </cell>
        </row>
        <row r="30">
          <cell r="D30">
            <v>867</v>
          </cell>
          <cell r="F30">
            <v>971</v>
          </cell>
        </row>
        <row r="33">
          <cell r="D33">
            <v>705</v>
          </cell>
          <cell r="F33">
            <v>765</v>
          </cell>
        </row>
        <row r="36">
          <cell r="D36">
            <v>557</v>
          </cell>
          <cell r="F36">
            <v>638</v>
          </cell>
        </row>
        <row r="39">
          <cell r="D39">
            <v>530</v>
          </cell>
          <cell r="F39">
            <v>579</v>
          </cell>
        </row>
        <row r="42">
          <cell r="D42">
            <v>429</v>
          </cell>
          <cell r="F42">
            <v>427</v>
          </cell>
        </row>
        <row r="45">
          <cell r="D45">
            <v>384</v>
          </cell>
          <cell r="F45">
            <v>293</v>
          </cell>
        </row>
        <row r="48">
          <cell r="D48">
            <v>221</v>
          </cell>
          <cell r="F48">
            <v>202</v>
          </cell>
        </row>
        <row r="51">
          <cell r="D51">
            <v>164</v>
          </cell>
          <cell r="F51">
            <v>157</v>
          </cell>
        </row>
        <row r="54">
          <cell r="D54">
            <v>130</v>
          </cell>
          <cell r="F54">
            <v>142</v>
          </cell>
        </row>
        <row r="57">
          <cell r="D57">
            <v>135</v>
          </cell>
          <cell r="F57">
            <v>293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CC92-11C5-42E1-B530-B898A23F24AD}">
  <sheetPr>
    <tabColor indexed="40"/>
    <pageSetUpPr fitToPage="1"/>
  </sheetPr>
  <dimension ref="A1:U47"/>
  <sheetViews>
    <sheetView tabSelected="1" zoomScaleNormal="100" zoomScaleSheetLayoutView="100" workbookViewId="0"/>
  </sheetViews>
  <sheetFormatPr defaultRowHeight="13.5" x14ac:dyDescent="0.15"/>
  <cols>
    <col min="1" max="2" width="8.875" customWidth="1"/>
    <col min="3" max="3" width="2.375" customWidth="1"/>
    <col min="4" max="4" width="10.375" style="2" customWidth="1"/>
    <col min="5" max="5" width="2.375" style="2" customWidth="1"/>
    <col min="6" max="6" width="10" style="2" customWidth="1"/>
    <col min="7" max="7" width="2.375" style="2" customWidth="1"/>
    <col min="8" max="8" width="10" style="2" customWidth="1"/>
    <col min="9" max="10" width="11.25" style="2" customWidth="1"/>
    <col min="11" max="11" width="11.25" style="3" customWidth="1"/>
    <col min="12" max="12" width="11.25" style="4" customWidth="1"/>
    <col min="13" max="14" width="11.25" style="2" customWidth="1"/>
    <col min="15" max="15" width="11.25" style="3" customWidth="1"/>
    <col min="16" max="16" width="11.25" style="4" customWidth="1"/>
    <col min="17" max="18" width="11.25" style="3" customWidth="1"/>
    <col min="19" max="19" width="11.25" style="4" customWidth="1"/>
    <col min="20" max="20" width="9" style="79" customWidth="1"/>
    <col min="21" max="21" width="9" customWidth="1"/>
    <col min="22" max="22" width="7.5" customWidth="1"/>
  </cols>
  <sheetData>
    <row r="1" spans="1:21" ht="18.75" customHeight="1" thickBot="1" x14ac:dyDescent="0.2">
      <c r="A1" s="1" t="s">
        <v>0</v>
      </c>
      <c r="B1" s="1"/>
      <c r="U1" s="284"/>
    </row>
    <row r="2" spans="1:21" ht="18.75" customHeight="1" x14ac:dyDescent="0.15">
      <c r="A2" s="275"/>
      <c r="B2" s="10"/>
      <c r="C2" s="5" t="s">
        <v>1</v>
      </c>
      <c r="D2" s="6"/>
      <c r="E2" s="6"/>
      <c r="F2" s="6"/>
      <c r="G2" s="6"/>
      <c r="H2" s="7"/>
      <c r="I2" s="5" t="s">
        <v>2</v>
      </c>
      <c r="J2" s="6"/>
      <c r="K2" s="6"/>
      <c r="L2" s="7"/>
      <c r="M2" s="5" t="s">
        <v>3</v>
      </c>
      <c r="N2" s="6"/>
      <c r="O2" s="6"/>
      <c r="P2" s="7"/>
      <c r="Q2" s="8" t="s">
        <v>4</v>
      </c>
      <c r="R2" s="9" t="s">
        <v>5</v>
      </c>
      <c r="S2" s="9" t="s">
        <v>5</v>
      </c>
      <c r="T2" s="275"/>
      <c r="U2" s="10"/>
    </row>
    <row r="3" spans="1:21" ht="18.75" customHeight="1" x14ac:dyDescent="0.15">
      <c r="A3" s="276" t="s">
        <v>6</v>
      </c>
      <c r="B3" s="277"/>
      <c r="C3" s="11" t="s">
        <v>7</v>
      </c>
      <c r="D3" s="12"/>
      <c r="E3" s="13" t="s">
        <v>8</v>
      </c>
      <c r="F3" s="12"/>
      <c r="G3" s="13" t="s">
        <v>9</v>
      </c>
      <c r="H3" s="14"/>
      <c r="I3" s="15" t="s">
        <v>10</v>
      </c>
      <c r="J3" s="16" t="s">
        <v>11</v>
      </c>
      <c r="K3" s="17" t="s">
        <v>12</v>
      </c>
      <c r="L3" s="18" t="s">
        <v>13</v>
      </c>
      <c r="M3" s="19" t="s">
        <v>14</v>
      </c>
      <c r="N3" s="16" t="s">
        <v>15</v>
      </c>
      <c r="O3" s="17" t="s">
        <v>16</v>
      </c>
      <c r="P3" s="18" t="s">
        <v>13</v>
      </c>
      <c r="Q3" s="20" t="s">
        <v>17</v>
      </c>
      <c r="R3" s="21" t="s">
        <v>18</v>
      </c>
      <c r="S3" s="22" t="s">
        <v>13</v>
      </c>
      <c r="T3" s="276" t="s">
        <v>6</v>
      </c>
      <c r="U3" s="277"/>
    </row>
    <row r="4" spans="1:21" ht="18.75" customHeight="1" thickBot="1" x14ac:dyDescent="0.2">
      <c r="A4" s="278"/>
      <c r="B4" s="279"/>
      <c r="C4" s="23" t="s">
        <v>19</v>
      </c>
      <c r="D4" s="24"/>
      <c r="E4" s="23" t="s">
        <v>19</v>
      </c>
      <c r="F4" s="24"/>
      <c r="G4" s="23" t="s">
        <v>19</v>
      </c>
      <c r="H4" s="24"/>
      <c r="I4" s="25" t="s">
        <v>19</v>
      </c>
      <c r="J4" s="26" t="s">
        <v>19</v>
      </c>
      <c r="K4" s="27" t="s">
        <v>19</v>
      </c>
      <c r="L4" s="28" t="s">
        <v>20</v>
      </c>
      <c r="M4" s="29" t="s">
        <v>19</v>
      </c>
      <c r="N4" s="26" t="s">
        <v>19</v>
      </c>
      <c r="O4" s="27" t="s">
        <v>19</v>
      </c>
      <c r="P4" s="28" t="s">
        <v>20</v>
      </c>
      <c r="Q4" s="30" t="s">
        <v>19</v>
      </c>
      <c r="R4" s="30" t="s">
        <v>19</v>
      </c>
      <c r="S4" s="28" t="s">
        <v>20</v>
      </c>
      <c r="T4" s="285"/>
      <c r="U4" s="279"/>
    </row>
    <row r="5" spans="1:21" ht="18.75" customHeight="1" x14ac:dyDescent="0.15">
      <c r="A5" s="280" t="s">
        <v>21</v>
      </c>
      <c r="B5" s="281">
        <v>14885</v>
      </c>
      <c r="C5" s="31" t="s">
        <v>22</v>
      </c>
      <c r="D5" s="32">
        <v>1035000</v>
      </c>
      <c r="E5" s="31" t="s">
        <v>22</v>
      </c>
      <c r="F5" s="32">
        <v>506800</v>
      </c>
      <c r="G5" s="31" t="s">
        <v>22</v>
      </c>
      <c r="H5" s="33">
        <v>528200</v>
      </c>
      <c r="I5" s="34">
        <v>35879</v>
      </c>
      <c r="J5" s="35">
        <v>19690</v>
      </c>
      <c r="K5" s="36">
        <v>16189</v>
      </c>
      <c r="L5" s="37" t="s">
        <v>23</v>
      </c>
      <c r="M5" s="38" t="s">
        <v>23</v>
      </c>
      <c r="N5" s="35" t="s">
        <v>23</v>
      </c>
      <c r="O5" s="36" t="s">
        <v>23</v>
      </c>
      <c r="P5" s="39" t="s">
        <v>23</v>
      </c>
      <c r="Q5" s="40" t="s">
        <v>23</v>
      </c>
      <c r="R5" s="40" t="s">
        <v>23</v>
      </c>
      <c r="S5" s="41" t="s">
        <v>23</v>
      </c>
      <c r="T5" s="280" t="s">
        <v>21</v>
      </c>
      <c r="U5" s="281">
        <v>14885</v>
      </c>
    </row>
    <row r="6" spans="1:21" ht="18.75" customHeight="1" x14ac:dyDescent="0.15">
      <c r="A6" s="280" t="s">
        <v>24</v>
      </c>
      <c r="B6" s="281">
        <f>EDATE(B5,12)</f>
        <v>15250</v>
      </c>
      <c r="C6" s="31"/>
      <c r="D6" s="32">
        <v>1026400</v>
      </c>
      <c r="E6" s="31"/>
      <c r="F6" s="34">
        <v>493700</v>
      </c>
      <c r="G6" s="31"/>
      <c r="H6" s="42">
        <v>532700</v>
      </c>
      <c r="I6" s="32">
        <v>39565</v>
      </c>
      <c r="J6" s="43">
        <v>20024</v>
      </c>
      <c r="K6" s="44">
        <v>19541</v>
      </c>
      <c r="L6" s="45">
        <v>1.8880193236714977</v>
      </c>
      <c r="M6" s="38" t="s">
        <v>23</v>
      </c>
      <c r="N6" s="35" t="s">
        <v>23</v>
      </c>
      <c r="O6" s="36" t="s">
        <v>23</v>
      </c>
      <c r="P6" s="39" t="s">
        <v>23</v>
      </c>
      <c r="Q6" s="40" t="s">
        <v>23</v>
      </c>
      <c r="R6" s="46">
        <v>-8600</v>
      </c>
      <c r="S6" s="47">
        <v>-0.83091787439613529</v>
      </c>
      <c r="T6" s="280" t="s">
        <v>24</v>
      </c>
      <c r="U6" s="281">
        <f>EDATE(U5,12)</f>
        <v>15250</v>
      </c>
    </row>
    <row r="7" spans="1:21" ht="18.75" customHeight="1" x14ac:dyDescent="0.15">
      <c r="A7" s="280" t="s">
        <v>25</v>
      </c>
      <c r="B7" s="281">
        <f t="shared" ref="B7:B45" si="0">EDATE(B6,12)</f>
        <v>15615</v>
      </c>
      <c r="C7" s="31"/>
      <c r="D7" s="32">
        <v>1037400</v>
      </c>
      <c r="E7" s="31"/>
      <c r="F7" s="34">
        <v>496500</v>
      </c>
      <c r="G7" s="31"/>
      <c r="H7" s="42">
        <v>540900</v>
      </c>
      <c r="I7" s="32">
        <v>36140</v>
      </c>
      <c r="J7" s="43">
        <v>19788</v>
      </c>
      <c r="K7" s="44">
        <v>16352</v>
      </c>
      <c r="L7" s="45">
        <v>1.5931410756040529</v>
      </c>
      <c r="M7" s="38" t="s">
        <v>23</v>
      </c>
      <c r="N7" s="35" t="s">
        <v>23</v>
      </c>
      <c r="O7" s="36" t="s">
        <v>23</v>
      </c>
      <c r="P7" s="39" t="s">
        <v>23</v>
      </c>
      <c r="Q7" s="40" t="s">
        <v>23</v>
      </c>
      <c r="R7" s="46">
        <v>11000</v>
      </c>
      <c r="S7" s="47">
        <v>1.0717069368667187</v>
      </c>
      <c r="T7" s="280" t="s">
        <v>25</v>
      </c>
      <c r="U7" s="281">
        <f t="shared" ref="U7:U45" si="1">EDATE(U6,12)</f>
        <v>15615</v>
      </c>
    </row>
    <row r="8" spans="1:21" ht="18.75" customHeight="1" x14ac:dyDescent="0.15">
      <c r="A8" s="280" t="s">
        <v>26</v>
      </c>
      <c r="B8" s="281">
        <f t="shared" si="0"/>
        <v>15980</v>
      </c>
      <c r="C8" s="31"/>
      <c r="D8" s="32">
        <v>1047300</v>
      </c>
      <c r="E8" s="31"/>
      <c r="F8" s="34">
        <v>497400</v>
      </c>
      <c r="G8" s="31"/>
      <c r="H8" s="42">
        <v>549900</v>
      </c>
      <c r="I8" s="32">
        <v>16227</v>
      </c>
      <c r="J8" s="43">
        <v>8634</v>
      </c>
      <c r="K8" s="44">
        <v>7593</v>
      </c>
      <c r="L8" s="45">
        <v>0.73192596876807403</v>
      </c>
      <c r="M8" s="38" t="s">
        <v>23</v>
      </c>
      <c r="N8" s="35" t="s">
        <v>23</v>
      </c>
      <c r="O8" s="36" t="s">
        <v>23</v>
      </c>
      <c r="P8" s="39" t="s">
        <v>23</v>
      </c>
      <c r="Q8" s="40" t="s">
        <v>23</v>
      </c>
      <c r="R8" s="46">
        <v>9900</v>
      </c>
      <c r="S8" s="47">
        <v>0.95430884904569113</v>
      </c>
      <c r="T8" s="280" t="s">
        <v>26</v>
      </c>
      <c r="U8" s="281">
        <f t="shared" si="1"/>
        <v>15980</v>
      </c>
    </row>
    <row r="9" spans="1:21" ht="18.75" customHeight="1" x14ac:dyDescent="0.15">
      <c r="A9" s="280" t="s">
        <v>27</v>
      </c>
      <c r="B9" s="281">
        <f t="shared" si="0"/>
        <v>16346</v>
      </c>
      <c r="C9" s="31"/>
      <c r="D9" s="32">
        <v>1048241</v>
      </c>
      <c r="E9" s="31"/>
      <c r="F9" s="34">
        <v>494538</v>
      </c>
      <c r="G9" s="31"/>
      <c r="H9" s="42">
        <v>553703</v>
      </c>
      <c r="I9" s="34" t="s">
        <v>23</v>
      </c>
      <c r="J9" s="35" t="s">
        <v>23</v>
      </c>
      <c r="K9" s="36" t="s">
        <v>23</v>
      </c>
      <c r="L9" s="37" t="s">
        <v>23</v>
      </c>
      <c r="M9" s="38" t="s">
        <v>23</v>
      </c>
      <c r="N9" s="35" t="s">
        <v>23</v>
      </c>
      <c r="O9" s="36" t="s">
        <v>23</v>
      </c>
      <c r="P9" s="39" t="s">
        <v>23</v>
      </c>
      <c r="Q9" s="40" t="s">
        <v>23</v>
      </c>
      <c r="R9" s="46">
        <v>941</v>
      </c>
      <c r="S9" s="47">
        <v>8.9850090709443331E-2</v>
      </c>
      <c r="T9" s="280" t="s">
        <v>27</v>
      </c>
      <c r="U9" s="281">
        <f t="shared" si="1"/>
        <v>16346</v>
      </c>
    </row>
    <row r="10" spans="1:21" ht="18.75" customHeight="1" x14ac:dyDescent="0.15">
      <c r="A10" s="280" t="s">
        <v>28</v>
      </c>
      <c r="B10" s="281">
        <f t="shared" si="0"/>
        <v>16711</v>
      </c>
      <c r="C10" s="31"/>
      <c r="D10" s="32">
        <v>1211962</v>
      </c>
      <c r="E10" s="31"/>
      <c r="F10" s="34">
        <v>574793</v>
      </c>
      <c r="G10" s="31"/>
      <c r="H10" s="42">
        <v>637169</v>
      </c>
      <c r="I10" s="34" t="s">
        <v>23</v>
      </c>
      <c r="J10" s="35" t="s">
        <v>23</v>
      </c>
      <c r="K10" s="36" t="s">
        <v>23</v>
      </c>
      <c r="L10" s="37" t="s">
        <v>23</v>
      </c>
      <c r="M10" s="38" t="s">
        <v>23</v>
      </c>
      <c r="N10" s="35" t="s">
        <v>23</v>
      </c>
      <c r="O10" s="36" t="s">
        <v>23</v>
      </c>
      <c r="P10" s="39" t="s">
        <v>23</v>
      </c>
      <c r="Q10" s="40" t="s">
        <v>23</v>
      </c>
      <c r="R10" s="46">
        <v>163721</v>
      </c>
      <c r="S10" s="47">
        <v>15.61864113309821</v>
      </c>
      <c r="T10" s="280" t="s">
        <v>28</v>
      </c>
      <c r="U10" s="281">
        <f t="shared" si="1"/>
        <v>16711</v>
      </c>
    </row>
    <row r="11" spans="1:21" ht="18.75" customHeight="1" x14ac:dyDescent="0.15">
      <c r="A11" s="280" t="s">
        <v>29</v>
      </c>
      <c r="B11" s="281">
        <f t="shared" si="0"/>
        <v>17076</v>
      </c>
      <c r="C11" s="31"/>
      <c r="D11" s="32">
        <v>1195813</v>
      </c>
      <c r="E11" s="31"/>
      <c r="F11" s="34">
        <v>574937</v>
      </c>
      <c r="G11" s="31"/>
      <c r="H11" s="42">
        <v>620876</v>
      </c>
      <c r="I11" s="34" t="s">
        <v>23</v>
      </c>
      <c r="J11" s="35" t="s">
        <v>23</v>
      </c>
      <c r="K11" s="36" t="s">
        <v>23</v>
      </c>
      <c r="L11" s="37" t="s">
        <v>23</v>
      </c>
      <c r="M11" s="38" t="s">
        <v>23</v>
      </c>
      <c r="N11" s="35" t="s">
        <v>23</v>
      </c>
      <c r="O11" s="36" t="s">
        <v>23</v>
      </c>
      <c r="P11" s="39" t="s">
        <v>23</v>
      </c>
      <c r="Q11" s="40" t="s">
        <v>23</v>
      </c>
      <c r="R11" s="46">
        <v>-16149</v>
      </c>
      <c r="S11" s="47">
        <v>-1.3324675196087006</v>
      </c>
      <c r="T11" s="280" t="s">
        <v>29</v>
      </c>
      <c r="U11" s="281">
        <f t="shared" si="1"/>
        <v>17076</v>
      </c>
    </row>
    <row r="12" spans="1:21" ht="18.75" customHeight="1" x14ac:dyDescent="0.15">
      <c r="A12" s="280" t="s">
        <v>30</v>
      </c>
      <c r="B12" s="281">
        <f t="shared" si="0"/>
        <v>17441</v>
      </c>
      <c r="C12" s="31" t="s">
        <v>31</v>
      </c>
      <c r="D12" s="32">
        <v>1257398</v>
      </c>
      <c r="E12" s="31" t="s">
        <v>31</v>
      </c>
      <c r="F12" s="32">
        <v>616269</v>
      </c>
      <c r="G12" s="31" t="s">
        <v>31</v>
      </c>
      <c r="H12" s="33">
        <v>641129</v>
      </c>
      <c r="I12" s="32">
        <v>43968</v>
      </c>
      <c r="J12" s="43">
        <v>19179</v>
      </c>
      <c r="K12" s="44">
        <v>24789</v>
      </c>
      <c r="L12" s="45">
        <v>2.0729829831252879</v>
      </c>
      <c r="M12" s="38" t="s">
        <v>23</v>
      </c>
      <c r="N12" s="35" t="s">
        <v>23</v>
      </c>
      <c r="O12" s="36" t="s">
        <v>23</v>
      </c>
      <c r="P12" s="39" t="s">
        <v>23</v>
      </c>
      <c r="Q12" s="40" t="s">
        <v>23</v>
      </c>
      <c r="R12" s="46">
        <v>61585</v>
      </c>
      <c r="S12" s="47">
        <v>5.150052725635196</v>
      </c>
      <c r="T12" s="280" t="s">
        <v>30</v>
      </c>
      <c r="U12" s="281">
        <f t="shared" si="1"/>
        <v>17441</v>
      </c>
    </row>
    <row r="13" spans="1:21" ht="18.75" customHeight="1" x14ac:dyDescent="0.15">
      <c r="A13" s="280" t="s">
        <v>32</v>
      </c>
      <c r="B13" s="281">
        <f t="shared" si="0"/>
        <v>17807</v>
      </c>
      <c r="C13" s="31"/>
      <c r="D13" s="32">
        <v>1271300</v>
      </c>
      <c r="E13" s="31"/>
      <c r="F13" s="34">
        <v>624700</v>
      </c>
      <c r="G13" s="31"/>
      <c r="H13" s="42">
        <v>646600</v>
      </c>
      <c r="I13" s="32">
        <v>46637</v>
      </c>
      <c r="J13" s="43">
        <v>17224</v>
      </c>
      <c r="K13" s="44">
        <v>29413</v>
      </c>
      <c r="L13" s="45">
        <v>2.3391957041445908</v>
      </c>
      <c r="M13" s="38" t="s">
        <v>23</v>
      </c>
      <c r="N13" s="35" t="s">
        <v>23</v>
      </c>
      <c r="O13" s="36" t="s">
        <v>23</v>
      </c>
      <c r="P13" s="39" t="s">
        <v>23</v>
      </c>
      <c r="Q13" s="40" t="s">
        <v>23</v>
      </c>
      <c r="R13" s="46">
        <v>13902</v>
      </c>
      <c r="S13" s="47">
        <v>1.1056165191928093</v>
      </c>
      <c r="T13" s="280" t="s">
        <v>32</v>
      </c>
      <c r="U13" s="281">
        <f t="shared" si="1"/>
        <v>17807</v>
      </c>
    </row>
    <row r="14" spans="1:21" ht="18.75" customHeight="1" x14ac:dyDescent="0.15">
      <c r="A14" s="280" t="s">
        <v>33</v>
      </c>
      <c r="B14" s="281">
        <f t="shared" si="0"/>
        <v>18172</v>
      </c>
      <c r="C14" s="31"/>
      <c r="D14" s="32">
        <v>1291100</v>
      </c>
      <c r="E14" s="31"/>
      <c r="F14" s="34">
        <v>636000</v>
      </c>
      <c r="G14" s="31"/>
      <c r="H14" s="42">
        <v>655100</v>
      </c>
      <c r="I14" s="32">
        <v>44732</v>
      </c>
      <c r="J14" s="43">
        <v>16601</v>
      </c>
      <c r="K14" s="44">
        <v>28131</v>
      </c>
      <c r="L14" s="45">
        <v>2.2127743254935894</v>
      </c>
      <c r="M14" s="38" t="s">
        <v>23</v>
      </c>
      <c r="N14" s="35" t="s">
        <v>23</v>
      </c>
      <c r="O14" s="36" t="s">
        <v>23</v>
      </c>
      <c r="P14" s="39" t="s">
        <v>23</v>
      </c>
      <c r="Q14" s="40" t="s">
        <v>23</v>
      </c>
      <c r="R14" s="46">
        <v>19800</v>
      </c>
      <c r="S14" s="47">
        <v>1.5574608668292298</v>
      </c>
      <c r="T14" s="280" t="s">
        <v>33</v>
      </c>
      <c r="U14" s="281">
        <f t="shared" si="1"/>
        <v>18172</v>
      </c>
    </row>
    <row r="15" spans="1:21" ht="18.75" customHeight="1" x14ac:dyDescent="0.15">
      <c r="A15" s="280" t="s">
        <v>34</v>
      </c>
      <c r="B15" s="281">
        <f t="shared" si="0"/>
        <v>18537</v>
      </c>
      <c r="C15" s="48" t="s">
        <v>22</v>
      </c>
      <c r="D15" s="49">
        <v>1309031</v>
      </c>
      <c r="E15" s="48" t="s">
        <v>22</v>
      </c>
      <c r="F15" s="49">
        <v>646445</v>
      </c>
      <c r="G15" s="48" t="s">
        <v>22</v>
      </c>
      <c r="H15" s="50">
        <v>662586</v>
      </c>
      <c r="I15" s="51" t="s">
        <v>23</v>
      </c>
      <c r="J15" s="52" t="s">
        <v>23</v>
      </c>
      <c r="K15" s="53" t="s">
        <v>23</v>
      </c>
      <c r="L15" s="54" t="s">
        <v>23</v>
      </c>
      <c r="M15" s="51" t="s">
        <v>23</v>
      </c>
      <c r="N15" s="52" t="s">
        <v>23</v>
      </c>
      <c r="O15" s="53" t="s">
        <v>23</v>
      </c>
      <c r="P15" s="55" t="s">
        <v>23</v>
      </c>
      <c r="Q15" s="56" t="s">
        <v>23</v>
      </c>
      <c r="R15" s="57">
        <v>17931</v>
      </c>
      <c r="S15" s="58">
        <v>1.3888157385175433</v>
      </c>
      <c r="T15" s="280" t="s">
        <v>34</v>
      </c>
      <c r="U15" s="281">
        <f t="shared" si="1"/>
        <v>18537</v>
      </c>
    </row>
    <row r="16" spans="1:21" ht="18.75" customHeight="1" x14ac:dyDescent="0.15">
      <c r="A16" s="280" t="s">
        <v>35</v>
      </c>
      <c r="B16" s="281">
        <f t="shared" si="0"/>
        <v>18902</v>
      </c>
      <c r="C16" s="48"/>
      <c r="D16" s="59">
        <v>1314816</v>
      </c>
      <c r="E16" s="48"/>
      <c r="F16" s="59">
        <v>648028</v>
      </c>
      <c r="G16" s="48"/>
      <c r="H16" s="60">
        <v>666788</v>
      </c>
      <c r="I16" s="61">
        <v>38764</v>
      </c>
      <c r="J16" s="62">
        <v>15453</v>
      </c>
      <c r="K16" s="63">
        <v>23370</v>
      </c>
      <c r="L16" s="64">
        <v>1.7852900351481362</v>
      </c>
      <c r="M16" s="61">
        <v>33349</v>
      </c>
      <c r="N16" s="62">
        <v>52876</v>
      </c>
      <c r="O16" s="63">
        <v>-19516</v>
      </c>
      <c r="P16" s="65">
        <v>-1.4908737837377419</v>
      </c>
      <c r="Q16" s="66">
        <v>1931</v>
      </c>
      <c r="R16" s="66">
        <v>5785</v>
      </c>
      <c r="S16" s="58">
        <v>0.44192994665519764</v>
      </c>
      <c r="T16" s="280" t="s">
        <v>35</v>
      </c>
      <c r="U16" s="281">
        <f t="shared" si="1"/>
        <v>18902</v>
      </c>
    </row>
    <row r="17" spans="1:21" ht="18.75" customHeight="1" x14ac:dyDescent="0.15">
      <c r="A17" s="280" t="s">
        <v>36</v>
      </c>
      <c r="B17" s="281">
        <f t="shared" si="0"/>
        <v>19268</v>
      </c>
      <c r="C17" s="48"/>
      <c r="D17" s="59">
        <v>1321940</v>
      </c>
      <c r="E17" s="48"/>
      <c r="F17" s="59">
        <v>650575</v>
      </c>
      <c r="G17" s="48"/>
      <c r="H17" s="60">
        <v>671365</v>
      </c>
      <c r="I17" s="61">
        <v>36921</v>
      </c>
      <c r="J17" s="62">
        <v>13498</v>
      </c>
      <c r="K17" s="63">
        <v>23476</v>
      </c>
      <c r="L17" s="64">
        <v>1.7854969820872275</v>
      </c>
      <c r="M17" s="61">
        <v>31564</v>
      </c>
      <c r="N17" s="62">
        <v>50380</v>
      </c>
      <c r="O17" s="63">
        <v>-18186</v>
      </c>
      <c r="P17" s="65">
        <v>-1.383159316588785</v>
      </c>
      <c r="Q17" s="66">
        <v>1834</v>
      </c>
      <c r="R17" s="66">
        <v>7124</v>
      </c>
      <c r="S17" s="58">
        <v>0.54182486370716509</v>
      </c>
      <c r="T17" s="280" t="s">
        <v>36</v>
      </c>
      <c r="U17" s="281">
        <f t="shared" si="1"/>
        <v>19268</v>
      </c>
    </row>
    <row r="18" spans="1:21" ht="18.75" customHeight="1" x14ac:dyDescent="0.15">
      <c r="A18" s="280" t="s">
        <v>37</v>
      </c>
      <c r="B18" s="281">
        <f t="shared" si="0"/>
        <v>19633</v>
      </c>
      <c r="C18" s="48"/>
      <c r="D18" s="59">
        <v>1330396</v>
      </c>
      <c r="E18" s="48"/>
      <c r="F18" s="59">
        <v>653588</v>
      </c>
      <c r="G18" s="48"/>
      <c r="H18" s="60">
        <v>676808</v>
      </c>
      <c r="I18" s="61">
        <v>34632</v>
      </c>
      <c r="J18" s="62">
        <v>12479</v>
      </c>
      <c r="K18" s="63">
        <v>22201</v>
      </c>
      <c r="L18" s="64">
        <v>1.679425692542778</v>
      </c>
      <c r="M18" s="61">
        <v>30301</v>
      </c>
      <c r="N18" s="62">
        <v>45972</v>
      </c>
      <c r="O18" s="63">
        <v>-15536</v>
      </c>
      <c r="P18" s="65">
        <v>-1.1752424467071123</v>
      </c>
      <c r="Q18" s="66">
        <v>1791</v>
      </c>
      <c r="R18" s="66">
        <v>8456</v>
      </c>
      <c r="S18" s="58">
        <v>0.63966594550433453</v>
      </c>
      <c r="T18" s="280" t="s">
        <v>37</v>
      </c>
      <c r="U18" s="281">
        <f t="shared" si="1"/>
        <v>19633</v>
      </c>
    </row>
    <row r="19" spans="1:21" ht="18.75" customHeight="1" x14ac:dyDescent="0.15">
      <c r="A19" s="280" t="s">
        <v>38</v>
      </c>
      <c r="B19" s="281">
        <f t="shared" si="0"/>
        <v>19998</v>
      </c>
      <c r="C19" s="48"/>
      <c r="D19" s="59">
        <v>1337339</v>
      </c>
      <c r="E19" s="48"/>
      <c r="F19" s="59">
        <v>655625</v>
      </c>
      <c r="G19" s="48"/>
      <c r="H19" s="60">
        <v>681714</v>
      </c>
      <c r="I19" s="61">
        <v>32055</v>
      </c>
      <c r="J19" s="62">
        <v>11777</v>
      </c>
      <c r="K19" s="63">
        <v>20323</v>
      </c>
      <c r="L19" s="64">
        <v>1.527590281389902</v>
      </c>
      <c r="M19" s="61">
        <v>38186</v>
      </c>
      <c r="N19" s="62">
        <v>52938</v>
      </c>
      <c r="O19" s="63">
        <v>-15358</v>
      </c>
      <c r="P19" s="65">
        <v>-1.1543931280611186</v>
      </c>
      <c r="Q19" s="66">
        <v>1978</v>
      </c>
      <c r="R19" s="66">
        <v>6943</v>
      </c>
      <c r="S19" s="58">
        <v>0.52187468994194208</v>
      </c>
      <c r="T19" s="280" t="s">
        <v>38</v>
      </c>
      <c r="U19" s="281">
        <f t="shared" si="1"/>
        <v>19998</v>
      </c>
    </row>
    <row r="20" spans="1:21" ht="18.75" customHeight="1" x14ac:dyDescent="0.15">
      <c r="A20" s="280" t="s">
        <v>39</v>
      </c>
      <c r="B20" s="281">
        <f t="shared" si="0"/>
        <v>20363</v>
      </c>
      <c r="C20" s="48" t="s">
        <v>31</v>
      </c>
      <c r="D20" s="59">
        <v>1348871</v>
      </c>
      <c r="E20" s="48" t="s">
        <v>31</v>
      </c>
      <c r="F20" s="59">
        <v>660066</v>
      </c>
      <c r="G20" s="48" t="s">
        <v>31</v>
      </c>
      <c r="H20" s="60">
        <v>688805</v>
      </c>
      <c r="I20" s="61">
        <v>31196</v>
      </c>
      <c r="J20" s="62">
        <v>11606</v>
      </c>
      <c r="K20" s="63">
        <v>19633</v>
      </c>
      <c r="L20" s="64">
        <v>1.4680645670245165</v>
      </c>
      <c r="M20" s="61">
        <v>32665</v>
      </c>
      <c r="N20" s="62">
        <v>41459</v>
      </c>
      <c r="O20" s="63">
        <v>-9443</v>
      </c>
      <c r="P20" s="65">
        <v>-0.70610368799533996</v>
      </c>
      <c r="Q20" s="66">
        <v>1342</v>
      </c>
      <c r="R20" s="66">
        <v>11532</v>
      </c>
      <c r="S20" s="58">
        <v>0.86230940696412806</v>
      </c>
      <c r="T20" s="280" t="s">
        <v>39</v>
      </c>
      <c r="U20" s="281">
        <f t="shared" si="1"/>
        <v>20363</v>
      </c>
    </row>
    <row r="21" spans="1:21" ht="18.75" customHeight="1" x14ac:dyDescent="0.15">
      <c r="A21" s="280" t="s">
        <v>40</v>
      </c>
      <c r="B21" s="281">
        <f t="shared" si="0"/>
        <v>20729</v>
      </c>
      <c r="C21" s="48"/>
      <c r="D21" s="59">
        <v>1349936</v>
      </c>
      <c r="E21" s="48"/>
      <c r="F21" s="59">
        <v>660584</v>
      </c>
      <c r="G21" s="48"/>
      <c r="H21" s="60">
        <v>689352</v>
      </c>
      <c r="I21" s="61">
        <v>28245</v>
      </c>
      <c r="J21" s="62">
        <v>11209</v>
      </c>
      <c r="K21" s="63">
        <v>17071</v>
      </c>
      <c r="L21" s="64">
        <v>1.2655769158058852</v>
      </c>
      <c r="M21" s="61">
        <v>12788</v>
      </c>
      <c r="N21" s="62">
        <v>27468</v>
      </c>
      <c r="O21" s="63">
        <v>-14793</v>
      </c>
      <c r="P21" s="65">
        <v>-1.0966949396940107</v>
      </c>
      <c r="Q21" s="66">
        <v>-1213</v>
      </c>
      <c r="R21" s="66">
        <v>1065</v>
      </c>
      <c r="S21" s="58">
        <v>7.8954918594884169E-2</v>
      </c>
      <c r="T21" s="280" t="s">
        <v>40</v>
      </c>
      <c r="U21" s="281">
        <f t="shared" si="1"/>
        <v>20729</v>
      </c>
    </row>
    <row r="22" spans="1:21" ht="18.75" customHeight="1" x14ac:dyDescent="0.15">
      <c r="A22" s="280" t="s">
        <v>41</v>
      </c>
      <c r="B22" s="281">
        <f t="shared" si="0"/>
        <v>21094</v>
      </c>
      <c r="C22" s="48"/>
      <c r="D22" s="59">
        <v>1346745</v>
      </c>
      <c r="E22" s="48"/>
      <c r="F22" s="59">
        <v>656086</v>
      </c>
      <c r="G22" s="48"/>
      <c r="H22" s="60">
        <v>690659</v>
      </c>
      <c r="I22" s="61">
        <v>27039</v>
      </c>
      <c r="J22" s="62">
        <v>11076</v>
      </c>
      <c r="K22" s="63">
        <v>15995</v>
      </c>
      <c r="L22" s="64">
        <v>1.184870986476396</v>
      </c>
      <c r="M22" s="61">
        <v>12697</v>
      </c>
      <c r="N22" s="62">
        <v>30943</v>
      </c>
      <c r="O22" s="63">
        <v>-18348</v>
      </c>
      <c r="P22" s="65">
        <v>-1.3591755460999633</v>
      </c>
      <c r="Q22" s="66">
        <v>-838</v>
      </c>
      <c r="R22" s="66">
        <v>-3191</v>
      </c>
      <c r="S22" s="58">
        <v>-0.23638157660807621</v>
      </c>
      <c r="T22" s="280" t="s">
        <v>41</v>
      </c>
      <c r="U22" s="281">
        <f t="shared" si="1"/>
        <v>21094</v>
      </c>
    </row>
    <row r="23" spans="1:21" ht="18.75" customHeight="1" x14ac:dyDescent="0.15">
      <c r="A23" s="280" t="s">
        <v>42</v>
      </c>
      <c r="B23" s="281">
        <f t="shared" si="0"/>
        <v>21459</v>
      </c>
      <c r="C23" s="48"/>
      <c r="D23" s="59">
        <v>1343478</v>
      </c>
      <c r="E23" s="48"/>
      <c r="F23" s="59">
        <v>651610</v>
      </c>
      <c r="G23" s="48"/>
      <c r="H23" s="60">
        <v>691868</v>
      </c>
      <c r="I23" s="61">
        <v>25636</v>
      </c>
      <c r="J23" s="62">
        <v>10429</v>
      </c>
      <c r="K23" s="63">
        <v>15238</v>
      </c>
      <c r="L23" s="64">
        <v>1.1314688378275026</v>
      </c>
      <c r="M23" s="61">
        <v>13854</v>
      </c>
      <c r="N23" s="62">
        <v>31496</v>
      </c>
      <c r="O23" s="63">
        <v>-17702</v>
      </c>
      <c r="P23" s="65">
        <v>-1.3144284924020508</v>
      </c>
      <c r="Q23" s="66">
        <v>-803</v>
      </c>
      <c r="R23" s="66">
        <v>-3267</v>
      </c>
      <c r="S23" s="58">
        <v>-0.24258489914571801</v>
      </c>
      <c r="T23" s="280" t="s">
        <v>42</v>
      </c>
      <c r="U23" s="281">
        <f t="shared" si="1"/>
        <v>21459</v>
      </c>
    </row>
    <row r="24" spans="1:21" ht="18.75" customHeight="1" x14ac:dyDescent="0.15">
      <c r="A24" s="280" t="s">
        <v>43</v>
      </c>
      <c r="B24" s="281">
        <f t="shared" si="0"/>
        <v>21824</v>
      </c>
      <c r="C24" s="48"/>
      <c r="D24" s="59">
        <v>1341838</v>
      </c>
      <c r="E24" s="48"/>
      <c r="F24" s="59">
        <v>649612</v>
      </c>
      <c r="G24" s="48"/>
      <c r="H24" s="60">
        <v>692226</v>
      </c>
      <c r="I24" s="61">
        <v>25018</v>
      </c>
      <c r="J24" s="62">
        <v>10406</v>
      </c>
      <c r="K24" s="63">
        <v>14641</v>
      </c>
      <c r="L24" s="64">
        <v>1.0897833831294594</v>
      </c>
      <c r="M24" s="61">
        <v>14969</v>
      </c>
      <c r="N24" s="62">
        <v>30333</v>
      </c>
      <c r="O24" s="63">
        <v>-15426</v>
      </c>
      <c r="P24" s="65">
        <v>-1.1482138151871486</v>
      </c>
      <c r="Q24" s="66">
        <v>-855</v>
      </c>
      <c r="R24" s="66">
        <v>-1640</v>
      </c>
      <c r="S24" s="58">
        <v>-0.12207122111415297</v>
      </c>
      <c r="T24" s="280" t="s">
        <v>43</v>
      </c>
      <c r="U24" s="281">
        <f t="shared" si="1"/>
        <v>21824</v>
      </c>
    </row>
    <row r="25" spans="1:21" ht="18.75" customHeight="1" x14ac:dyDescent="0.15">
      <c r="A25" s="280" t="s">
        <v>44</v>
      </c>
      <c r="B25" s="281">
        <f t="shared" si="0"/>
        <v>22190</v>
      </c>
      <c r="C25" s="48" t="s">
        <v>31</v>
      </c>
      <c r="D25" s="59">
        <v>1335580</v>
      </c>
      <c r="E25" s="48" t="s">
        <v>31</v>
      </c>
      <c r="F25" s="59">
        <v>644671</v>
      </c>
      <c r="G25" s="48" t="s">
        <v>31</v>
      </c>
      <c r="H25" s="60">
        <v>690909</v>
      </c>
      <c r="I25" s="61">
        <v>23917</v>
      </c>
      <c r="J25" s="62">
        <v>10433</v>
      </c>
      <c r="K25" s="63">
        <v>13509</v>
      </c>
      <c r="L25" s="64">
        <v>1.0067534232895476</v>
      </c>
      <c r="M25" s="61">
        <v>15142</v>
      </c>
      <c r="N25" s="62">
        <v>34403</v>
      </c>
      <c r="O25" s="63">
        <v>-19456</v>
      </c>
      <c r="P25" s="65">
        <v>-1.4499514844563948</v>
      </c>
      <c r="Q25" s="66">
        <v>-311</v>
      </c>
      <c r="R25" s="66">
        <v>-6258</v>
      </c>
      <c r="S25" s="58">
        <v>-0.46637522562336137</v>
      </c>
      <c r="T25" s="280" t="s">
        <v>44</v>
      </c>
      <c r="U25" s="281">
        <f t="shared" si="1"/>
        <v>22190</v>
      </c>
    </row>
    <row r="26" spans="1:21" ht="18.75" customHeight="1" x14ac:dyDescent="0.15">
      <c r="A26" s="280" t="s">
        <v>45</v>
      </c>
      <c r="B26" s="281">
        <f t="shared" si="0"/>
        <v>22555</v>
      </c>
      <c r="C26" s="48"/>
      <c r="D26" s="59">
        <v>1326728</v>
      </c>
      <c r="E26" s="48"/>
      <c r="F26" s="59">
        <v>638823</v>
      </c>
      <c r="G26" s="48"/>
      <c r="H26" s="60">
        <v>687905</v>
      </c>
      <c r="I26" s="61">
        <v>22639</v>
      </c>
      <c r="J26" s="62">
        <v>10551</v>
      </c>
      <c r="K26" s="63">
        <v>12089</v>
      </c>
      <c r="L26" s="64">
        <v>0.905149822549005</v>
      </c>
      <c r="M26" s="61">
        <v>15451</v>
      </c>
      <c r="N26" s="62">
        <v>38024</v>
      </c>
      <c r="O26" s="63">
        <v>-22642</v>
      </c>
      <c r="P26" s="65">
        <v>-1.6952934305694902</v>
      </c>
      <c r="Q26" s="66">
        <v>1701</v>
      </c>
      <c r="R26" s="66">
        <v>-8852</v>
      </c>
      <c r="S26" s="58">
        <v>-0.66278321029066023</v>
      </c>
      <c r="T26" s="280" t="s">
        <v>45</v>
      </c>
      <c r="U26" s="281">
        <f t="shared" si="1"/>
        <v>22555</v>
      </c>
    </row>
    <row r="27" spans="1:21" ht="18.75" customHeight="1" x14ac:dyDescent="0.15">
      <c r="A27" s="280" t="s">
        <v>46</v>
      </c>
      <c r="B27" s="281">
        <f t="shared" si="0"/>
        <v>22920</v>
      </c>
      <c r="C27" s="48"/>
      <c r="D27" s="59">
        <v>1313178</v>
      </c>
      <c r="E27" s="48"/>
      <c r="F27" s="59">
        <v>631171</v>
      </c>
      <c r="G27" s="48"/>
      <c r="H27" s="60">
        <v>682007</v>
      </c>
      <c r="I27" s="61">
        <v>21599</v>
      </c>
      <c r="J27" s="62">
        <v>10429</v>
      </c>
      <c r="K27" s="63">
        <v>11170</v>
      </c>
      <c r="L27" s="64">
        <v>0.84192087601980214</v>
      </c>
      <c r="M27" s="61">
        <v>17454</v>
      </c>
      <c r="N27" s="62">
        <v>43780</v>
      </c>
      <c r="O27" s="63">
        <v>-26360</v>
      </c>
      <c r="P27" s="65">
        <v>-1.9868428193269456</v>
      </c>
      <c r="Q27" s="66">
        <v>1640</v>
      </c>
      <c r="R27" s="66">
        <v>-13550</v>
      </c>
      <c r="S27" s="58">
        <v>-1.0213095675978798</v>
      </c>
      <c r="T27" s="280" t="s">
        <v>46</v>
      </c>
      <c r="U27" s="281">
        <f t="shared" si="1"/>
        <v>22920</v>
      </c>
    </row>
    <row r="28" spans="1:21" ht="18.75" customHeight="1" x14ac:dyDescent="0.15">
      <c r="A28" s="280" t="s">
        <v>47</v>
      </c>
      <c r="B28" s="281">
        <f t="shared" si="0"/>
        <v>23285</v>
      </c>
      <c r="C28" s="48"/>
      <c r="D28" s="59">
        <v>1302235</v>
      </c>
      <c r="E28" s="48"/>
      <c r="F28" s="59">
        <v>625557</v>
      </c>
      <c r="G28" s="48"/>
      <c r="H28" s="60">
        <v>676678</v>
      </c>
      <c r="I28" s="61">
        <v>20903</v>
      </c>
      <c r="J28" s="62">
        <v>9769</v>
      </c>
      <c r="K28" s="63">
        <v>11141</v>
      </c>
      <c r="L28" s="64">
        <v>0.8483998361227495</v>
      </c>
      <c r="M28" s="61">
        <v>20166</v>
      </c>
      <c r="N28" s="62">
        <v>43670</v>
      </c>
      <c r="O28" s="63">
        <v>-23451</v>
      </c>
      <c r="P28" s="65">
        <v>-1.7858203533717441</v>
      </c>
      <c r="Q28" s="66">
        <v>1367</v>
      </c>
      <c r="R28" s="66">
        <v>-10943</v>
      </c>
      <c r="S28" s="58">
        <v>-0.83332191066253014</v>
      </c>
      <c r="T28" s="280" t="s">
        <v>47</v>
      </c>
      <c r="U28" s="281">
        <f t="shared" si="1"/>
        <v>23285</v>
      </c>
    </row>
    <row r="29" spans="1:21" ht="18.75" customHeight="1" x14ac:dyDescent="0.15">
      <c r="A29" s="280" t="s">
        <v>48</v>
      </c>
      <c r="B29" s="281">
        <f t="shared" si="0"/>
        <v>23651</v>
      </c>
      <c r="C29" s="48"/>
      <c r="D29" s="59">
        <v>1291663</v>
      </c>
      <c r="E29" s="48"/>
      <c r="F29" s="59">
        <v>620266</v>
      </c>
      <c r="G29" s="48"/>
      <c r="H29" s="60">
        <v>671397</v>
      </c>
      <c r="I29" s="61">
        <v>20461</v>
      </c>
      <c r="J29" s="62">
        <v>9586</v>
      </c>
      <c r="K29" s="63">
        <v>10877</v>
      </c>
      <c r="L29" s="64">
        <v>0.83525630934508743</v>
      </c>
      <c r="M29" s="61">
        <v>22679</v>
      </c>
      <c r="N29" s="62">
        <v>45001</v>
      </c>
      <c r="O29" s="63">
        <v>-22452</v>
      </c>
      <c r="P29" s="65">
        <v>-1.7241127753439278</v>
      </c>
      <c r="Q29" s="66">
        <v>1003</v>
      </c>
      <c r="R29" s="66">
        <v>-10572</v>
      </c>
      <c r="S29" s="58">
        <v>-0.81183503745483732</v>
      </c>
      <c r="T29" s="280" t="s">
        <v>48</v>
      </c>
      <c r="U29" s="281">
        <f t="shared" si="1"/>
        <v>23651</v>
      </c>
    </row>
    <row r="30" spans="1:21" ht="18.75" customHeight="1" x14ac:dyDescent="0.15">
      <c r="A30" s="280" t="s">
        <v>49</v>
      </c>
      <c r="B30" s="281">
        <f t="shared" si="0"/>
        <v>24016</v>
      </c>
      <c r="C30" s="48" t="s">
        <v>31</v>
      </c>
      <c r="D30" s="59">
        <v>1279835</v>
      </c>
      <c r="E30" s="48" t="s">
        <v>31</v>
      </c>
      <c r="F30" s="59">
        <v>614429</v>
      </c>
      <c r="G30" s="48" t="s">
        <v>31</v>
      </c>
      <c r="H30" s="60">
        <v>665406</v>
      </c>
      <c r="I30" s="61">
        <v>19838</v>
      </c>
      <c r="J30" s="62">
        <v>9917</v>
      </c>
      <c r="K30" s="63">
        <v>9927</v>
      </c>
      <c r="L30" s="64">
        <v>0.76854411715749382</v>
      </c>
      <c r="M30" s="61">
        <v>23376</v>
      </c>
      <c r="N30" s="62">
        <v>45856</v>
      </c>
      <c r="O30" s="63">
        <v>-22470</v>
      </c>
      <c r="P30" s="65">
        <v>-1.7396178414958081</v>
      </c>
      <c r="Q30" s="66">
        <v>715</v>
      </c>
      <c r="R30" s="66">
        <v>-11828</v>
      </c>
      <c r="S30" s="58">
        <v>-0.91571872849187441</v>
      </c>
      <c r="T30" s="280" t="s">
        <v>49</v>
      </c>
      <c r="U30" s="281">
        <f t="shared" si="1"/>
        <v>24016</v>
      </c>
    </row>
    <row r="31" spans="1:21" ht="18.75" customHeight="1" x14ac:dyDescent="0.15">
      <c r="A31" s="280" t="s">
        <v>50</v>
      </c>
      <c r="B31" s="281">
        <f t="shared" si="0"/>
        <v>24381</v>
      </c>
      <c r="C31" s="48"/>
      <c r="D31" s="59">
        <v>1269810</v>
      </c>
      <c r="E31" s="48"/>
      <c r="F31" s="59">
        <v>609368</v>
      </c>
      <c r="G31" s="48"/>
      <c r="H31" s="60">
        <v>660442</v>
      </c>
      <c r="I31" s="61">
        <v>15277</v>
      </c>
      <c r="J31" s="62">
        <v>9317</v>
      </c>
      <c r="K31" s="63">
        <v>5961</v>
      </c>
      <c r="L31" s="64">
        <v>0.46576316478296031</v>
      </c>
      <c r="M31" s="61">
        <v>24479</v>
      </c>
      <c r="N31" s="62">
        <v>41490</v>
      </c>
      <c r="O31" s="63">
        <v>-16958</v>
      </c>
      <c r="P31" s="65">
        <v>-1.3250145526571784</v>
      </c>
      <c r="Q31" s="66">
        <v>972</v>
      </c>
      <c r="R31" s="66">
        <v>-10025</v>
      </c>
      <c r="S31" s="58">
        <v>-0.78330409779385635</v>
      </c>
      <c r="T31" s="280" t="s">
        <v>50</v>
      </c>
      <c r="U31" s="281">
        <f t="shared" si="1"/>
        <v>24381</v>
      </c>
    </row>
    <row r="32" spans="1:21" ht="18.75" customHeight="1" x14ac:dyDescent="0.15">
      <c r="A32" s="280" t="s">
        <v>51</v>
      </c>
      <c r="B32" s="281">
        <f t="shared" si="0"/>
        <v>24746</v>
      </c>
      <c r="C32" s="48"/>
      <c r="D32" s="59">
        <v>1264381</v>
      </c>
      <c r="E32" s="48"/>
      <c r="F32" s="59">
        <v>606375</v>
      </c>
      <c r="G32" s="48"/>
      <c r="H32" s="60">
        <v>658006</v>
      </c>
      <c r="I32" s="61">
        <v>19314</v>
      </c>
      <c r="J32" s="62">
        <v>9206</v>
      </c>
      <c r="K32" s="63">
        <v>10117</v>
      </c>
      <c r="L32" s="64">
        <v>0.79673336955922536</v>
      </c>
      <c r="M32" s="61">
        <v>24167</v>
      </c>
      <c r="N32" s="62">
        <v>40474</v>
      </c>
      <c r="O32" s="63">
        <v>-16199</v>
      </c>
      <c r="P32" s="65">
        <v>-1.2757026641781053</v>
      </c>
      <c r="Q32" s="66">
        <v>653</v>
      </c>
      <c r="R32" s="66">
        <v>-5429</v>
      </c>
      <c r="S32" s="58">
        <v>-0.42754427827785257</v>
      </c>
      <c r="T32" s="280" t="s">
        <v>51</v>
      </c>
      <c r="U32" s="281">
        <f t="shared" si="1"/>
        <v>24746</v>
      </c>
    </row>
    <row r="33" spans="1:21" ht="18.75" customHeight="1" x14ac:dyDescent="0.15">
      <c r="A33" s="280" t="s">
        <v>52</v>
      </c>
      <c r="B33" s="281">
        <f t="shared" si="0"/>
        <v>25112</v>
      </c>
      <c r="C33" s="48"/>
      <c r="D33" s="59">
        <v>1255808</v>
      </c>
      <c r="E33" s="48"/>
      <c r="F33" s="59">
        <v>601395</v>
      </c>
      <c r="G33" s="48"/>
      <c r="H33" s="60">
        <v>654413</v>
      </c>
      <c r="I33" s="61">
        <v>18620</v>
      </c>
      <c r="J33" s="62">
        <v>9480</v>
      </c>
      <c r="K33" s="63">
        <v>9150</v>
      </c>
      <c r="L33" s="64">
        <v>0.72367427223281588</v>
      </c>
      <c r="M33" s="61">
        <v>25556</v>
      </c>
      <c r="N33" s="62">
        <v>44330</v>
      </c>
      <c r="O33" s="63">
        <v>-18680</v>
      </c>
      <c r="P33" s="65">
        <v>-1.4774027765365028</v>
      </c>
      <c r="Q33" s="66">
        <v>957</v>
      </c>
      <c r="R33" s="66">
        <v>-8573</v>
      </c>
      <c r="S33" s="58">
        <v>-0.67803929353573023</v>
      </c>
      <c r="T33" s="280" t="s">
        <v>52</v>
      </c>
      <c r="U33" s="281">
        <f t="shared" si="1"/>
        <v>25112</v>
      </c>
    </row>
    <row r="34" spans="1:21" ht="18.75" customHeight="1" x14ac:dyDescent="0.15">
      <c r="A34" s="280" t="s">
        <v>53</v>
      </c>
      <c r="B34" s="281">
        <f t="shared" si="0"/>
        <v>25477</v>
      </c>
      <c r="C34" s="48"/>
      <c r="D34" s="59">
        <v>1249419</v>
      </c>
      <c r="E34" s="48"/>
      <c r="F34" s="59">
        <v>597907</v>
      </c>
      <c r="G34" s="48"/>
      <c r="H34" s="60">
        <v>651512</v>
      </c>
      <c r="I34" s="61">
        <v>18299</v>
      </c>
      <c r="J34" s="62">
        <v>9253</v>
      </c>
      <c r="K34" s="63">
        <v>9053</v>
      </c>
      <c r="L34" s="64">
        <v>0.7208904545917848</v>
      </c>
      <c r="M34" s="61">
        <v>27246</v>
      </c>
      <c r="N34" s="62">
        <v>43884</v>
      </c>
      <c r="O34" s="63">
        <v>-16461</v>
      </c>
      <c r="P34" s="65">
        <v>-1.3107895474467435</v>
      </c>
      <c r="Q34" s="66">
        <v>1019</v>
      </c>
      <c r="R34" s="66">
        <v>-6389</v>
      </c>
      <c r="S34" s="58">
        <v>-0.50875611558454792</v>
      </c>
      <c r="T34" s="280" t="s">
        <v>53</v>
      </c>
      <c r="U34" s="281">
        <f t="shared" si="1"/>
        <v>25477</v>
      </c>
    </row>
    <row r="35" spans="1:21" ht="18.75" customHeight="1" x14ac:dyDescent="0.15">
      <c r="A35" s="280" t="s">
        <v>54</v>
      </c>
      <c r="B35" s="281">
        <f t="shared" si="0"/>
        <v>25842</v>
      </c>
      <c r="C35" s="48" t="s">
        <v>31</v>
      </c>
      <c r="D35" s="59">
        <v>1241376</v>
      </c>
      <c r="E35" s="48" t="s">
        <v>31</v>
      </c>
      <c r="F35" s="59">
        <v>593232</v>
      </c>
      <c r="G35" s="48" t="s">
        <v>31</v>
      </c>
      <c r="H35" s="60">
        <v>648144</v>
      </c>
      <c r="I35" s="61">
        <v>17909</v>
      </c>
      <c r="J35" s="62">
        <v>9685</v>
      </c>
      <c r="K35" s="63">
        <v>8241</v>
      </c>
      <c r="L35" s="64">
        <v>0.65958657584045066</v>
      </c>
      <c r="M35" s="61">
        <v>26590</v>
      </c>
      <c r="N35" s="62">
        <v>44391</v>
      </c>
      <c r="O35" s="63">
        <v>-17619</v>
      </c>
      <c r="P35" s="65">
        <v>-1.4101754495489502</v>
      </c>
      <c r="Q35" s="66">
        <v>1335</v>
      </c>
      <c r="R35" s="66">
        <v>-8043</v>
      </c>
      <c r="S35" s="58">
        <v>-0.64373920998480094</v>
      </c>
      <c r="T35" s="280" t="s">
        <v>54</v>
      </c>
      <c r="U35" s="281">
        <f t="shared" si="1"/>
        <v>25842</v>
      </c>
    </row>
    <row r="36" spans="1:21" ht="18.75" customHeight="1" x14ac:dyDescent="0.15">
      <c r="A36" s="280" t="s">
        <v>55</v>
      </c>
      <c r="B36" s="281">
        <f t="shared" si="0"/>
        <v>26207</v>
      </c>
      <c r="C36" s="48"/>
      <c r="D36" s="59">
        <v>1233652</v>
      </c>
      <c r="E36" s="48"/>
      <c r="F36" s="59">
        <v>589488</v>
      </c>
      <c r="G36" s="48"/>
      <c r="H36" s="60">
        <v>644164</v>
      </c>
      <c r="I36" s="61">
        <v>17484</v>
      </c>
      <c r="J36" s="62">
        <v>9240</v>
      </c>
      <c r="K36" s="63">
        <v>8263</v>
      </c>
      <c r="L36" s="64">
        <v>0.66563233057510374</v>
      </c>
      <c r="M36" s="61">
        <v>27661</v>
      </c>
      <c r="N36" s="62">
        <v>44916</v>
      </c>
      <c r="O36" s="63">
        <v>-17549</v>
      </c>
      <c r="P36" s="65">
        <v>-1.4136732142396824</v>
      </c>
      <c r="Q36" s="66">
        <v>1562</v>
      </c>
      <c r="R36" s="66">
        <v>-7724</v>
      </c>
      <c r="S36" s="58">
        <v>-0.62221277034516542</v>
      </c>
      <c r="T36" s="280" t="s">
        <v>55</v>
      </c>
      <c r="U36" s="281">
        <f t="shared" si="1"/>
        <v>26207</v>
      </c>
    </row>
    <row r="37" spans="1:21" ht="18.75" customHeight="1" x14ac:dyDescent="0.15">
      <c r="A37" s="280" t="s">
        <v>56</v>
      </c>
      <c r="B37" s="281">
        <f t="shared" si="0"/>
        <v>26573</v>
      </c>
      <c r="C37" s="48"/>
      <c r="D37" s="59">
        <v>1230148</v>
      </c>
      <c r="E37" s="48"/>
      <c r="F37" s="59">
        <v>587732</v>
      </c>
      <c r="G37" s="48"/>
      <c r="H37" s="60">
        <v>642416</v>
      </c>
      <c r="I37" s="61">
        <v>17699</v>
      </c>
      <c r="J37" s="62">
        <v>9027</v>
      </c>
      <c r="K37" s="63">
        <v>8645</v>
      </c>
      <c r="L37" s="64">
        <v>0.70076488345173515</v>
      </c>
      <c r="M37" s="61">
        <v>27359</v>
      </c>
      <c r="N37" s="62">
        <v>40866</v>
      </c>
      <c r="O37" s="63">
        <v>-13711</v>
      </c>
      <c r="P37" s="65">
        <v>-1.1114155369585588</v>
      </c>
      <c r="Q37" s="66">
        <v>1562</v>
      </c>
      <c r="R37" s="66">
        <v>-3504</v>
      </c>
      <c r="S37" s="58">
        <v>-0.28403471967783456</v>
      </c>
      <c r="T37" s="280" t="s">
        <v>56</v>
      </c>
      <c r="U37" s="281">
        <f t="shared" si="1"/>
        <v>26573</v>
      </c>
    </row>
    <row r="38" spans="1:21" ht="18.75" customHeight="1" x14ac:dyDescent="0.15">
      <c r="A38" s="280" t="s">
        <v>57</v>
      </c>
      <c r="B38" s="281">
        <f t="shared" si="0"/>
        <v>26938</v>
      </c>
      <c r="C38" s="48"/>
      <c r="D38" s="59">
        <v>1226793</v>
      </c>
      <c r="E38" s="48"/>
      <c r="F38" s="59">
        <v>586466</v>
      </c>
      <c r="G38" s="48"/>
      <c r="H38" s="60">
        <v>640327</v>
      </c>
      <c r="I38" s="61">
        <v>17951</v>
      </c>
      <c r="J38" s="62">
        <v>9544</v>
      </c>
      <c r="K38" s="63">
        <v>8425</v>
      </c>
      <c r="L38" s="64">
        <v>0.68487694163629087</v>
      </c>
      <c r="M38" s="61">
        <v>27733</v>
      </c>
      <c r="N38" s="62">
        <v>41231</v>
      </c>
      <c r="O38" s="63">
        <v>-13341</v>
      </c>
      <c r="P38" s="65">
        <v>-1.0845036532189622</v>
      </c>
      <c r="Q38" s="66">
        <v>1561</v>
      </c>
      <c r="R38" s="66">
        <v>-3355</v>
      </c>
      <c r="S38" s="58">
        <v>-0.27273141117979299</v>
      </c>
      <c r="T38" s="280" t="s">
        <v>57</v>
      </c>
      <c r="U38" s="281">
        <f t="shared" si="1"/>
        <v>26938</v>
      </c>
    </row>
    <row r="39" spans="1:21" ht="18.75" customHeight="1" x14ac:dyDescent="0.15">
      <c r="A39" s="280" t="s">
        <v>58</v>
      </c>
      <c r="B39" s="281">
        <f t="shared" si="0"/>
        <v>27303</v>
      </c>
      <c r="C39" s="48"/>
      <c r="D39" s="59">
        <v>1227542</v>
      </c>
      <c r="E39" s="48"/>
      <c r="F39" s="59">
        <v>587292</v>
      </c>
      <c r="G39" s="48"/>
      <c r="H39" s="60">
        <v>640250</v>
      </c>
      <c r="I39" s="61">
        <v>17932</v>
      </c>
      <c r="J39" s="62">
        <v>9582</v>
      </c>
      <c r="K39" s="63">
        <v>8367</v>
      </c>
      <c r="L39" s="64">
        <v>0.68202215043613712</v>
      </c>
      <c r="M39" s="61">
        <v>27568</v>
      </c>
      <c r="N39" s="62">
        <v>36722</v>
      </c>
      <c r="O39" s="63">
        <v>-9179</v>
      </c>
      <c r="P39" s="65">
        <v>-0.74821098587944335</v>
      </c>
      <c r="Q39" s="66">
        <v>1561</v>
      </c>
      <c r="R39" s="66">
        <v>749</v>
      </c>
      <c r="S39" s="58">
        <v>6.1053494762360071E-2</v>
      </c>
      <c r="T39" s="280" t="s">
        <v>58</v>
      </c>
      <c r="U39" s="281">
        <f t="shared" si="1"/>
        <v>27303</v>
      </c>
    </row>
    <row r="40" spans="1:21" ht="18.75" customHeight="1" x14ac:dyDescent="0.15">
      <c r="A40" s="280" t="s">
        <v>59</v>
      </c>
      <c r="B40" s="281">
        <f t="shared" si="0"/>
        <v>27668</v>
      </c>
      <c r="C40" s="48" t="s">
        <v>31</v>
      </c>
      <c r="D40" s="59">
        <v>1232481</v>
      </c>
      <c r="E40" s="48" t="s">
        <v>31</v>
      </c>
      <c r="F40" s="59">
        <v>590492</v>
      </c>
      <c r="G40" s="48" t="s">
        <v>31</v>
      </c>
      <c r="H40" s="60">
        <v>641989</v>
      </c>
      <c r="I40" s="61">
        <v>17594</v>
      </c>
      <c r="J40" s="62">
        <v>9381</v>
      </c>
      <c r="K40" s="63">
        <v>8228</v>
      </c>
      <c r="L40" s="65">
        <v>0.67028256466988512</v>
      </c>
      <c r="M40" s="61">
        <v>28291</v>
      </c>
      <c r="N40" s="62">
        <v>33037</v>
      </c>
      <c r="O40" s="63">
        <v>-4850</v>
      </c>
      <c r="P40" s="65">
        <v>-0.3950984976481457</v>
      </c>
      <c r="Q40" s="66">
        <v>1561</v>
      </c>
      <c r="R40" s="66">
        <v>4939</v>
      </c>
      <c r="S40" s="67">
        <v>0.40234875873900855</v>
      </c>
      <c r="T40" s="280" t="s">
        <v>59</v>
      </c>
      <c r="U40" s="281">
        <f t="shared" si="1"/>
        <v>27668</v>
      </c>
    </row>
    <row r="41" spans="1:21" ht="18.75" customHeight="1" x14ac:dyDescent="0.15">
      <c r="A41" s="280" t="s">
        <v>60</v>
      </c>
      <c r="B41" s="281">
        <f t="shared" si="0"/>
        <v>28034</v>
      </c>
      <c r="C41" s="48"/>
      <c r="D41" s="59">
        <v>1239209</v>
      </c>
      <c r="E41" s="48"/>
      <c r="F41" s="59">
        <v>594509</v>
      </c>
      <c r="G41" s="48"/>
      <c r="H41" s="60">
        <v>644700</v>
      </c>
      <c r="I41" s="61">
        <v>17698</v>
      </c>
      <c r="J41" s="62">
        <v>9148</v>
      </c>
      <c r="K41" s="63">
        <v>8564</v>
      </c>
      <c r="L41" s="65">
        <v>0.69485858199842432</v>
      </c>
      <c r="M41" s="61">
        <v>27105</v>
      </c>
      <c r="N41" s="62">
        <v>29476</v>
      </c>
      <c r="O41" s="63">
        <v>-2580</v>
      </c>
      <c r="P41" s="65">
        <v>-0.20933385585660144</v>
      </c>
      <c r="Q41" s="66">
        <v>744</v>
      </c>
      <c r="R41" s="66">
        <v>6728</v>
      </c>
      <c r="S41" s="67">
        <v>0.54589076829581962</v>
      </c>
      <c r="T41" s="280" t="s">
        <v>60</v>
      </c>
      <c r="U41" s="281">
        <f t="shared" si="1"/>
        <v>28034</v>
      </c>
    </row>
    <row r="42" spans="1:21" ht="18.75" customHeight="1" x14ac:dyDescent="0.15">
      <c r="A42" s="280" t="s">
        <v>61</v>
      </c>
      <c r="B42" s="281">
        <f t="shared" si="0"/>
        <v>28399</v>
      </c>
      <c r="C42" s="48"/>
      <c r="D42" s="59">
        <v>1244665</v>
      </c>
      <c r="E42" s="48"/>
      <c r="F42" s="59">
        <v>597468</v>
      </c>
      <c r="G42" s="48"/>
      <c r="H42" s="60">
        <v>647197</v>
      </c>
      <c r="I42" s="61">
        <v>17209</v>
      </c>
      <c r="J42" s="62">
        <v>9095</v>
      </c>
      <c r="K42" s="63">
        <v>8128</v>
      </c>
      <c r="L42" s="65">
        <v>0.65590227314359395</v>
      </c>
      <c r="M42" s="61">
        <v>25803</v>
      </c>
      <c r="N42" s="62">
        <v>29066</v>
      </c>
      <c r="O42" s="63">
        <v>-3416</v>
      </c>
      <c r="P42" s="65">
        <v>-0.27565971518928606</v>
      </c>
      <c r="Q42" s="66">
        <v>744</v>
      </c>
      <c r="R42" s="66">
        <v>5456</v>
      </c>
      <c r="S42" s="67">
        <v>0.44028085657867233</v>
      </c>
      <c r="T42" s="280" t="s">
        <v>61</v>
      </c>
      <c r="U42" s="281">
        <f t="shared" si="1"/>
        <v>28399</v>
      </c>
    </row>
    <row r="43" spans="1:21" ht="18.75" customHeight="1" x14ac:dyDescent="0.15">
      <c r="A43" s="280" t="s">
        <v>62</v>
      </c>
      <c r="B43" s="281">
        <f t="shared" si="0"/>
        <v>28764</v>
      </c>
      <c r="C43" s="48"/>
      <c r="D43" s="59">
        <v>1249517</v>
      </c>
      <c r="E43" s="48"/>
      <c r="F43" s="59">
        <v>599965</v>
      </c>
      <c r="G43" s="48"/>
      <c r="H43" s="60">
        <v>649552</v>
      </c>
      <c r="I43" s="61">
        <v>17208</v>
      </c>
      <c r="J43" s="62">
        <v>9134</v>
      </c>
      <c r="K43" s="63">
        <v>8088</v>
      </c>
      <c r="L43" s="65">
        <v>0.64981340360659301</v>
      </c>
      <c r="M43" s="61">
        <v>25095</v>
      </c>
      <c r="N43" s="62">
        <v>28771</v>
      </c>
      <c r="O43" s="63">
        <v>-3980</v>
      </c>
      <c r="P43" s="65">
        <v>-0.31976475597851634</v>
      </c>
      <c r="Q43" s="66">
        <v>744</v>
      </c>
      <c r="R43" s="66">
        <v>4852</v>
      </c>
      <c r="S43" s="67">
        <v>0.38982376784114597</v>
      </c>
      <c r="T43" s="280" t="s">
        <v>62</v>
      </c>
      <c r="U43" s="281">
        <f t="shared" si="1"/>
        <v>28764</v>
      </c>
    </row>
    <row r="44" spans="1:21" ht="18.75" customHeight="1" x14ac:dyDescent="0.15">
      <c r="A44" s="280" t="s">
        <v>63</v>
      </c>
      <c r="B44" s="281">
        <f t="shared" si="0"/>
        <v>29129</v>
      </c>
      <c r="C44" s="48"/>
      <c r="D44" s="59">
        <v>1253958</v>
      </c>
      <c r="E44" s="48"/>
      <c r="F44" s="59">
        <v>602207</v>
      </c>
      <c r="G44" s="48"/>
      <c r="H44" s="60">
        <v>651751</v>
      </c>
      <c r="I44" s="61">
        <v>16895</v>
      </c>
      <c r="J44" s="62">
        <v>8724</v>
      </c>
      <c r="K44" s="63">
        <v>8184</v>
      </c>
      <c r="L44" s="65">
        <v>0.6549730815987298</v>
      </c>
      <c r="M44" s="61">
        <v>23850</v>
      </c>
      <c r="N44" s="62">
        <v>27897</v>
      </c>
      <c r="O44" s="63">
        <v>-4487</v>
      </c>
      <c r="P44" s="65">
        <v>-0.35909875575922534</v>
      </c>
      <c r="Q44" s="66">
        <v>744</v>
      </c>
      <c r="R44" s="66">
        <v>4441</v>
      </c>
      <c r="S44" s="67">
        <v>0.35541733325757074</v>
      </c>
      <c r="T44" s="280" t="s">
        <v>63</v>
      </c>
      <c r="U44" s="281">
        <f t="shared" si="1"/>
        <v>29129</v>
      </c>
    </row>
    <row r="45" spans="1:21" ht="18.75" customHeight="1" thickBot="1" x14ac:dyDescent="0.2">
      <c r="A45" s="282" t="s">
        <v>64</v>
      </c>
      <c r="B45" s="283">
        <f t="shared" si="0"/>
        <v>29495</v>
      </c>
      <c r="C45" s="68" t="s">
        <v>31</v>
      </c>
      <c r="D45" s="69">
        <v>1256745</v>
      </c>
      <c r="E45" s="68" t="s">
        <v>31</v>
      </c>
      <c r="F45" s="69">
        <v>603403</v>
      </c>
      <c r="G45" s="68" t="s">
        <v>31</v>
      </c>
      <c r="H45" s="70">
        <v>653342</v>
      </c>
      <c r="I45" s="71">
        <v>16576</v>
      </c>
      <c r="J45" s="72">
        <v>9318</v>
      </c>
      <c r="K45" s="73">
        <v>7271</v>
      </c>
      <c r="L45" s="74">
        <v>0.57984398201534659</v>
      </c>
      <c r="M45" s="71">
        <v>22979</v>
      </c>
      <c r="N45" s="72">
        <v>27969</v>
      </c>
      <c r="O45" s="73">
        <v>-5228</v>
      </c>
      <c r="P45" s="74">
        <v>-0.4169198649396551</v>
      </c>
      <c r="Q45" s="75">
        <v>744</v>
      </c>
      <c r="R45" s="76">
        <v>2787</v>
      </c>
      <c r="S45" s="77">
        <v>0.22225624781691253</v>
      </c>
      <c r="T45" s="282" t="s">
        <v>64</v>
      </c>
      <c r="U45" s="283">
        <f t="shared" si="1"/>
        <v>29495</v>
      </c>
    </row>
    <row r="46" spans="1:21" x14ac:dyDescent="0.15">
      <c r="A46" s="78"/>
      <c r="B46" s="78"/>
      <c r="U46" s="78"/>
    </row>
    <row r="47" spans="1:21" x14ac:dyDescent="0.15">
      <c r="A47" s="78"/>
      <c r="B47" s="78"/>
      <c r="U47" s="78"/>
    </row>
  </sheetData>
  <phoneticPr fontId="3"/>
  <printOptions horizontalCentered="1"/>
  <pageMargins left="0.59055118110236227" right="0.59055118110236227" top="0.59055118110236227" bottom="0.39370078740157483" header="0.19685039370078741" footer="0.19685039370078741"/>
  <pageSetup paperSize="8" firstPageNumber="4" fitToWidth="0" pageOrder="overThenDown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C2C8-C75A-4A83-A828-1AE71155A8AA}">
  <sheetPr>
    <tabColor rgb="FF00B0F0"/>
  </sheetPr>
  <dimension ref="A1:L29"/>
  <sheetViews>
    <sheetView zoomScaleNormal="100" workbookViewId="0"/>
  </sheetViews>
  <sheetFormatPr defaultColWidth="9" defaultRowHeight="15" customHeight="1" x14ac:dyDescent="0.15"/>
  <cols>
    <col min="1" max="1" width="6.875" style="140" customWidth="1"/>
    <col min="2" max="2" width="12.625" style="140" customWidth="1"/>
    <col min="3" max="4" width="10.5" style="140" customWidth="1"/>
    <col min="5" max="5" width="6.875" style="140" customWidth="1"/>
    <col min="6" max="6" width="12.625" style="140" customWidth="1"/>
    <col min="7" max="8" width="10.5" style="140" customWidth="1"/>
    <col min="9" max="9" width="10.5" style="244" customWidth="1"/>
    <col min="10" max="10" width="9.5" style="244" customWidth="1"/>
    <col min="11" max="11" width="10.5" style="244" customWidth="1"/>
    <col min="12" max="12" width="9.5" style="244" customWidth="1"/>
    <col min="13" max="13" width="9" style="244" customWidth="1"/>
    <col min="14" max="16384" width="9" style="244"/>
  </cols>
  <sheetData>
    <row r="1" spans="1:12" ht="23.25" customHeight="1" x14ac:dyDescent="0.15">
      <c r="A1" s="237" t="s">
        <v>196</v>
      </c>
    </row>
    <row r="2" spans="1:12" s="245" customFormat="1" ht="18" customHeight="1" x14ac:dyDescent="0.15">
      <c r="A2" s="236" t="s">
        <v>180</v>
      </c>
      <c r="B2" s="236" t="s">
        <v>175</v>
      </c>
      <c r="C2" s="235" t="s">
        <v>179</v>
      </c>
      <c r="D2" s="234"/>
    </row>
    <row r="3" spans="1:12" s="245" customFormat="1" ht="18" customHeight="1" x14ac:dyDescent="0.15">
      <c r="A3" s="233"/>
      <c r="B3" s="233"/>
      <c r="C3" s="232" t="s">
        <v>254</v>
      </c>
      <c r="D3" s="232" t="s">
        <v>229</v>
      </c>
    </row>
    <row r="4" spans="1:12" s="245" customFormat="1" ht="18" customHeight="1" x14ac:dyDescent="0.15">
      <c r="A4" s="232" t="s">
        <v>172</v>
      </c>
      <c r="B4" s="230" t="s">
        <v>200</v>
      </c>
      <c r="C4" s="260">
        <v>8.6</v>
      </c>
      <c r="D4" s="260">
        <v>8.9</v>
      </c>
    </row>
    <row r="5" spans="1:12" s="245" customFormat="1" ht="18" customHeight="1" x14ac:dyDescent="0.15">
      <c r="A5" s="259">
        <v>1</v>
      </c>
      <c r="B5" s="227" t="s">
        <v>202</v>
      </c>
      <c r="C5" s="258">
        <v>9.9</v>
      </c>
      <c r="D5" s="269">
        <v>10.1</v>
      </c>
      <c r="J5" s="253"/>
      <c r="L5" s="252"/>
    </row>
    <row r="6" spans="1:12" s="245" customFormat="1" ht="18" customHeight="1" x14ac:dyDescent="0.15">
      <c r="A6" s="251">
        <v>1</v>
      </c>
      <c r="B6" s="222" t="s">
        <v>204</v>
      </c>
      <c r="C6" s="249">
        <v>9.9</v>
      </c>
      <c r="D6" s="254">
        <v>10</v>
      </c>
      <c r="J6" s="253"/>
      <c r="L6" s="252"/>
    </row>
    <row r="7" spans="1:12" s="245" customFormat="1" ht="18" customHeight="1" x14ac:dyDescent="0.15">
      <c r="A7" s="251">
        <v>3</v>
      </c>
      <c r="B7" s="222" t="s">
        <v>203</v>
      </c>
      <c r="C7" s="249">
        <v>9.6999999999999993</v>
      </c>
      <c r="D7" s="254">
        <v>9.9</v>
      </c>
      <c r="J7" s="253"/>
      <c r="L7" s="252"/>
    </row>
    <row r="8" spans="1:12" s="245" customFormat="1" ht="18" customHeight="1" x14ac:dyDescent="0.15">
      <c r="A8" s="251">
        <v>4</v>
      </c>
      <c r="B8" s="222" t="s">
        <v>206</v>
      </c>
      <c r="C8" s="249">
        <v>8.9</v>
      </c>
      <c r="D8" s="254">
        <v>9.1999999999999993</v>
      </c>
      <c r="J8" s="253"/>
      <c r="L8" s="252"/>
    </row>
    <row r="9" spans="1:12" s="245" customFormat="1" ht="18" customHeight="1" x14ac:dyDescent="0.15">
      <c r="A9" s="251">
        <v>5</v>
      </c>
      <c r="B9" s="222" t="s">
        <v>210</v>
      </c>
      <c r="C9" s="249">
        <v>8.6999999999999993</v>
      </c>
      <c r="D9" s="254">
        <v>9</v>
      </c>
      <c r="J9" s="253"/>
      <c r="L9" s="252"/>
    </row>
    <row r="10" spans="1:12" s="245" customFormat="1" ht="18" customHeight="1" x14ac:dyDescent="0.15">
      <c r="A10" s="251">
        <v>5</v>
      </c>
      <c r="B10" s="216" t="s">
        <v>205</v>
      </c>
      <c r="C10" s="249">
        <v>8.6999999999999993</v>
      </c>
      <c r="D10" s="249">
        <v>9.1</v>
      </c>
    </row>
    <row r="11" spans="1:12" s="245" customFormat="1" ht="18" customHeight="1" x14ac:dyDescent="0.15">
      <c r="A11" s="251">
        <v>7</v>
      </c>
      <c r="B11" s="216" t="s">
        <v>218</v>
      </c>
      <c r="C11" s="249">
        <v>8.3000000000000007</v>
      </c>
      <c r="D11" s="249">
        <v>8.6</v>
      </c>
    </row>
    <row r="12" spans="1:12" s="245" customFormat="1" ht="18" customHeight="1" x14ac:dyDescent="0.15">
      <c r="A12" s="251">
        <v>7</v>
      </c>
      <c r="B12" s="216" t="s">
        <v>209</v>
      </c>
      <c r="C12" s="249">
        <v>8.3000000000000007</v>
      </c>
      <c r="D12" s="249">
        <v>8.6999999999999993</v>
      </c>
    </row>
    <row r="13" spans="1:12" s="245" customFormat="1" ht="18" customHeight="1" x14ac:dyDescent="0.15">
      <c r="A13" s="251">
        <v>9</v>
      </c>
      <c r="B13" s="216" t="s">
        <v>207</v>
      </c>
      <c r="C13" s="249">
        <v>8.1999999999999993</v>
      </c>
      <c r="D13" s="249">
        <v>8.6</v>
      </c>
    </row>
    <row r="14" spans="1:12" s="245" customFormat="1" ht="18" customHeight="1" x14ac:dyDescent="0.15">
      <c r="A14" s="251">
        <v>10</v>
      </c>
      <c r="B14" s="216" t="s">
        <v>208</v>
      </c>
      <c r="C14" s="249">
        <v>8.1</v>
      </c>
      <c r="D14" s="249">
        <v>8.4</v>
      </c>
    </row>
    <row r="15" spans="1:12" s="245" customFormat="1" ht="18" customHeight="1" x14ac:dyDescent="0.15">
      <c r="A15" s="251">
        <v>10</v>
      </c>
      <c r="B15" s="216" t="s">
        <v>215</v>
      </c>
      <c r="C15" s="249">
        <v>8.1</v>
      </c>
      <c r="D15" s="249">
        <v>8.5</v>
      </c>
    </row>
    <row r="16" spans="1:12" s="245" customFormat="1" ht="18" customHeight="1" x14ac:dyDescent="0.15">
      <c r="A16" s="251">
        <v>12</v>
      </c>
      <c r="B16" s="216" t="s">
        <v>213</v>
      </c>
      <c r="C16" s="249">
        <v>7.4</v>
      </c>
      <c r="D16" s="249">
        <v>7.7</v>
      </c>
    </row>
    <row r="17" spans="1:4" ht="15" customHeight="1" x14ac:dyDescent="0.15">
      <c r="A17" s="270">
        <v>13</v>
      </c>
      <c r="B17" s="274" t="s">
        <v>220</v>
      </c>
      <c r="C17" s="256">
        <v>7.3</v>
      </c>
      <c r="D17" s="256">
        <v>7.6</v>
      </c>
    </row>
    <row r="18" spans="1:4" ht="15" customHeight="1" x14ac:dyDescent="0.15">
      <c r="A18" s="270">
        <v>14</v>
      </c>
      <c r="B18" s="225" t="s">
        <v>211</v>
      </c>
      <c r="C18" s="256">
        <v>7.2</v>
      </c>
      <c r="D18" s="255">
        <v>7.5</v>
      </c>
    </row>
    <row r="19" spans="1:4" ht="15" customHeight="1" x14ac:dyDescent="0.15">
      <c r="A19" s="251">
        <v>15</v>
      </c>
      <c r="B19" s="221" t="s">
        <v>219</v>
      </c>
      <c r="C19" s="249">
        <v>6.9</v>
      </c>
      <c r="D19" s="254">
        <v>7.2</v>
      </c>
    </row>
    <row r="20" spans="1:4" ht="15" customHeight="1" x14ac:dyDescent="0.15">
      <c r="A20" s="251">
        <v>16</v>
      </c>
      <c r="B20" s="221" t="s">
        <v>216</v>
      </c>
      <c r="C20" s="249">
        <v>6.7</v>
      </c>
      <c r="D20" s="254">
        <v>7</v>
      </c>
    </row>
    <row r="21" spans="1:4" ht="15" customHeight="1" x14ac:dyDescent="0.15">
      <c r="A21" s="251">
        <v>17</v>
      </c>
      <c r="B21" s="221" t="s">
        <v>223</v>
      </c>
      <c r="C21" s="249">
        <v>6.4</v>
      </c>
      <c r="D21" s="254">
        <v>6.4</v>
      </c>
    </row>
    <row r="22" spans="1:4" ht="15" customHeight="1" x14ac:dyDescent="0.15">
      <c r="A22" s="251">
        <v>17</v>
      </c>
      <c r="B22" s="221" t="s">
        <v>221</v>
      </c>
      <c r="C22" s="249">
        <v>6.4</v>
      </c>
      <c r="D22" s="254">
        <v>6.7</v>
      </c>
    </row>
    <row r="23" spans="1:4" ht="15" customHeight="1" x14ac:dyDescent="0.15">
      <c r="A23" s="251">
        <v>17</v>
      </c>
      <c r="B23" s="216" t="s">
        <v>214</v>
      </c>
      <c r="C23" s="249">
        <v>6.4</v>
      </c>
      <c r="D23" s="249">
        <v>6.8</v>
      </c>
    </row>
    <row r="24" spans="1:4" ht="15" customHeight="1" x14ac:dyDescent="0.15">
      <c r="A24" s="251">
        <v>20</v>
      </c>
      <c r="B24" s="216" t="s">
        <v>225</v>
      </c>
      <c r="C24" s="249">
        <v>6.3</v>
      </c>
      <c r="D24" s="249">
        <v>6.5</v>
      </c>
    </row>
    <row r="25" spans="1:4" ht="15" customHeight="1" x14ac:dyDescent="0.15">
      <c r="A25" s="251">
        <v>20</v>
      </c>
      <c r="B25" s="216" t="s">
        <v>212</v>
      </c>
      <c r="C25" s="249">
        <v>6.3</v>
      </c>
      <c r="D25" s="249">
        <v>6.7</v>
      </c>
    </row>
    <row r="26" spans="1:4" ht="15" customHeight="1" x14ac:dyDescent="0.15">
      <c r="A26" s="251">
        <v>22</v>
      </c>
      <c r="B26" s="216" t="s">
        <v>201</v>
      </c>
      <c r="C26" s="249">
        <v>6.1</v>
      </c>
      <c r="D26" s="249">
        <v>6.3</v>
      </c>
    </row>
    <row r="27" spans="1:4" ht="15" customHeight="1" x14ac:dyDescent="0.15">
      <c r="A27" s="251">
        <v>23</v>
      </c>
      <c r="B27" s="216" t="s">
        <v>222</v>
      </c>
      <c r="C27" s="249">
        <v>5.8</v>
      </c>
      <c r="D27" s="249">
        <v>6</v>
      </c>
    </row>
    <row r="28" spans="1:4" ht="15" customHeight="1" x14ac:dyDescent="0.15">
      <c r="A28" s="251">
        <v>24</v>
      </c>
      <c r="B28" s="216" t="s">
        <v>224</v>
      </c>
      <c r="C28" s="249">
        <v>5.3</v>
      </c>
      <c r="D28" s="249">
        <v>5.5</v>
      </c>
    </row>
    <row r="29" spans="1:4" ht="15" customHeight="1" x14ac:dyDescent="0.15">
      <c r="A29" s="248">
        <v>25</v>
      </c>
      <c r="B29" s="213" t="s">
        <v>217</v>
      </c>
      <c r="C29" s="246">
        <v>5.2</v>
      </c>
      <c r="D29" s="246">
        <v>5.5</v>
      </c>
    </row>
  </sheetData>
  <phoneticPr fontId="3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8007-1F19-41A7-8D7E-5F6F8C9E4800}">
  <sheetPr>
    <tabColor rgb="FF00B0F0"/>
  </sheetPr>
  <dimension ref="A1:H29"/>
  <sheetViews>
    <sheetView zoomScaleNormal="100" workbookViewId="0"/>
  </sheetViews>
  <sheetFormatPr defaultColWidth="9" defaultRowHeight="15" customHeight="1" x14ac:dyDescent="0.15"/>
  <cols>
    <col min="1" max="1" width="6.375" style="140" bestFit="1" customWidth="1"/>
    <col min="2" max="2" width="12.5" style="140" customWidth="1"/>
    <col min="3" max="4" width="10.625" style="140" customWidth="1"/>
    <col min="5" max="5" width="6.375" style="140" bestFit="1" customWidth="1"/>
    <col min="6" max="6" width="12.5" style="140" customWidth="1"/>
    <col min="7" max="8" width="10.625" style="140" customWidth="1"/>
    <col min="9" max="9" width="10.5" style="244" customWidth="1"/>
    <col min="10" max="10" width="9.5" style="244" customWidth="1"/>
    <col min="11" max="11" width="10.5" style="244" customWidth="1"/>
    <col min="12" max="12" width="9.5" style="244" customWidth="1"/>
    <col min="13" max="13" width="9" style="244" customWidth="1"/>
    <col min="14" max="16384" width="9" style="244"/>
  </cols>
  <sheetData>
    <row r="1" spans="1:4" ht="22.5" customHeight="1" x14ac:dyDescent="0.15">
      <c r="A1" s="237" t="s">
        <v>197</v>
      </c>
    </row>
    <row r="2" spans="1:4" s="245" customFormat="1" ht="18" customHeight="1" x14ac:dyDescent="0.15">
      <c r="A2" s="236" t="s">
        <v>180</v>
      </c>
      <c r="B2" s="236" t="s">
        <v>175</v>
      </c>
      <c r="C2" s="235" t="s">
        <v>181</v>
      </c>
      <c r="D2" s="234"/>
    </row>
    <row r="3" spans="1:4" s="245" customFormat="1" ht="18" customHeight="1" x14ac:dyDescent="0.15">
      <c r="A3" s="233"/>
      <c r="B3" s="233"/>
      <c r="C3" s="232" t="s">
        <v>254</v>
      </c>
      <c r="D3" s="232" t="s">
        <v>229</v>
      </c>
    </row>
    <row r="4" spans="1:4" s="245" customFormat="1" ht="18" customHeight="1" x14ac:dyDescent="0.15">
      <c r="A4" s="232" t="s">
        <v>172</v>
      </c>
      <c r="B4" s="230" t="s">
        <v>200</v>
      </c>
      <c r="C4" s="260">
        <v>51.4</v>
      </c>
      <c r="D4" s="260">
        <v>51.6</v>
      </c>
    </row>
    <row r="5" spans="1:4" s="245" customFormat="1" ht="18" customHeight="1" x14ac:dyDescent="0.15">
      <c r="A5" s="259">
        <v>1</v>
      </c>
      <c r="B5" s="227" t="s">
        <v>204</v>
      </c>
      <c r="C5" s="258">
        <v>56.9</v>
      </c>
      <c r="D5" s="269">
        <v>57.1</v>
      </c>
    </row>
    <row r="6" spans="1:4" s="245" customFormat="1" ht="18" customHeight="1" x14ac:dyDescent="0.15">
      <c r="A6" s="251">
        <v>2</v>
      </c>
      <c r="B6" s="222" t="s">
        <v>203</v>
      </c>
      <c r="C6" s="249">
        <v>56.4</v>
      </c>
      <c r="D6" s="254">
        <v>56.6</v>
      </c>
    </row>
    <row r="7" spans="1:4" s="245" customFormat="1" ht="18" customHeight="1" x14ac:dyDescent="0.15">
      <c r="A7" s="251">
        <v>3</v>
      </c>
      <c r="B7" s="222" t="s">
        <v>202</v>
      </c>
      <c r="C7" s="249">
        <v>53.1</v>
      </c>
      <c r="D7" s="254">
        <v>53.1</v>
      </c>
    </row>
    <row r="8" spans="1:4" s="245" customFormat="1" ht="18" customHeight="1" x14ac:dyDescent="0.15">
      <c r="A8" s="251">
        <v>4</v>
      </c>
      <c r="B8" s="222" t="s">
        <v>201</v>
      </c>
      <c r="C8" s="249">
        <v>52.8</v>
      </c>
      <c r="D8" s="254">
        <v>54.9</v>
      </c>
    </row>
    <row r="9" spans="1:4" s="245" customFormat="1" ht="18" customHeight="1" x14ac:dyDescent="0.15">
      <c r="A9" s="251">
        <v>5</v>
      </c>
      <c r="B9" s="222" t="s">
        <v>205</v>
      </c>
      <c r="C9" s="249">
        <v>51.3</v>
      </c>
      <c r="D9" s="254">
        <v>51.6</v>
      </c>
    </row>
    <row r="10" spans="1:4" s="245" customFormat="1" ht="18" customHeight="1" x14ac:dyDescent="0.15">
      <c r="A10" s="251">
        <v>6</v>
      </c>
      <c r="B10" s="240" t="s">
        <v>208</v>
      </c>
      <c r="C10" s="249">
        <v>50.8</v>
      </c>
      <c r="D10" s="249">
        <v>50.9</v>
      </c>
    </row>
    <row r="11" spans="1:4" s="245" customFormat="1" ht="18" customHeight="1" x14ac:dyDescent="0.15">
      <c r="A11" s="251">
        <v>7</v>
      </c>
      <c r="B11" s="240" t="s">
        <v>215</v>
      </c>
      <c r="C11" s="249">
        <v>50.3</v>
      </c>
      <c r="D11" s="249">
        <v>50.2</v>
      </c>
    </row>
    <row r="12" spans="1:4" s="245" customFormat="1" ht="18" customHeight="1" x14ac:dyDescent="0.15">
      <c r="A12" s="251">
        <v>8</v>
      </c>
      <c r="B12" s="240" t="s">
        <v>206</v>
      </c>
      <c r="C12" s="249">
        <v>49.7</v>
      </c>
      <c r="D12" s="249">
        <v>50</v>
      </c>
    </row>
    <row r="13" spans="1:4" s="245" customFormat="1" ht="18" customHeight="1" x14ac:dyDescent="0.15">
      <c r="A13" s="251">
        <v>9</v>
      </c>
      <c r="B13" s="240" t="s">
        <v>211</v>
      </c>
      <c r="C13" s="249">
        <v>49.1</v>
      </c>
      <c r="D13" s="249">
        <v>49.4</v>
      </c>
    </row>
    <row r="14" spans="1:4" s="245" customFormat="1" ht="18" customHeight="1" x14ac:dyDescent="0.15">
      <c r="A14" s="251">
        <v>9</v>
      </c>
      <c r="B14" s="240" t="s">
        <v>210</v>
      </c>
      <c r="C14" s="249">
        <v>49.1</v>
      </c>
      <c r="D14" s="249">
        <v>49.4</v>
      </c>
    </row>
    <row r="15" spans="1:4" s="245" customFormat="1" ht="18" customHeight="1" x14ac:dyDescent="0.15">
      <c r="A15" s="251">
        <v>11</v>
      </c>
      <c r="B15" s="240" t="s">
        <v>213</v>
      </c>
      <c r="C15" s="249">
        <v>48</v>
      </c>
      <c r="D15" s="249">
        <v>48.6</v>
      </c>
    </row>
    <row r="16" spans="1:4" s="245" customFormat="1" ht="18" customHeight="1" x14ac:dyDescent="0.15">
      <c r="A16" s="251">
        <v>12</v>
      </c>
      <c r="B16" s="240" t="s">
        <v>218</v>
      </c>
      <c r="C16" s="249">
        <v>47.9</v>
      </c>
      <c r="D16" s="249">
        <v>48.1</v>
      </c>
    </row>
    <row r="17" spans="1:4" ht="15" customHeight="1" x14ac:dyDescent="0.15">
      <c r="A17" s="257">
        <v>13</v>
      </c>
      <c r="B17" s="274" t="s">
        <v>209</v>
      </c>
      <c r="C17" s="256">
        <v>47.8</v>
      </c>
      <c r="D17" s="256">
        <v>48.5</v>
      </c>
    </row>
    <row r="18" spans="1:4" ht="15" customHeight="1" x14ac:dyDescent="0.15">
      <c r="A18" s="257">
        <v>14</v>
      </c>
      <c r="B18" s="225" t="s">
        <v>207</v>
      </c>
      <c r="C18" s="256">
        <v>47.5</v>
      </c>
      <c r="D18" s="255">
        <v>48.1</v>
      </c>
    </row>
    <row r="19" spans="1:4" ht="15" customHeight="1" x14ac:dyDescent="0.15">
      <c r="A19" s="250">
        <v>15</v>
      </c>
      <c r="B19" s="221" t="s">
        <v>216</v>
      </c>
      <c r="C19" s="249">
        <v>47.1</v>
      </c>
      <c r="D19" s="254">
        <v>47.1</v>
      </c>
    </row>
    <row r="20" spans="1:4" ht="15" customHeight="1" x14ac:dyDescent="0.15">
      <c r="A20" s="250">
        <v>16</v>
      </c>
      <c r="B20" s="221" t="s">
        <v>212</v>
      </c>
      <c r="C20" s="249">
        <v>46.7</v>
      </c>
      <c r="D20" s="254">
        <v>47.2</v>
      </c>
    </row>
    <row r="21" spans="1:4" ht="15" customHeight="1" x14ac:dyDescent="0.15">
      <c r="A21" s="250">
        <v>17</v>
      </c>
      <c r="B21" s="221" t="s">
        <v>220</v>
      </c>
      <c r="C21" s="249">
        <v>46.1</v>
      </c>
      <c r="D21" s="254">
        <v>46.6</v>
      </c>
    </row>
    <row r="22" spans="1:4" ht="15" customHeight="1" x14ac:dyDescent="0.15">
      <c r="A22" s="250">
        <v>18</v>
      </c>
      <c r="B22" s="221" t="s">
        <v>219</v>
      </c>
      <c r="C22" s="249">
        <v>45.4</v>
      </c>
      <c r="D22" s="254">
        <v>45.7</v>
      </c>
    </row>
    <row r="23" spans="1:4" ht="15" customHeight="1" x14ac:dyDescent="0.15">
      <c r="A23" s="250">
        <v>19</v>
      </c>
      <c r="B23" s="216" t="s">
        <v>214</v>
      </c>
      <c r="C23" s="249">
        <v>45.1</v>
      </c>
      <c r="D23" s="249">
        <v>45.8</v>
      </c>
    </row>
    <row r="24" spans="1:4" ht="15" customHeight="1" x14ac:dyDescent="0.15">
      <c r="A24" s="250">
        <v>20</v>
      </c>
      <c r="B24" s="216" t="s">
        <v>221</v>
      </c>
      <c r="C24" s="249">
        <v>43.2</v>
      </c>
      <c r="D24" s="249">
        <v>43.8</v>
      </c>
    </row>
    <row r="25" spans="1:4" ht="15" customHeight="1" x14ac:dyDescent="0.15">
      <c r="A25" s="250">
        <v>21</v>
      </c>
      <c r="B25" s="216" t="s">
        <v>217</v>
      </c>
      <c r="C25" s="249">
        <v>43.1</v>
      </c>
      <c r="D25" s="249">
        <v>44.2</v>
      </c>
    </row>
    <row r="26" spans="1:4" ht="15" customHeight="1" x14ac:dyDescent="0.15">
      <c r="A26" s="250">
        <v>22</v>
      </c>
      <c r="B26" s="216" t="s">
        <v>222</v>
      </c>
      <c r="C26" s="249">
        <v>42.9</v>
      </c>
      <c r="D26" s="249">
        <v>43.5</v>
      </c>
    </row>
    <row r="27" spans="1:4" ht="15" customHeight="1" x14ac:dyDescent="0.15">
      <c r="A27" s="250">
        <v>23</v>
      </c>
      <c r="B27" s="216" t="s">
        <v>225</v>
      </c>
      <c r="C27" s="249">
        <v>42.7</v>
      </c>
      <c r="D27" s="249">
        <v>42.9</v>
      </c>
    </row>
    <row r="28" spans="1:4" ht="15" customHeight="1" x14ac:dyDescent="0.15">
      <c r="A28" s="250">
        <v>24</v>
      </c>
      <c r="B28" s="216" t="s">
        <v>223</v>
      </c>
      <c r="C28" s="249">
        <v>41.3</v>
      </c>
      <c r="D28" s="249">
        <v>42.3</v>
      </c>
    </row>
    <row r="29" spans="1:4" ht="15" customHeight="1" x14ac:dyDescent="0.15">
      <c r="A29" s="247">
        <v>25</v>
      </c>
      <c r="B29" s="213" t="s">
        <v>224</v>
      </c>
      <c r="C29" s="246">
        <v>39.799999999999997</v>
      </c>
      <c r="D29" s="246">
        <v>39.4</v>
      </c>
    </row>
  </sheetData>
  <phoneticPr fontId="3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766E-FC29-447F-85C7-6FDE74C8A444}">
  <sheetPr>
    <tabColor rgb="FF00B0F0"/>
  </sheetPr>
  <dimension ref="A1:H29"/>
  <sheetViews>
    <sheetView zoomScaleNormal="100" workbookViewId="0"/>
  </sheetViews>
  <sheetFormatPr defaultColWidth="9" defaultRowHeight="15" customHeight="1" x14ac:dyDescent="0.15"/>
  <cols>
    <col min="1" max="1" width="6.375" style="140" bestFit="1" customWidth="1"/>
    <col min="2" max="2" width="12.625" style="140" customWidth="1"/>
    <col min="3" max="4" width="10.625" style="140" customWidth="1"/>
    <col min="5" max="5" width="6.375" style="140" bestFit="1" customWidth="1"/>
    <col min="6" max="6" width="12.625" style="140" customWidth="1"/>
    <col min="7" max="8" width="10.625" style="140" customWidth="1"/>
    <col min="9" max="9" width="10.5" style="244" customWidth="1"/>
    <col min="10" max="10" width="9.5" style="244" customWidth="1"/>
    <col min="11" max="11" width="10.5" style="244" customWidth="1"/>
    <col min="12" max="12" width="9.5" style="244" customWidth="1"/>
    <col min="13" max="13" width="9" style="244" customWidth="1"/>
    <col min="14" max="16384" width="9" style="244"/>
  </cols>
  <sheetData>
    <row r="1" spans="1:4" ht="23.25" customHeight="1" x14ac:dyDescent="0.15">
      <c r="A1" s="237" t="s">
        <v>198</v>
      </c>
    </row>
    <row r="2" spans="1:4" s="245" customFormat="1" ht="18" customHeight="1" x14ac:dyDescent="0.15">
      <c r="A2" s="236" t="s">
        <v>180</v>
      </c>
      <c r="B2" s="236" t="s">
        <v>175</v>
      </c>
      <c r="C2" s="235" t="s">
        <v>182</v>
      </c>
      <c r="D2" s="234"/>
    </row>
    <row r="3" spans="1:4" s="245" customFormat="1" ht="18" customHeight="1" x14ac:dyDescent="0.15">
      <c r="A3" s="233"/>
      <c r="B3" s="233"/>
      <c r="C3" s="232" t="s">
        <v>254</v>
      </c>
      <c r="D3" s="232" t="s">
        <v>229</v>
      </c>
    </row>
    <row r="4" spans="1:4" s="245" customFormat="1" ht="18" customHeight="1" x14ac:dyDescent="0.15">
      <c r="A4" s="232" t="s">
        <v>172</v>
      </c>
      <c r="B4" s="230" t="s">
        <v>200</v>
      </c>
      <c r="C4" s="260">
        <v>40.1</v>
      </c>
      <c r="D4" s="260">
        <v>39.5</v>
      </c>
    </row>
    <row r="5" spans="1:4" s="245" customFormat="1" ht="18" customHeight="1" x14ac:dyDescent="0.15">
      <c r="A5" s="259">
        <v>1</v>
      </c>
      <c r="B5" s="227" t="s">
        <v>224</v>
      </c>
      <c r="C5" s="258">
        <v>55</v>
      </c>
      <c r="D5" s="269">
        <v>55</v>
      </c>
    </row>
    <row r="6" spans="1:4" s="245" customFormat="1" ht="18" customHeight="1" x14ac:dyDescent="0.15">
      <c r="A6" s="251">
        <v>2</v>
      </c>
      <c r="B6" s="222" t="s">
        <v>223</v>
      </c>
      <c r="C6" s="249">
        <v>52.3</v>
      </c>
      <c r="D6" s="254">
        <v>51.4</v>
      </c>
    </row>
    <row r="7" spans="1:4" s="245" customFormat="1" ht="18" customHeight="1" x14ac:dyDescent="0.15">
      <c r="A7" s="251">
        <v>3</v>
      </c>
      <c r="B7" s="222" t="s">
        <v>217</v>
      </c>
      <c r="C7" s="249">
        <v>51.7</v>
      </c>
      <c r="D7" s="254">
        <v>50.3</v>
      </c>
    </row>
    <row r="8" spans="1:4" s="245" customFormat="1" ht="18" customHeight="1" x14ac:dyDescent="0.15">
      <c r="A8" s="251">
        <v>4</v>
      </c>
      <c r="B8" s="222" t="s">
        <v>222</v>
      </c>
      <c r="C8" s="249">
        <v>51.2</v>
      </c>
      <c r="D8" s="254">
        <v>50.5</v>
      </c>
    </row>
    <row r="9" spans="1:4" s="245" customFormat="1" ht="18" customHeight="1" x14ac:dyDescent="0.15">
      <c r="A9" s="251">
        <v>5</v>
      </c>
      <c r="B9" s="222" t="s">
        <v>225</v>
      </c>
      <c r="C9" s="249">
        <v>51.1</v>
      </c>
      <c r="D9" s="254">
        <v>50.6</v>
      </c>
    </row>
    <row r="10" spans="1:4" s="245" customFormat="1" ht="18" customHeight="1" x14ac:dyDescent="0.15">
      <c r="A10" s="251">
        <v>6</v>
      </c>
      <c r="B10" s="240" t="s">
        <v>221</v>
      </c>
      <c r="C10" s="249">
        <v>50.4</v>
      </c>
      <c r="D10" s="249">
        <v>49.5</v>
      </c>
    </row>
    <row r="11" spans="1:4" s="245" customFormat="1" ht="18" customHeight="1" x14ac:dyDescent="0.15">
      <c r="A11" s="251">
        <v>7</v>
      </c>
      <c r="B11" s="240" t="s">
        <v>214</v>
      </c>
      <c r="C11" s="249">
        <v>48.5</v>
      </c>
      <c r="D11" s="249">
        <v>47.4</v>
      </c>
    </row>
    <row r="12" spans="1:4" s="245" customFormat="1" ht="18" customHeight="1" x14ac:dyDescent="0.15">
      <c r="A12" s="251">
        <v>8</v>
      </c>
      <c r="B12" s="240" t="s">
        <v>219</v>
      </c>
      <c r="C12" s="249">
        <v>47.7</v>
      </c>
      <c r="D12" s="249">
        <v>47.1</v>
      </c>
    </row>
    <row r="13" spans="1:4" s="245" customFormat="1" ht="18" customHeight="1" x14ac:dyDescent="0.15">
      <c r="A13" s="251">
        <v>9</v>
      </c>
      <c r="B13" s="240" t="s">
        <v>212</v>
      </c>
      <c r="C13" s="249">
        <v>47</v>
      </c>
      <c r="D13" s="249">
        <v>46.1</v>
      </c>
    </row>
    <row r="14" spans="1:4" s="245" customFormat="1" ht="18" customHeight="1" x14ac:dyDescent="0.15">
      <c r="A14" s="251">
        <v>10</v>
      </c>
      <c r="B14" s="240" t="s">
        <v>220</v>
      </c>
      <c r="C14" s="249">
        <v>46.5</v>
      </c>
      <c r="D14" s="249">
        <v>45.8</v>
      </c>
    </row>
    <row r="15" spans="1:4" s="245" customFormat="1" ht="18" customHeight="1" x14ac:dyDescent="0.15">
      <c r="A15" s="251">
        <v>11</v>
      </c>
      <c r="B15" s="240" t="s">
        <v>216</v>
      </c>
      <c r="C15" s="249">
        <v>46.2</v>
      </c>
      <c r="D15" s="249">
        <v>45.9</v>
      </c>
    </row>
    <row r="16" spans="1:4" s="245" customFormat="1" ht="18" customHeight="1" x14ac:dyDescent="0.15">
      <c r="A16" s="251">
        <v>12</v>
      </c>
      <c r="B16" s="240" t="s">
        <v>213</v>
      </c>
      <c r="C16" s="249">
        <v>44.7</v>
      </c>
      <c r="D16" s="249">
        <v>43.7</v>
      </c>
    </row>
    <row r="17" spans="1:8" s="245" customFormat="1" ht="15" customHeight="1" x14ac:dyDescent="0.15">
      <c r="A17" s="270">
        <v>13</v>
      </c>
      <c r="B17" s="274" t="s">
        <v>207</v>
      </c>
      <c r="C17" s="256">
        <v>44.3</v>
      </c>
      <c r="D17" s="256">
        <v>43.3</v>
      </c>
      <c r="E17" s="141"/>
      <c r="F17" s="141"/>
      <c r="G17" s="141"/>
      <c r="H17" s="141"/>
    </row>
    <row r="18" spans="1:8" s="245" customFormat="1" ht="15" customHeight="1" x14ac:dyDescent="0.15">
      <c r="A18" s="270">
        <v>14</v>
      </c>
      <c r="B18" s="225" t="s">
        <v>218</v>
      </c>
      <c r="C18" s="256">
        <v>43.9</v>
      </c>
      <c r="D18" s="255">
        <v>43.3</v>
      </c>
      <c r="E18" s="141"/>
      <c r="F18" s="141"/>
      <c r="G18" s="141"/>
      <c r="H18" s="141"/>
    </row>
    <row r="19" spans="1:8" s="245" customFormat="1" ht="15" customHeight="1" x14ac:dyDescent="0.15">
      <c r="A19" s="251">
        <v>15</v>
      </c>
      <c r="B19" s="221" t="s">
        <v>209</v>
      </c>
      <c r="C19" s="249">
        <v>43.8</v>
      </c>
      <c r="D19" s="254">
        <v>42.9</v>
      </c>
      <c r="E19" s="141"/>
      <c r="F19" s="141"/>
      <c r="G19" s="141"/>
      <c r="H19" s="141"/>
    </row>
    <row r="20" spans="1:8" s="245" customFormat="1" ht="15" customHeight="1" x14ac:dyDescent="0.15">
      <c r="A20" s="251">
        <v>16</v>
      </c>
      <c r="B20" s="221" t="s">
        <v>211</v>
      </c>
      <c r="C20" s="249">
        <v>43.6</v>
      </c>
      <c r="D20" s="254">
        <v>43.1</v>
      </c>
      <c r="E20" s="141"/>
      <c r="F20" s="141"/>
      <c r="G20" s="141"/>
      <c r="H20" s="141"/>
    </row>
    <row r="21" spans="1:8" s="245" customFormat="1" ht="15" customHeight="1" x14ac:dyDescent="0.15">
      <c r="A21" s="251">
        <v>17</v>
      </c>
      <c r="B21" s="221" t="s">
        <v>210</v>
      </c>
      <c r="C21" s="249">
        <v>42.2</v>
      </c>
      <c r="D21" s="254">
        <v>41.6</v>
      </c>
      <c r="E21" s="141"/>
      <c r="F21" s="141"/>
      <c r="G21" s="141"/>
      <c r="H21" s="141"/>
    </row>
    <row r="22" spans="1:8" s="245" customFormat="1" ht="15" customHeight="1" x14ac:dyDescent="0.15">
      <c r="A22" s="251">
        <v>18</v>
      </c>
      <c r="B22" s="221" t="s">
        <v>215</v>
      </c>
      <c r="C22" s="249">
        <v>41.5</v>
      </c>
      <c r="D22" s="254">
        <v>41.3</v>
      </c>
      <c r="E22" s="141"/>
      <c r="F22" s="141"/>
      <c r="G22" s="141"/>
      <c r="H22" s="141"/>
    </row>
    <row r="23" spans="1:8" s="245" customFormat="1" ht="15" customHeight="1" x14ac:dyDescent="0.15">
      <c r="A23" s="251">
        <v>19</v>
      </c>
      <c r="B23" s="216" t="s">
        <v>206</v>
      </c>
      <c r="C23" s="249">
        <v>41.4</v>
      </c>
      <c r="D23" s="249">
        <v>40.799999999999997</v>
      </c>
      <c r="E23" s="141"/>
      <c r="F23" s="141"/>
      <c r="G23" s="141"/>
      <c r="H23" s="141"/>
    </row>
    <row r="24" spans="1:8" s="245" customFormat="1" ht="15" customHeight="1" x14ac:dyDescent="0.15">
      <c r="A24" s="251">
        <v>20</v>
      </c>
      <c r="B24" s="216" t="s">
        <v>201</v>
      </c>
      <c r="C24" s="249">
        <v>41.1</v>
      </c>
      <c r="D24" s="249">
        <v>38.799999999999997</v>
      </c>
      <c r="E24" s="141"/>
      <c r="F24" s="141"/>
      <c r="G24" s="141"/>
      <c r="H24" s="141"/>
    </row>
    <row r="25" spans="1:8" s="245" customFormat="1" ht="15" customHeight="1" x14ac:dyDescent="0.15">
      <c r="A25" s="251">
        <v>21</v>
      </c>
      <c r="B25" s="216" t="s">
        <v>208</v>
      </c>
      <c r="C25" s="249">
        <v>41</v>
      </c>
      <c r="D25" s="249">
        <v>40.700000000000003</v>
      </c>
      <c r="E25" s="141"/>
      <c r="F25" s="141"/>
      <c r="G25" s="141"/>
      <c r="H25" s="141"/>
    </row>
    <row r="26" spans="1:8" s="245" customFormat="1" ht="15" customHeight="1" x14ac:dyDescent="0.15">
      <c r="A26" s="251">
        <v>22</v>
      </c>
      <c r="B26" s="216" t="s">
        <v>205</v>
      </c>
      <c r="C26" s="249">
        <v>39.9</v>
      </c>
      <c r="D26" s="249">
        <v>39.4</v>
      </c>
      <c r="E26" s="141"/>
      <c r="F26" s="141"/>
      <c r="G26" s="141"/>
      <c r="H26" s="141"/>
    </row>
    <row r="27" spans="1:8" s="245" customFormat="1" ht="15" customHeight="1" x14ac:dyDescent="0.15">
      <c r="A27" s="251">
        <v>23</v>
      </c>
      <c r="B27" s="216" t="s">
        <v>202</v>
      </c>
      <c r="C27" s="249">
        <v>37</v>
      </c>
      <c r="D27" s="249">
        <v>36.799999999999997</v>
      </c>
      <c r="E27" s="141"/>
      <c r="F27" s="141"/>
      <c r="G27" s="141"/>
      <c r="H27" s="141"/>
    </row>
    <row r="28" spans="1:8" s="245" customFormat="1" ht="15" customHeight="1" x14ac:dyDescent="0.15">
      <c r="A28" s="251">
        <v>24</v>
      </c>
      <c r="B28" s="216" t="s">
        <v>203</v>
      </c>
      <c r="C28" s="249">
        <v>33.9</v>
      </c>
      <c r="D28" s="249">
        <v>33.4</v>
      </c>
      <c r="E28" s="141"/>
      <c r="F28" s="141"/>
      <c r="G28" s="141"/>
      <c r="H28" s="141"/>
    </row>
    <row r="29" spans="1:8" s="245" customFormat="1" ht="15" customHeight="1" x14ac:dyDescent="0.15">
      <c r="A29" s="248">
        <v>25</v>
      </c>
      <c r="B29" s="213" t="s">
        <v>204</v>
      </c>
      <c r="C29" s="246">
        <v>33.1</v>
      </c>
      <c r="D29" s="246">
        <v>32.799999999999997</v>
      </c>
      <c r="E29" s="141"/>
      <c r="F29" s="141"/>
      <c r="G29" s="141"/>
      <c r="H29" s="141"/>
    </row>
  </sheetData>
  <phoneticPr fontId="3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1757-828B-4B6A-B23E-678C944B94FB}">
  <sheetPr>
    <tabColor rgb="FF00B0F0"/>
  </sheetPr>
  <dimension ref="A1:E19"/>
  <sheetViews>
    <sheetView zoomScaleNormal="100" workbookViewId="0"/>
  </sheetViews>
  <sheetFormatPr defaultColWidth="9" defaultRowHeight="15" customHeight="1" x14ac:dyDescent="0.15"/>
  <cols>
    <col min="1" max="1" width="10.625" style="141" customWidth="1"/>
    <col min="2" max="2" width="9" style="141"/>
    <col min="3" max="4" width="10" style="141" customWidth="1"/>
    <col min="5" max="5" width="13.5" style="141" bestFit="1" customWidth="1"/>
    <col min="6" max="16384" width="9" style="141"/>
  </cols>
  <sheetData>
    <row r="1" spans="1:5" s="140" customFormat="1" ht="21.75" customHeight="1" x14ac:dyDescent="0.15">
      <c r="A1" s="237" t="s">
        <v>199</v>
      </c>
    </row>
    <row r="2" spans="1:5" ht="18.75" customHeight="1" x14ac:dyDescent="0.15">
      <c r="A2" s="266" t="s">
        <v>118</v>
      </c>
      <c r="B2" s="265" t="s">
        <v>187</v>
      </c>
      <c r="C2" s="264" t="s">
        <v>186</v>
      </c>
      <c r="D2" s="264" t="s">
        <v>176</v>
      </c>
      <c r="E2" s="263" t="s">
        <v>185</v>
      </c>
    </row>
    <row r="3" spans="1:5" ht="18.75" customHeight="1" x14ac:dyDescent="0.15">
      <c r="A3" s="262"/>
      <c r="B3" s="261" t="s">
        <v>184</v>
      </c>
      <c r="C3" s="261" t="s">
        <v>184</v>
      </c>
      <c r="D3" s="261" t="s">
        <v>20</v>
      </c>
      <c r="E3" s="142" t="s">
        <v>183</v>
      </c>
    </row>
    <row r="4" spans="1:5" ht="18.75" customHeight="1" x14ac:dyDescent="0.15">
      <c r="A4" s="303" t="s">
        <v>230</v>
      </c>
      <c r="B4" s="304">
        <v>307739</v>
      </c>
      <c r="C4" s="305" t="s">
        <v>172</v>
      </c>
      <c r="D4" s="306" t="s">
        <v>172</v>
      </c>
      <c r="E4" s="307">
        <v>4.03</v>
      </c>
    </row>
    <row r="5" spans="1:5" ht="18.75" customHeight="1" x14ac:dyDescent="0.15">
      <c r="A5" s="308" t="s">
        <v>231</v>
      </c>
      <c r="B5" s="304">
        <v>326291</v>
      </c>
      <c r="C5" s="304">
        <f t="shared" ref="C5:C13" si="0">B5-B4</f>
        <v>18552</v>
      </c>
      <c r="D5" s="307">
        <v>6.03</v>
      </c>
      <c r="E5" s="307">
        <v>3.78</v>
      </c>
    </row>
    <row r="6" spans="1:5" ht="18.75" customHeight="1" x14ac:dyDescent="0.15">
      <c r="A6" s="308" t="s">
        <v>232</v>
      </c>
      <c r="B6" s="304">
        <v>343418</v>
      </c>
      <c r="C6" s="304">
        <f t="shared" si="0"/>
        <v>17127</v>
      </c>
      <c r="D6" s="307">
        <v>5.25</v>
      </c>
      <c r="E6" s="307">
        <v>3.66</v>
      </c>
    </row>
    <row r="7" spans="1:5" ht="18.75" customHeight="1" x14ac:dyDescent="0.15">
      <c r="A7" s="308" t="s">
        <v>233</v>
      </c>
      <c r="B7" s="304">
        <v>350976</v>
      </c>
      <c r="C7" s="304">
        <f t="shared" si="0"/>
        <v>7558</v>
      </c>
      <c r="D7" s="307">
        <v>2.2000000000000002</v>
      </c>
      <c r="E7" s="307">
        <v>3.57</v>
      </c>
    </row>
    <row r="8" spans="1:5" ht="18.75" customHeight="1" x14ac:dyDescent="0.15">
      <c r="A8" s="303" t="s">
        <v>234</v>
      </c>
      <c r="B8" s="304">
        <v>358562</v>
      </c>
      <c r="C8" s="304">
        <f t="shared" si="0"/>
        <v>7586</v>
      </c>
      <c r="D8" s="307">
        <v>2.16</v>
      </c>
      <c r="E8" s="307">
        <v>3.42</v>
      </c>
    </row>
    <row r="9" spans="1:5" ht="18.75" customHeight="1" x14ac:dyDescent="0.15">
      <c r="A9" s="308" t="s">
        <v>235</v>
      </c>
      <c r="B9" s="304">
        <v>374821</v>
      </c>
      <c r="C9" s="304">
        <f t="shared" si="0"/>
        <v>16259</v>
      </c>
      <c r="D9" s="307">
        <v>4.53</v>
      </c>
      <c r="E9" s="307">
        <v>3.24</v>
      </c>
    </row>
    <row r="10" spans="1:5" ht="18.75" customHeight="1" x14ac:dyDescent="0.15">
      <c r="A10" s="308" t="s">
        <v>236</v>
      </c>
      <c r="B10" s="304">
        <v>389190</v>
      </c>
      <c r="C10" s="304">
        <f t="shared" si="0"/>
        <v>14369</v>
      </c>
      <c r="D10" s="307">
        <v>3.83</v>
      </c>
      <c r="E10" s="307">
        <v>3.06</v>
      </c>
    </row>
    <row r="11" spans="1:5" ht="18.75" customHeight="1" x14ac:dyDescent="0.15">
      <c r="A11" s="308" t="s">
        <v>237</v>
      </c>
      <c r="B11" s="304">
        <v>393038</v>
      </c>
      <c r="C11" s="304">
        <f t="shared" si="0"/>
        <v>3848</v>
      </c>
      <c r="D11" s="307">
        <v>0.99</v>
      </c>
      <c r="E11" s="307">
        <v>2.91</v>
      </c>
    </row>
    <row r="12" spans="1:5" ht="18.75" customHeight="1" x14ac:dyDescent="0.15">
      <c r="A12" s="308" t="s">
        <v>238</v>
      </c>
      <c r="B12" s="304">
        <v>390136</v>
      </c>
      <c r="C12" s="304">
        <f t="shared" si="0"/>
        <v>-2902</v>
      </c>
      <c r="D12" s="307">
        <v>-0.74</v>
      </c>
      <c r="E12" s="307">
        <v>2.78</v>
      </c>
    </row>
    <row r="13" spans="1:5" ht="18.75" customHeight="1" x14ac:dyDescent="0.15">
      <c r="A13" s="308" t="s">
        <v>239</v>
      </c>
      <c r="B13" s="304">
        <v>388560</v>
      </c>
      <c r="C13" s="304">
        <f t="shared" si="0"/>
        <v>-1576</v>
      </c>
      <c r="D13" s="307">
        <v>-0.4</v>
      </c>
      <c r="E13" s="307">
        <v>2.63</v>
      </c>
    </row>
    <row r="14" spans="1:5" ht="18.75" customHeight="1" thickBot="1" x14ac:dyDescent="0.2">
      <c r="A14" s="309" t="s">
        <v>240</v>
      </c>
      <c r="B14" s="310">
        <v>385187</v>
      </c>
      <c r="C14" s="310">
        <f>B14-B13</f>
        <v>-3373</v>
      </c>
      <c r="D14" s="311">
        <f>ROUND(C14/B13*100,2)</f>
        <v>-0.87</v>
      </c>
      <c r="E14" s="311">
        <v>2.4900000000000002</v>
      </c>
    </row>
    <row r="15" spans="1:5" ht="18.75" customHeight="1" thickTop="1" x14ac:dyDescent="0.15">
      <c r="A15" s="312" t="s">
        <v>190</v>
      </c>
      <c r="B15" s="313">
        <v>385720</v>
      </c>
      <c r="C15" s="314">
        <v>533</v>
      </c>
      <c r="D15" s="315">
        <f>ROUND(C15/B14*100,2)</f>
        <v>0.14000000000000001</v>
      </c>
      <c r="E15" s="315">
        <v>2.4500000000000002</v>
      </c>
    </row>
    <row r="16" spans="1:5" ht="15" customHeight="1" x14ac:dyDescent="0.15">
      <c r="A16" s="308" t="s">
        <v>189</v>
      </c>
      <c r="B16" s="316">
        <v>386239</v>
      </c>
      <c r="C16" s="304">
        <f>B16-B15</f>
        <v>519</v>
      </c>
      <c r="D16" s="307">
        <f>ROUND(C16/B15*100,2)</f>
        <v>0.13</v>
      </c>
      <c r="E16" s="307">
        <v>2.41</v>
      </c>
    </row>
    <row r="17" spans="1:5" s="302" customFormat="1" ht="15" customHeight="1" x14ac:dyDescent="0.15">
      <c r="A17" s="308" t="s">
        <v>226</v>
      </c>
      <c r="B17" s="316">
        <v>385499</v>
      </c>
      <c r="C17" s="304">
        <v>-740</v>
      </c>
      <c r="D17" s="307">
        <f>ROUND(C17/B16*100,2)</f>
        <v>-0.19</v>
      </c>
      <c r="E17" s="307">
        <v>2.37</v>
      </c>
    </row>
    <row r="18" spans="1:5" ht="15" customHeight="1" x14ac:dyDescent="0.15">
      <c r="A18" s="308" t="s">
        <v>241</v>
      </c>
      <c r="B18" s="316">
        <v>384266</v>
      </c>
      <c r="C18" s="304">
        <v>-1233</v>
      </c>
      <c r="D18" s="307">
        <f>ROUND(C18/B17*100,2)</f>
        <v>-0.32</v>
      </c>
      <c r="E18" s="307">
        <v>2.33</v>
      </c>
    </row>
    <row r="19" spans="1:5" ht="15" customHeight="1" x14ac:dyDescent="0.15">
      <c r="A19" s="317" t="s">
        <v>255</v>
      </c>
      <c r="B19" s="318">
        <v>382231</v>
      </c>
      <c r="C19" s="319">
        <v>-2035</v>
      </c>
      <c r="D19" s="320">
        <v>-0.53</v>
      </c>
      <c r="E19" s="320">
        <v>2.2999999999999998</v>
      </c>
    </row>
  </sheetData>
  <phoneticPr fontId="3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E4734-9080-4F95-A515-9186A87E82F0}">
  <sheetPr>
    <tabColor indexed="40"/>
    <pageSetUpPr fitToPage="1"/>
  </sheetPr>
  <dimension ref="A1:T57"/>
  <sheetViews>
    <sheetView zoomScaleNormal="100" zoomScaleSheetLayoutView="110" workbookViewId="0"/>
  </sheetViews>
  <sheetFormatPr defaultRowHeight="18" customHeight="1" x14ac:dyDescent="0.15"/>
  <cols>
    <col min="1" max="2" width="9" customWidth="1"/>
    <col min="3" max="3" width="2.375" customWidth="1"/>
    <col min="4" max="4" width="10.625" style="2" customWidth="1"/>
    <col min="5" max="5" width="2.375" style="2" customWidth="1"/>
    <col min="6" max="6" width="10" style="2" customWidth="1"/>
    <col min="7" max="7" width="2.375" style="2" customWidth="1"/>
    <col min="8" max="8" width="10" style="2" customWidth="1"/>
    <col min="9" max="10" width="11.25" style="2" customWidth="1"/>
    <col min="11" max="11" width="11.25" style="3" customWidth="1"/>
    <col min="12" max="12" width="11.25" style="4" customWidth="1"/>
    <col min="13" max="14" width="11.25" style="2" customWidth="1"/>
    <col min="15" max="15" width="11.25" style="3" customWidth="1"/>
    <col min="16" max="16" width="11.25" style="4" customWidth="1"/>
    <col min="17" max="17" width="11.875" style="3" customWidth="1"/>
    <col min="18" max="18" width="11.875" style="4" customWidth="1"/>
    <col min="19" max="19" width="8.125" style="79" customWidth="1"/>
    <col min="20" max="20" width="8.75" customWidth="1"/>
  </cols>
  <sheetData>
    <row r="1" spans="1:20" ht="18.75" customHeight="1" thickBot="1" x14ac:dyDescent="0.2">
      <c r="A1" s="1" t="s">
        <v>106</v>
      </c>
      <c r="B1" s="1"/>
      <c r="S1" s="289"/>
    </row>
    <row r="2" spans="1:20" ht="18.75" customHeight="1" x14ac:dyDescent="0.15">
      <c r="A2" s="275"/>
      <c r="B2" s="10"/>
      <c r="C2" s="5" t="s">
        <v>1</v>
      </c>
      <c r="D2" s="6"/>
      <c r="E2" s="6"/>
      <c r="F2" s="6"/>
      <c r="G2" s="6"/>
      <c r="H2" s="7"/>
      <c r="I2" s="5" t="s">
        <v>2</v>
      </c>
      <c r="J2" s="6"/>
      <c r="K2" s="6"/>
      <c r="L2" s="7"/>
      <c r="M2" s="5" t="s">
        <v>3</v>
      </c>
      <c r="N2" s="6"/>
      <c r="O2" s="6"/>
      <c r="P2" s="7"/>
      <c r="Q2" s="9" t="s">
        <v>5</v>
      </c>
      <c r="R2" s="9" t="s">
        <v>5</v>
      </c>
      <c r="S2" s="275"/>
      <c r="T2" s="10"/>
    </row>
    <row r="3" spans="1:20" ht="18.75" customHeight="1" x14ac:dyDescent="0.15">
      <c r="A3" s="276" t="s">
        <v>6</v>
      </c>
      <c r="B3" s="277"/>
      <c r="C3" s="11" t="s">
        <v>7</v>
      </c>
      <c r="D3" s="12"/>
      <c r="E3" s="13" t="s">
        <v>8</v>
      </c>
      <c r="F3" s="12"/>
      <c r="G3" s="13" t="s">
        <v>9</v>
      </c>
      <c r="H3" s="14"/>
      <c r="I3" s="15" t="s">
        <v>10</v>
      </c>
      <c r="J3" s="16" t="s">
        <v>11</v>
      </c>
      <c r="K3" s="17" t="s">
        <v>12</v>
      </c>
      <c r="L3" s="18" t="s">
        <v>13</v>
      </c>
      <c r="M3" s="19" t="s">
        <v>14</v>
      </c>
      <c r="N3" s="16" t="s">
        <v>15</v>
      </c>
      <c r="O3" s="17" t="s">
        <v>16</v>
      </c>
      <c r="P3" s="18" t="s">
        <v>13</v>
      </c>
      <c r="Q3" s="21" t="s">
        <v>18</v>
      </c>
      <c r="R3" s="22" t="s">
        <v>13</v>
      </c>
      <c r="S3" s="276" t="s">
        <v>6</v>
      </c>
      <c r="T3" s="277"/>
    </row>
    <row r="4" spans="1:20" ht="18.75" customHeight="1" thickBot="1" x14ac:dyDescent="0.2">
      <c r="A4" s="278"/>
      <c r="B4" s="279"/>
      <c r="C4" s="23" t="s">
        <v>19</v>
      </c>
      <c r="D4" s="24"/>
      <c r="E4" s="23" t="s">
        <v>19</v>
      </c>
      <c r="F4" s="24"/>
      <c r="G4" s="23" t="s">
        <v>19</v>
      </c>
      <c r="H4" s="24"/>
      <c r="I4" s="25" t="s">
        <v>19</v>
      </c>
      <c r="J4" s="26" t="s">
        <v>19</v>
      </c>
      <c r="K4" s="27" t="s">
        <v>19</v>
      </c>
      <c r="L4" s="28" t="s">
        <v>20</v>
      </c>
      <c r="M4" s="29" t="s">
        <v>19</v>
      </c>
      <c r="N4" s="26" t="s">
        <v>19</v>
      </c>
      <c r="O4" s="27" t="s">
        <v>19</v>
      </c>
      <c r="P4" s="28" t="s">
        <v>20</v>
      </c>
      <c r="Q4" s="30" t="s">
        <v>19</v>
      </c>
      <c r="R4" s="28" t="s">
        <v>20</v>
      </c>
      <c r="S4" s="285"/>
      <c r="T4" s="279"/>
    </row>
    <row r="5" spans="1:20" ht="18.75" customHeight="1" x14ac:dyDescent="0.15">
      <c r="A5" s="280" t="s">
        <v>105</v>
      </c>
      <c r="B5" s="281">
        <v>29860</v>
      </c>
      <c r="C5" s="48"/>
      <c r="D5" s="59">
        <v>1257411</v>
      </c>
      <c r="E5" s="48"/>
      <c r="F5" s="59">
        <v>603299</v>
      </c>
      <c r="G5" s="48"/>
      <c r="H5" s="60">
        <v>654112</v>
      </c>
      <c r="I5" s="61">
        <v>15440</v>
      </c>
      <c r="J5" s="62">
        <v>8830</v>
      </c>
      <c r="K5" s="63">
        <v>6610</v>
      </c>
      <c r="L5" s="65">
        <v>0.52596190953614297</v>
      </c>
      <c r="M5" s="61">
        <v>23116</v>
      </c>
      <c r="N5" s="62">
        <v>29060</v>
      </c>
      <c r="O5" s="63">
        <v>-5944</v>
      </c>
      <c r="P5" s="65">
        <v>-0.47296786539831076</v>
      </c>
      <c r="Q5" s="66">
        <v>666</v>
      </c>
      <c r="R5" s="67">
        <v>4.2570290711321707E-2</v>
      </c>
      <c r="S5" s="280" t="s">
        <v>105</v>
      </c>
      <c r="T5" s="281">
        <v>29860</v>
      </c>
    </row>
    <row r="6" spans="1:20" ht="18.75" customHeight="1" x14ac:dyDescent="0.15">
      <c r="A6" s="280" t="s">
        <v>104</v>
      </c>
      <c r="B6" s="281">
        <f>EDATE(B5,12)</f>
        <v>30225</v>
      </c>
      <c r="C6" s="48"/>
      <c r="D6" s="59">
        <v>1255971</v>
      </c>
      <c r="E6" s="48"/>
      <c r="F6" s="59">
        <v>602032</v>
      </c>
      <c r="G6" s="48"/>
      <c r="H6" s="60">
        <v>653939</v>
      </c>
      <c r="I6" s="61">
        <v>15255</v>
      </c>
      <c r="J6" s="62">
        <v>9073</v>
      </c>
      <c r="K6" s="63">
        <v>6182</v>
      </c>
      <c r="L6" s="65">
        <v>0.49169636039704762</v>
      </c>
      <c r="M6" s="61">
        <v>22298</v>
      </c>
      <c r="N6" s="62">
        <v>29920</v>
      </c>
      <c r="O6" s="63">
        <v>-7622</v>
      </c>
      <c r="P6" s="65">
        <v>-0.60622932043777034</v>
      </c>
      <c r="Q6" s="66">
        <v>-1440</v>
      </c>
      <c r="R6" s="67">
        <v>-0.10077309748027488</v>
      </c>
      <c r="S6" s="280" t="s">
        <v>104</v>
      </c>
      <c r="T6" s="281">
        <f>EDATE(T5,12)</f>
        <v>30225</v>
      </c>
    </row>
    <row r="7" spans="1:20" ht="18.75" customHeight="1" x14ac:dyDescent="0.15">
      <c r="A7" s="280" t="s">
        <v>103</v>
      </c>
      <c r="B7" s="281">
        <f t="shared" ref="B7:B44" si="0">EDATE(B6,12)</f>
        <v>30590</v>
      </c>
      <c r="C7" s="48"/>
      <c r="D7" s="59">
        <v>1253982</v>
      </c>
      <c r="E7" s="48"/>
      <c r="F7" s="59">
        <v>600354</v>
      </c>
      <c r="G7" s="48"/>
      <c r="H7" s="60">
        <v>653628</v>
      </c>
      <c r="I7" s="61">
        <v>15025</v>
      </c>
      <c r="J7" s="62">
        <v>9348</v>
      </c>
      <c r="K7" s="63">
        <v>5677</v>
      </c>
      <c r="L7" s="65">
        <v>0.45198576766323278</v>
      </c>
      <c r="M7" s="61">
        <v>21936</v>
      </c>
      <c r="N7" s="62">
        <v>29602</v>
      </c>
      <c r="O7" s="63">
        <v>-7666</v>
      </c>
      <c r="P7" s="65">
        <v>-0.61034400121654797</v>
      </c>
      <c r="Q7" s="66">
        <v>-1989</v>
      </c>
      <c r="R7" s="67">
        <v>-0.15708436138797927</v>
      </c>
      <c r="S7" s="280" t="s">
        <v>103</v>
      </c>
      <c r="T7" s="281">
        <f t="shared" ref="T7:T44" si="1">EDATE(T6,12)</f>
        <v>30590</v>
      </c>
    </row>
    <row r="8" spans="1:20" ht="18.75" customHeight="1" x14ac:dyDescent="0.15">
      <c r="A8" s="280" t="s">
        <v>102</v>
      </c>
      <c r="B8" s="281">
        <f t="shared" si="0"/>
        <v>30956</v>
      </c>
      <c r="C8" s="48"/>
      <c r="D8" s="59">
        <v>1252278</v>
      </c>
      <c r="E8" s="48"/>
      <c r="F8" s="59">
        <v>599079</v>
      </c>
      <c r="G8" s="48"/>
      <c r="H8" s="60">
        <v>653199</v>
      </c>
      <c r="I8" s="61">
        <v>14828</v>
      </c>
      <c r="J8" s="62">
        <v>9359</v>
      </c>
      <c r="K8" s="63">
        <v>5469</v>
      </c>
      <c r="L8" s="65">
        <v>0.4361104908934324</v>
      </c>
      <c r="M8" s="61">
        <v>21279</v>
      </c>
      <c r="N8" s="62">
        <v>28452</v>
      </c>
      <c r="O8" s="63">
        <v>-7173</v>
      </c>
      <c r="P8" s="65">
        <v>-0.57199132404070041</v>
      </c>
      <c r="Q8" s="66">
        <v>-1704</v>
      </c>
      <c r="R8" s="67">
        <v>-0.14257918407706294</v>
      </c>
      <c r="S8" s="280" t="s">
        <v>102</v>
      </c>
      <c r="T8" s="281">
        <f t="shared" si="1"/>
        <v>30956</v>
      </c>
    </row>
    <row r="9" spans="1:20" ht="18.75" customHeight="1" x14ac:dyDescent="0.15">
      <c r="A9" s="280" t="s">
        <v>101</v>
      </c>
      <c r="B9" s="281">
        <f t="shared" si="0"/>
        <v>31321</v>
      </c>
      <c r="C9" s="48" t="s">
        <v>31</v>
      </c>
      <c r="D9" s="59">
        <v>1254032</v>
      </c>
      <c r="E9" s="48" t="s">
        <v>31</v>
      </c>
      <c r="F9" s="59">
        <v>599591</v>
      </c>
      <c r="G9" s="48" t="s">
        <v>31</v>
      </c>
      <c r="H9" s="60">
        <v>654441</v>
      </c>
      <c r="I9" s="61">
        <v>13997</v>
      </c>
      <c r="J9" s="62">
        <v>9290</v>
      </c>
      <c r="K9" s="63">
        <v>4707</v>
      </c>
      <c r="L9" s="65">
        <v>0.37588280953035014</v>
      </c>
      <c r="M9" s="61">
        <v>21025</v>
      </c>
      <c r="N9" s="62">
        <v>27861</v>
      </c>
      <c r="O9" s="63">
        <v>-6836</v>
      </c>
      <c r="P9" s="65">
        <v>-0.54589651284246299</v>
      </c>
      <c r="Q9" s="66">
        <v>-2129</v>
      </c>
      <c r="R9" s="67">
        <v>-0.17001370331211288</v>
      </c>
      <c r="S9" s="280" t="s">
        <v>101</v>
      </c>
      <c r="T9" s="281">
        <f t="shared" si="1"/>
        <v>31321</v>
      </c>
    </row>
    <row r="10" spans="1:20" ht="18.75" customHeight="1" x14ac:dyDescent="0.15">
      <c r="A10" s="280" t="s">
        <v>100</v>
      </c>
      <c r="B10" s="281">
        <f t="shared" si="0"/>
        <v>31686</v>
      </c>
      <c r="C10" s="48"/>
      <c r="D10" s="59">
        <v>1249014</v>
      </c>
      <c r="E10" s="48"/>
      <c r="F10" s="59">
        <v>596395</v>
      </c>
      <c r="G10" s="48"/>
      <c r="H10" s="60">
        <v>652619</v>
      </c>
      <c r="I10" s="61">
        <v>13263</v>
      </c>
      <c r="J10" s="62">
        <v>9603</v>
      </c>
      <c r="K10" s="63">
        <v>3660</v>
      </c>
      <c r="L10" s="65">
        <v>0.29185858096125139</v>
      </c>
      <c r="M10" s="61">
        <v>20481</v>
      </c>
      <c r="N10" s="62">
        <v>29159</v>
      </c>
      <c r="O10" s="63">
        <v>-8678</v>
      </c>
      <c r="P10" s="65">
        <v>-0.69200785944856269</v>
      </c>
      <c r="Q10" s="66">
        <v>-5018</v>
      </c>
      <c r="R10" s="67">
        <v>-0.4001492784873113</v>
      </c>
      <c r="S10" s="280" t="s">
        <v>100</v>
      </c>
      <c r="T10" s="281">
        <f t="shared" si="1"/>
        <v>31686</v>
      </c>
    </row>
    <row r="11" spans="1:20" ht="18.75" customHeight="1" x14ac:dyDescent="0.15">
      <c r="A11" s="280" t="s">
        <v>99</v>
      </c>
      <c r="B11" s="281">
        <f t="shared" si="0"/>
        <v>32051</v>
      </c>
      <c r="C11" s="48"/>
      <c r="D11" s="59">
        <v>1243939</v>
      </c>
      <c r="E11" s="48"/>
      <c r="F11" s="59">
        <v>593212</v>
      </c>
      <c r="G11" s="48"/>
      <c r="H11" s="60">
        <v>650727</v>
      </c>
      <c r="I11" s="61">
        <v>12979</v>
      </c>
      <c r="J11" s="62">
        <v>9619</v>
      </c>
      <c r="K11" s="63">
        <v>3360</v>
      </c>
      <c r="L11" s="65">
        <v>0.26901219682085231</v>
      </c>
      <c r="M11" s="61">
        <v>20554</v>
      </c>
      <c r="N11" s="62">
        <v>28989</v>
      </c>
      <c r="O11" s="63">
        <v>-8435</v>
      </c>
      <c r="P11" s="65">
        <v>-0.67533270243568122</v>
      </c>
      <c r="Q11" s="66">
        <v>-5075</v>
      </c>
      <c r="R11" s="67">
        <v>-0.40632050561482896</v>
      </c>
      <c r="S11" s="280" t="s">
        <v>99</v>
      </c>
      <c r="T11" s="281">
        <f t="shared" si="1"/>
        <v>32051</v>
      </c>
    </row>
    <row r="12" spans="1:20" ht="18.75" customHeight="1" x14ac:dyDescent="0.15">
      <c r="A12" s="280" t="s">
        <v>98</v>
      </c>
      <c r="B12" s="281">
        <f t="shared" si="0"/>
        <v>32417</v>
      </c>
      <c r="C12" s="48"/>
      <c r="D12" s="59">
        <v>1238177</v>
      </c>
      <c r="E12" s="48"/>
      <c r="F12" s="59">
        <v>590009</v>
      </c>
      <c r="G12" s="48"/>
      <c r="H12" s="60">
        <v>648168</v>
      </c>
      <c r="I12" s="61">
        <v>12164</v>
      </c>
      <c r="J12" s="62">
        <v>10151</v>
      </c>
      <c r="K12" s="63">
        <v>2013</v>
      </c>
      <c r="L12" s="65">
        <v>0.16182465538905041</v>
      </c>
      <c r="M12" s="61">
        <v>19458</v>
      </c>
      <c r="N12" s="62">
        <v>27233</v>
      </c>
      <c r="O12" s="63">
        <v>-7775</v>
      </c>
      <c r="P12" s="65">
        <v>-0.62503064860897528</v>
      </c>
      <c r="Q12" s="66">
        <v>-5762</v>
      </c>
      <c r="R12" s="67">
        <v>-0.46320599321992473</v>
      </c>
      <c r="S12" s="280" t="s">
        <v>98</v>
      </c>
      <c r="T12" s="281">
        <f t="shared" si="1"/>
        <v>32417</v>
      </c>
    </row>
    <row r="13" spans="1:20" ht="18.75" customHeight="1" x14ac:dyDescent="0.15">
      <c r="A13" s="280" t="s">
        <v>97</v>
      </c>
      <c r="B13" s="286">
        <f t="shared" si="0"/>
        <v>32782</v>
      </c>
      <c r="C13" s="48"/>
      <c r="D13" s="59">
        <v>1232789</v>
      </c>
      <c r="E13" s="48"/>
      <c r="F13" s="59">
        <v>587230</v>
      </c>
      <c r="G13" s="48"/>
      <c r="H13" s="60">
        <v>645559</v>
      </c>
      <c r="I13" s="61">
        <v>11627</v>
      </c>
      <c r="J13" s="62">
        <v>9771</v>
      </c>
      <c r="K13" s="63">
        <v>1856</v>
      </c>
      <c r="L13" s="65">
        <v>0.15</v>
      </c>
      <c r="M13" s="61">
        <v>19466</v>
      </c>
      <c r="N13" s="62">
        <v>26710</v>
      </c>
      <c r="O13" s="63">
        <v>-7244</v>
      </c>
      <c r="P13" s="65">
        <v>-0.59</v>
      </c>
      <c r="Q13" s="66">
        <v>-5388</v>
      </c>
      <c r="R13" s="67">
        <v>-0.44</v>
      </c>
      <c r="S13" s="280" t="s">
        <v>97</v>
      </c>
      <c r="T13" s="286">
        <f t="shared" si="1"/>
        <v>32782</v>
      </c>
    </row>
    <row r="14" spans="1:20" ht="18.75" customHeight="1" x14ac:dyDescent="0.15">
      <c r="A14" s="280" t="s">
        <v>96</v>
      </c>
      <c r="B14" s="287">
        <f t="shared" si="0"/>
        <v>33147</v>
      </c>
      <c r="C14" s="48" t="s">
        <v>31</v>
      </c>
      <c r="D14" s="59">
        <v>1227478</v>
      </c>
      <c r="E14" s="48" t="s">
        <v>31</v>
      </c>
      <c r="F14" s="59">
        <v>584678</v>
      </c>
      <c r="G14" s="48" t="s">
        <v>31</v>
      </c>
      <c r="H14" s="60">
        <v>642800</v>
      </c>
      <c r="I14" s="61">
        <v>11347</v>
      </c>
      <c r="J14" s="62">
        <v>9955</v>
      </c>
      <c r="K14" s="63">
        <v>1392</v>
      </c>
      <c r="L14" s="65">
        <v>0.11</v>
      </c>
      <c r="M14" s="61">
        <v>19965</v>
      </c>
      <c r="N14" s="62">
        <v>25521</v>
      </c>
      <c r="O14" s="63">
        <v>-5556</v>
      </c>
      <c r="P14" s="65">
        <v>-0.45</v>
      </c>
      <c r="Q14" s="66">
        <v>-4164</v>
      </c>
      <c r="R14" s="67">
        <v>-0.34</v>
      </c>
      <c r="S14" s="280" t="s">
        <v>96</v>
      </c>
      <c r="T14" s="287">
        <f t="shared" si="1"/>
        <v>33147</v>
      </c>
    </row>
    <row r="15" spans="1:20" ht="18.75" customHeight="1" x14ac:dyDescent="0.15">
      <c r="A15" s="280" t="s">
        <v>95</v>
      </c>
      <c r="B15" s="287">
        <f t="shared" si="0"/>
        <v>33512</v>
      </c>
      <c r="C15" s="48"/>
      <c r="D15" s="59">
        <v>1223138</v>
      </c>
      <c r="E15" s="48"/>
      <c r="F15" s="59">
        <v>582073</v>
      </c>
      <c r="G15" s="48"/>
      <c r="H15" s="60">
        <v>641065</v>
      </c>
      <c r="I15" s="61">
        <v>10781</v>
      </c>
      <c r="J15" s="62">
        <v>10252</v>
      </c>
      <c r="K15" s="63">
        <v>529</v>
      </c>
      <c r="L15" s="65">
        <v>0.04</v>
      </c>
      <c r="M15" s="61">
        <v>20574</v>
      </c>
      <c r="N15" s="62">
        <v>25443</v>
      </c>
      <c r="O15" s="63">
        <v>-4869</v>
      </c>
      <c r="P15" s="65">
        <v>-0.4</v>
      </c>
      <c r="Q15" s="66">
        <v>-4340</v>
      </c>
      <c r="R15" s="67">
        <v>-0.35</v>
      </c>
      <c r="S15" s="280" t="s">
        <v>95</v>
      </c>
      <c r="T15" s="287">
        <f t="shared" si="1"/>
        <v>33512</v>
      </c>
    </row>
    <row r="16" spans="1:20" ht="18.75" customHeight="1" x14ac:dyDescent="0.15">
      <c r="A16" s="280" t="s">
        <v>94</v>
      </c>
      <c r="B16" s="287">
        <f t="shared" si="0"/>
        <v>33878</v>
      </c>
      <c r="C16" s="48"/>
      <c r="D16" s="59">
        <v>1219357</v>
      </c>
      <c r="E16" s="48"/>
      <c r="F16" s="59">
        <v>579841</v>
      </c>
      <c r="G16" s="48"/>
      <c r="H16" s="60">
        <v>639516</v>
      </c>
      <c r="I16" s="61">
        <v>10789</v>
      </c>
      <c r="J16" s="62">
        <v>10517</v>
      </c>
      <c r="K16" s="63">
        <v>272</v>
      </c>
      <c r="L16" s="65">
        <v>0.02</v>
      </c>
      <c r="M16" s="61">
        <v>20738</v>
      </c>
      <c r="N16" s="62">
        <v>24791</v>
      </c>
      <c r="O16" s="63">
        <v>-4053</v>
      </c>
      <c r="P16" s="65">
        <v>-0.33</v>
      </c>
      <c r="Q16" s="66">
        <v>-3781</v>
      </c>
      <c r="R16" s="67">
        <v>-0.31</v>
      </c>
      <c r="S16" s="280" t="s">
        <v>94</v>
      </c>
      <c r="T16" s="287">
        <f t="shared" si="1"/>
        <v>33878</v>
      </c>
    </row>
    <row r="17" spans="1:20" ht="18.75" customHeight="1" x14ac:dyDescent="0.15">
      <c r="A17" s="280" t="s">
        <v>93</v>
      </c>
      <c r="B17" s="287">
        <f t="shared" si="0"/>
        <v>34243</v>
      </c>
      <c r="C17" s="48"/>
      <c r="D17" s="59">
        <v>1216839</v>
      </c>
      <c r="E17" s="48"/>
      <c r="F17" s="59">
        <v>578296</v>
      </c>
      <c r="G17" s="48"/>
      <c r="H17" s="60">
        <v>638543</v>
      </c>
      <c r="I17" s="61">
        <v>10396</v>
      </c>
      <c r="J17" s="62">
        <v>10843</v>
      </c>
      <c r="K17" s="63">
        <v>-447</v>
      </c>
      <c r="L17" s="65">
        <v>-0.04</v>
      </c>
      <c r="M17" s="61">
        <v>20334</v>
      </c>
      <c r="N17" s="62">
        <v>22405</v>
      </c>
      <c r="O17" s="63">
        <v>-2071</v>
      </c>
      <c r="P17" s="65">
        <v>-0.17</v>
      </c>
      <c r="Q17" s="66">
        <v>-2518</v>
      </c>
      <c r="R17" s="67">
        <v>-0.21</v>
      </c>
      <c r="S17" s="280" t="s">
        <v>93</v>
      </c>
      <c r="T17" s="287">
        <f t="shared" si="1"/>
        <v>34243</v>
      </c>
    </row>
    <row r="18" spans="1:20" ht="18.75" customHeight="1" x14ac:dyDescent="0.15">
      <c r="A18" s="280" t="s">
        <v>92</v>
      </c>
      <c r="B18" s="287">
        <f t="shared" si="0"/>
        <v>34608</v>
      </c>
      <c r="C18" s="48"/>
      <c r="D18" s="59">
        <v>1215075</v>
      </c>
      <c r="E18" s="48"/>
      <c r="F18" s="59">
        <v>577191</v>
      </c>
      <c r="G18" s="48"/>
      <c r="H18" s="60">
        <v>637884</v>
      </c>
      <c r="I18" s="61">
        <v>10604</v>
      </c>
      <c r="J18" s="62">
        <v>10893</v>
      </c>
      <c r="K18" s="63">
        <v>-289</v>
      </c>
      <c r="L18" s="65">
        <v>-0.02</v>
      </c>
      <c r="M18" s="61">
        <v>20662</v>
      </c>
      <c r="N18" s="62">
        <v>22137</v>
      </c>
      <c r="O18" s="63">
        <v>-1475</v>
      </c>
      <c r="P18" s="65">
        <v>-0.12</v>
      </c>
      <c r="Q18" s="66">
        <v>-1764</v>
      </c>
      <c r="R18" s="67">
        <v>-0.14000000000000001</v>
      </c>
      <c r="S18" s="280" t="s">
        <v>92</v>
      </c>
      <c r="T18" s="287">
        <f t="shared" si="1"/>
        <v>34608</v>
      </c>
    </row>
    <row r="19" spans="1:20" ht="18.75" customHeight="1" x14ac:dyDescent="0.15">
      <c r="A19" s="280" t="s">
        <v>91</v>
      </c>
      <c r="B19" s="287">
        <f t="shared" si="0"/>
        <v>34973</v>
      </c>
      <c r="C19" s="48" t="s">
        <v>31</v>
      </c>
      <c r="D19" s="59">
        <v>1213667</v>
      </c>
      <c r="E19" s="48" t="s">
        <v>31</v>
      </c>
      <c r="F19" s="59">
        <v>577535</v>
      </c>
      <c r="G19" s="48" t="s">
        <v>31</v>
      </c>
      <c r="H19" s="60">
        <v>636132</v>
      </c>
      <c r="I19" s="61">
        <v>10265</v>
      </c>
      <c r="J19" s="62">
        <v>11074</v>
      </c>
      <c r="K19" s="63">
        <v>-809</v>
      </c>
      <c r="L19" s="65">
        <v>-7.0000000000000007E-2</v>
      </c>
      <c r="M19" s="61">
        <v>20387</v>
      </c>
      <c r="N19" s="62">
        <v>22014</v>
      </c>
      <c r="O19" s="63">
        <v>-1627</v>
      </c>
      <c r="P19" s="65">
        <v>-0.13</v>
      </c>
      <c r="Q19" s="66">
        <v>-2436</v>
      </c>
      <c r="R19" s="67">
        <v>-0.2</v>
      </c>
      <c r="S19" s="280" t="s">
        <v>91</v>
      </c>
      <c r="T19" s="287">
        <f t="shared" si="1"/>
        <v>34973</v>
      </c>
    </row>
    <row r="20" spans="1:20" ht="18.75" customHeight="1" x14ac:dyDescent="0.15">
      <c r="A20" s="280" t="s">
        <v>90</v>
      </c>
      <c r="B20" s="287">
        <f t="shared" si="0"/>
        <v>35339</v>
      </c>
      <c r="C20" s="48"/>
      <c r="D20" s="59">
        <v>1210320</v>
      </c>
      <c r="E20" s="48"/>
      <c r="F20" s="59">
        <v>575885</v>
      </c>
      <c r="G20" s="48"/>
      <c r="H20" s="60">
        <v>634435</v>
      </c>
      <c r="I20" s="61">
        <v>9752</v>
      </c>
      <c r="J20" s="62">
        <v>10933</v>
      </c>
      <c r="K20" s="63">
        <v>-1181</v>
      </c>
      <c r="L20" s="65">
        <v>-0.1</v>
      </c>
      <c r="M20" s="61">
        <v>19645</v>
      </c>
      <c r="N20" s="62">
        <v>21811</v>
      </c>
      <c r="O20" s="63">
        <v>-2166</v>
      </c>
      <c r="P20" s="65">
        <v>-0.18</v>
      </c>
      <c r="Q20" s="66">
        <v>-3347</v>
      </c>
      <c r="R20" s="67">
        <v>-0.28000000000000003</v>
      </c>
      <c r="S20" s="280" t="s">
        <v>90</v>
      </c>
      <c r="T20" s="287">
        <f t="shared" si="1"/>
        <v>35339</v>
      </c>
    </row>
    <row r="21" spans="1:20" ht="18.75" customHeight="1" x14ac:dyDescent="0.15">
      <c r="A21" s="280" t="s">
        <v>89</v>
      </c>
      <c r="B21" s="287">
        <f t="shared" si="0"/>
        <v>35704</v>
      </c>
      <c r="C21" s="48"/>
      <c r="D21" s="59">
        <v>1205759</v>
      </c>
      <c r="E21" s="48"/>
      <c r="F21" s="59">
        <v>573256</v>
      </c>
      <c r="G21" s="48"/>
      <c r="H21" s="60">
        <v>632503</v>
      </c>
      <c r="I21" s="61">
        <v>9698</v>
      </c>
      <c r="J21" s="62">
        <v>11573</v>
      </c>
      <c r="K21" s="63">
        <v>-1875</v>
      </c>
      <c r="L21" s="65">
        <v>-0.15</v>
      </c>
      <c r="M21" s="61">
        <v>19623</v>
      </c>
      <c r="N21" s="62">
        <v>22309</v>
      </c>
      <c r="O21" s="63">
        <v>-2686</v>
      </c>
      <c r="P21" s="65">
        <v>-0.22</v>
      </c>
      <c r="Q21" s="66">
        <v>-4561</v>
      </c>
      <c r="R21" s="67">
        <v>-0.38</v>
      </c>
      <c r="S21" s="280" t="s">
        <v>89</v>
      </c>
      <c r="T21" s="287">
        <f t="shared" si="1"/>
        <v>35704</v>
      </c>
    </row>
    <row r="22" spans="1:20" ht="18.75" customHeight="1" x14ac:dyDescent="0.15">
      <c r="A22" s="280" t="s">
        <v>88</v>
      </c>
      <c r="B22" s="281">
        <f t="shared" si="0"/>
        <v>36069</v>
      </c>
      <c r="C22" s="48"/>
      <c r="D22" s="59">
        <v>1201178</v>
      </c>
      <c r="E22" s="48"/>
      <c r="F22" s="59">
        <v>570348</v>
      </c>
      <c r="G22" s="48"/>
      <c r="H22" s="60">
        <v>630830</v>
      </c>
      <c r="I22" s="61">
        <v>9506</v>
      </c>
      <c r="J22" s="62">
        <v>11528</v>
      </c>
      <c r="K22" s="63">
        <v>-2022</v>
      </c>
      <c r="L22" s="65">
        <v>-0.17</v>
      </c>
      <c r="M22" s="61">
        <v>19711</v>
      </c>
      <c r="N22" s="62">
        <v>22270</v>
      </c>
      <c r="O22" s="63">
        <v>-2559</v>
      </c>
      <c r="P22" s="65">
        <v>-0.21</v>
      </c>
      <c r="Q22" s="66">
        <v>-4581</v>
      </c>
      <c r="R22" s="67">
        <v>-0.38</v>
      </c>
      <c r="S22" s="280" t="s">
        <v>88</v>
      </c>
      <c r="T22" s="281">
        <f t="shared" si="1"/>
        <v>36069</v>
      </c>
    </row>
    <row r="23" spans="1:20" ht="18.75" customHeight="1" x14ac:dyDescent="0.15">
      <c r="A23" s="280" t="s">
        <v>87</v>
      </c>
      <c r="B23" s="281">
        <f t="shared" si="0"/>
        <v>36434</v>
      </c>
      <c r="C23" s="48"/>
      <c r="D23" s="59">
        <v>1196054</v>
      </c>
      <c r="E23" s="48"/>
      <c r="F23" s="59">
        <v>567717</v>
      </c>
      <c r="G23" s="48"/>
      <c r="H23" s="60">
        <v>628337</v>
      </c>
      <c r="I23" s="61">
        <v>9263</v>
      </c>
      <c r="J23" s="62">
        <v>11929</v>
      </c>
      <c r="K23" s="63">
        <v>-2666</v>
      </c>
      <c r="L23" s="65">
        <v>-0.22</v>
      </c>
      <c r="M23" s="61">
        <v>19184</v>
      </c>
      <c r="N23" s="62">
        <v>21642</v>
      </c>
      <c r="O23" s="63">
        <v>-2458</v>
      </c>
      <c r="P23" s="65">
        <v>-0.2</v>
      </c>
      <c r="Q23" s="66">
        <v>-5124</v>
      </c>
      <c r="R23" s="67">
        <v>-0.43</v>
      </c>
      <c r="S23" s="280" t="s">
        <v>87</v>
      </c>
      <c r="T23" s="281">
        <f t="shared" si="1"/>
        <v>36434</v>
      </c>
    </row>
    <row r="24" spans="1:20" ht="18.75" customHeight="1" x14ac:dyDescent="0.15">
      <c r="A24" s="280" t="s">
        <v>86</v>
      </c>
      <c r="B24" s="281">
        <f t="shared" si="0"/>
        <v>36800</v>
      </c>
      <c r="C24" s="84" t="s">
        <v>31</v>
      </c>
      <c r="D24" s="59">
        <v>1189279</v>
      </c>
      <c r="E24" s="83" t="s">
        <v>31</v>
      </c>
      <c r="F24" s="59">
        <v>564556</v>
      </c>
      <c r="G24" s="83" t="s">
        <v>31</v>
      </c>
      <c r="H24" s="60">
        <v>624723</v>
      </c>
      <c r="I24" s="61">
        <v>9095</v>
      </c>
      <c r="J24" s="62">
        <v>12011</v>
      </c>
      <c r="K24" s="63">
        <v>-2916</v>
      </c>
      <c r="L24" s="65">
        <v>-0.24</v>
      </c>
      <c r="M24" s="61">
        <v>18837</v>
      </c>
      <c r="N24" s="62">
        <v>21379</v>
      </c>
      <c r="O24" s="63">
        <v>-2542</v>
      </c>
      <c r="P24" s="65">
        <v>-0.21</v>
      </c>
      <c r="Q24" s="66">
        <v>-5458</v>
      </c>
      <c r="R24" s="67">
        <v>-0.46</v>
      </c>
      <c r="S24" s="280" t="s">
        <v>86</v>
      </c>
      <c r="T24" s="281">
        <f t="shared" si="1"/>
        <v>36800</v>
      </c>
    </row>
    <row r="25" spans="1:20" ht="18.75" customHeight="1" x14ac:dyDescent="0.15">
      <c r="A25" s="280" t="s">
        <v>85</v>
      </c>
      <c r="B25" s="281">
        <f t="shared" si="0"/>
        <v>37165</v>
      </c>
      <c r="C25" s="48"/>
      <c r="D25" s="59">
        <v>1183380</v>
      </c>
      <c r="E25" s="83"/>
      <c r="F25" s="59">
        <v>561250</v>
      </c>
      <c r="G25" s="83"/>
      <c r="H25" s="60">
        <v>622130</v>
      </c>
      <c r="I25" s="61">
        <v>8778</v>
      </c>
      <c r="J25" s="62">
        <v>11948</v>
      </c>
      <c r="K25" s="63">
        <v>-3170</v>
      </c>
      <c r="L25" s="65">
        <v>-0.27</v>
      </c>
      <c r="M25" s="61">
        <v>18817</v>
      </c>
      <c r="N25" s="62">
        <v>21546</v>
      </c>
      <c r="O25" s="63">
        <v>-2729</v>
      </c>
      <c r="P25" s="65">
        <v>-0.23</v>
      </c>
      <c r="Q25" s="66">
        <v>-5899</v>
      </c>
      <c r="R25" s="67">
        <v>-0.5</v>
      </c>
      <c r="S25" s="280" t="s">
        <v>85</v>
      </c>
      <c r="T25" s="281">
        <f t="shared" si="1"/>
        <v>37165</v>
      </c>
    </row>
    <row r="26" spans="1:20" ht="18.75" customHeight="1" x14ac:dyDescent="0.15">
      <c r="A26" s="280" t="s">
        <v>84</v>
      </c>
      <c r="B26" s="281">
        <f t="shared" si="0"/>
        <v>37530</v>
      </c>
      <c r="C26" s="48"/>
      <c r="D26" s="59">
        <v>1175910</v>
      </c>
      <c r="E26" s="83"/>
      <c r="F26" s="59">
        <v>557117</v>
      </c>
      <c r="G26" s="83"/>
      <c r="H26" s="60">
        <v>618793</v>
      </c>
      <c r="I26" s="61">
        <v>8619</v>
      </c>
      <c r="J26" s="62">
        <v>12131</v>
      </c>
      <c r="K26" s="63">
        <v>-3512</v>
      </c>
      <c r="L26" s="65">
        <v>-0.3</v>
      </c>
      <c r="M26" s="61">
        <v>17944</v>
      </c>
      <c r="N26" s="62">
        <v>21902</v>
      </c>
      <c r="O26" s="63">
        <v>-3958</v>
      </c>
      <c r="P26" s="65">
        <v>-0.33</v>
      </c>
      <c r="Q26" s="66">
        <v>-7470</v>
      </c>
      <c r="R26" s="67">
        <v>-0.63</v>
      </c>
      <c r="S26" s="280" t="s">
        <v>84</v>
      </c>
      <c r="T26" s="281">
        <f t="shared" si="1"/>
        <v>37530</v>
      </c>
    </row>
    <row r="27" spans="1:20" ht="18.75" customHeight="1" x14ac:dyDescent="0.15">
      <c r="A27" s="280" t="s">
        <v>83</v>
      </c>
      <c r="B27" s="281">
        <f t="shared" si="0"/>
        <v>37895</v>
      </c>
      <c r="C27" s="48"/>
      <c r="D27" s="59">
        <v>1167365</v>
      </c>
      <c r="E27" s="83"/>
      <c r="F27" s="59">
        <v>552477</v>
      </c>
      <c r="G27" s="83"/>
      <c r="H27" s="60">
        <v>614888</v>
      </c>
      <c r="I27" s="61">
        <v>8307</v>
      </c>
      <c r="J27" s="62">
        <v>12503</v>
      </c>
      <c r="K27" s="63">
        <v>-4196</v>
      </c>
      <c r="L27" s="65">
        <v>-0.36</v>
      </c>
      <c r="M27" s="61">
        <v>17562</v>
      </c>
      <c r="N27" s="62">
        <v>21911</v>
      </c>
      <c r="O27" s="63">
        <v>-4349</v>
      </c>
      <c r="P27" s="65">
        <v>-0.37</v>
      </c>
      <c r="Q27" s="66">
        <v>-8545</v>
      </c>
      <c r="R27" s="67">
        <v>-0.73</v>
      </c>
      <c r="S27" s="280" t="s">
        <v>83</v>
      </c>
      <c r="T27" s="281">
        <f t="shared" si="1"/>
        <v>37895</v>
      </c>
    </row>
    <row r="28" spans="1:20" ht="18.75" customHeight="1" x14ac:dyDescent="0.15">
      <c r="A28" s="280" t="s">
        <v>82</v>
      </c>
      <c r="B28" s="281">
        <f t="shared" si="0"/>
        <v>38261</v>
      </c>
      <c r="C28" s="48"/>
      <c r="D28" s="59">
        <v>1159229</v>
      </c>
      <c r="E28" s="83"/>
      <c r="F28" s="59">
        <v>548007</v>
      </c>
      <c r="G28" s="83"/>
      <c r="H28" s="60">
        <v>611222</v>
      </c>
      <c r="I28" s="61">
        <v>7962</v>
      </c>
      <c r="J28" s="62">
        <v>12723</v>
      </c>
      <c r="K28" s="63">
        <v>-4761</v>
      </c>
      <c r="L28" s="65">
        <v>-0.41</v>
      </c>
      <c r="M28" s="61">
        <v>17715</v>
      </c>
      <c r="N28" s="62">
        <v>21090</v>
      </c>
      <c r="O28" s="63">
        <v>-3375</v>
      </c>
      <c r="P28" s="65">
        <v>-0.28999999999999998</v>
      </c>
      <c r="Q28" s="66">
        <v>-8136</v>
      </c>
      <c r="R28" s="67">
        <v>-0.7</v>
      </c>
      <c r="S28" s="280" t="s">
        <v>82</v>
      </c>
      <c r="T28" s="281">
        <f t="shared" si="1"/>
        <v>38261</v>
      </c>
    </row>
    <row r="29" spans="1:20" ht="18.75" customHeight="1" x14ac:dyDescent="0.15">
      <c r="A29" s="280" t="s">
        <v>81</v>
      </c>
      <c r="B29" s="281">
        <f t="shared" si="0"/>
        <v>38626</v>
      </c>
      <c r="C29" s="48" t="s">
        <v>31</v>
      </c>
      <c r="D29" s="59">
        <v>1145501</v>
      </c>
      <c r="E29" s="83" t="s">
        <v>31</v>
      </c>
      <c r="F29" s="59">
        <v>540539</v>
      </c>
      <c r="G29" s="83" t="s">
        <v>31</v>
      </c>
      <c r="H29" s="60">
        <v>604962</v>
      </c>
      <c r="I29" s="61">
        <v>7851</v>
      </c>
      <c r="J29" s="62">
        <v>13027</v>
      </c>
      <c r="K29" s="63">
        <v>-5176</v>
      </c>
      <c r="L29" s="65">
        <v>-0.45</v>
      </c>
      <c r="M29" s="61">
        <v>16987</v>
      </c>
      <c r="N29" s="62">
        <v>21438</v>
      </c>
      <c r="O29" s="63">
        <v>-4451</v>
      </c>
      <c r="P29" s="65">
        <v>-0.38</v>
      </c>
      <c r="Q29" s="66">
        <v>-9627</v>
      </c>
      <c r="R29" s="67">
        <v>-0.83</v>
      </c>
      <c r="S29" s="280" t="s">
        <v>81</v>
      </c>
      <c r="T29" s="281">
        <f t="shared" si="1"/>
        <v>38626</v>
      </c>
    </row>
    <row r="30" spans="1:20" ht="18.75" customHeight="1" x14ac:dyDescent="0.15">
      <c r="A30" s="280" t="s">
        <v>80</v>
      </c>
      <c r="B30" s="281">
        <f t="shared" si="0"/>
        <v>38991</v>
      </c>
      <c r="C30" s="48"/>
      <c r="D30" s="59">
        <v>1134036</v>
      </c>
      <c r="E30" s="83"/>
      <c r="F30" s="59">
        <v>534576</v>
      </c>
      <c r="G30" s="83"/>
      <c r="H30" s="60">
        <v>599460</v>
      </c>
      <c r="I30" s="61">
        <v>7655</v>
      </c>
      <c r="J30" s="62">
        <v>13580</v>
      </c>
      <c r="K30" s="63">
        <v>-5925</v>
      </c>
      <c r="L30" s="65">
        <v>-0.52</v>
      </c>
      <c r="M30" s="61">
        <v>15561</v>
      </c>
      <c r="N30" s="62">
        <v>21101</v>
      </c>
      <c r="O30" s="63">
        <v>-5540</v>
      </c>
      <c r="P30" s="65">
        <v>-0.48</v>
      </c>
      <c r="Q30" s="66">
        <v>-11465</v>
      </c>
      <c r="R30" s="67">
        <v>-1</v>
      </c>
      <c r="S30" s="280" t="s">
        <v>80</v>
      </c>
      <c r="T30" s="281">
        <f t="shared" si="1"/>
        <v>38991</v>
      </c>
    </row>
    <row r="31" spans="1:20" ht="18.75" customHeight="1" x14ac:dyDescent="0.15">
      <c r="A31" s="280" t="s">
        <v>79</v>
      </c>
      <c r="B31" s="281">
        <f t="shared" si="0"/>
        <v>39356</v>
      </c>
      <c r="C31" s="48"/>
      <c r="D31" s="59">
        <v>1121300</v>
      </c>
      <c r="E31" s="83"/>
      <c r="F31" s="59">
        <v>527775</v>
      </c>
      <c r="G31" s="83"/>
      <c r="H31" s="60">
        <v>593525</v>
      </c>
      <c r="I31" s="61">
        <v>7617</v>
      </c>
      <c r="J31" s="62">
        <v>13532</v>
      </c>
      <c r="K31" s="63">
        <v>-5915</v>
      </c>
      <c r="L31" s="65">
        <v>-0.52</v>
      </c>
      <c r="M31" s="61">
        <v>15001</v>
      </c>
      <c r="N31" s="62">
        <v>21822</v>
      </c>
      <c r="O31" s="63">
        <v>-6821</v>
      </c>
      <c r="P31" s="65">
        <v>-0.6</v>
      </c>
      <c r="Q31" s="66">
        <v>-12736</v>
      </c>
      <c r="R31" s="67">
        <v>-1.1200000000000001</v>
      </c>
      <c r="S31" s="280" t="s">
        <v>79</v>
      </c>
      <c r="T31" s="281">
        <f t="shared" si="1"/>
        <v>39356</v>
      </c>
    </row>
    <row r="32" spans="1:20" ht="18.75" customHeight="1" x14ac:dyDescent="0.15">
      <c r="A32" s="280" t="s">
        <v>78</v>
      </c>
      <c r="B32" s="281">
        <f t="shared" si="0"/>
        <v>39722</v>
      </c>
      <c r="C32" s="48"/>
      <c r="D32" s="59">
        <v>1109007</v>
      </c>
      <c r="E32" s="83"/>
      <c r="F32" s="59">
        <v>521377</v>
      </c>
      <c r="G32" s="83"/>
      <c r="H32" s="60">
        <v>587630</v>
      </c>
      <c r="I32" s="61">
        <v>7528</v>
      </c>
      <c r="J32" s="62">
        <v>13604</v>
      </c>
      <c r="K32" s="63">
        <v>-6076</v>
      </c>
      <c r="L32" s="65">
        <v>-0.54</v>
      </c>
      <c r="M32" s="61">
        <v>15010</v>
      </c>
      <c r="N32" s="62">
        <v>21227</v>
      </c>
      <c r="O32" s="63">
        <v>-6217</v>
      </c>
      <c r="P32" s="65">
        <v>-0.55000000000000004</v>
      </c>
      <c r="Q32" s="66">
        <v>-12293</v>
      </c>
      <c r="R32" s="67">
        <v>-1.1000000000000001</v>
      </c>
      <c r="S32" s="280" t="s">
        <v>78</v>
      </c>
      <c r="T32" s="281">
        <f t="shared" si="1"/>
        <v>39722</v>
      </c>
    </row>
    <row r="33" spans="1:20" ht="18.75" customHeight="1" x14ac:dyDescent="0.15">
      <c r="A33" s="280" t="s">
        <v>77</v>
      </c>
      <c r="B33" s="281">
        <f t="shared" si="0"/>
        <v>40087</v>
      </c>
      <c r="C33" s="48"/>
      <c r="D33" s="59">
        <v>1097483</v>
      </c>
      <c r="E33" s="83"/>
      <c r="F33" s="59">
        <v>515476</v>
      </c>
      <c r="G33" s="83"/>
      <c r="H33" s="60">
        <v>582007</v>
      </c>
      <c r="I33" s="61">
        <v>7044</v>
      </c>
      <c r="J33" s="62">
        <v>13982</v>
      </c>
      <c r="K33" s="63">
        <v>-6938</v>
      </c>
      <c r="L33" s="65">
        <v>-0.63</v>
      </c>
      <c r="M33" s="61">
        <v>15469</v>
      </c>
      <c r="N33" s="62">
        <v>20055</v>
      </c>
      <c r="O33" s="63">
        <v>-4586</v>
      </c>
      <c r="P33" s="65">
        <v>-0.41</v>
      </c>
      <c r="Q33" s="66">
        <v>-11524</v>
      </c>
      <c r="R33" s="67">
        <v>-1.04</v>
      </c>
      <c r="S33" s="280" t="s">
        <v>77</v>
      </c>
      <c r="T33" s="281">
        <f t="shared" si="1"/>
        <v>40087</v>
      </c>
    </row>
    <row r="34" spans="1:20" ht="18.75" customHeight="1" x14ac:dyDescent="0.15">
      <c r="A34" s="280" t="s">
        <v>76</v>
      </c>
      <c r="B34" s="281">
        <f t="shared" si="0"/>
        <v>40452</v>
      </c>
      <c r="C34" s="48" t="s">
        <v>31</v>
      </c>
      <c r="D34" s="59">
        <v>1085997</v>
      </c>
      <c r="E34" s="83" t="s">
        <v>31</v>
      </c>
      <c r="F34" s="59">
        <v>509926</v>
      </c>
      <c r="G34" s="83" t="s">
        <v>31</v>
      </c>
      <c r="H34" s="60">
        <v>576071</v>
      </c>
      <c r="I34" s="61">
        <v>6871</v>
      </c>
      <c r="J34" s="62">
        <v>14125</v>
      </c>
      <c r="K34" s="63">
        <v>-7254</v>
      </c>
      <c r="L34" s="65">
        <v>-0.66</v>
      </c>
      <c r="M34" s="61">
        <v>14401</v>
      </c>
      <c r="N34" s="62">
        <v>18059</v>
      </c>
      <c r="O34" s="63">
        <v>-3658</v>
      </c>
      <c r="P34" s="65">
        <v>-0.33</v>
      </c>
      <c r="Q34" s="66">
        <v>-10912</v>
      </c>
      <c r="R34" s="67">
        <v>-0.99</v>
      </c>
      <c r="S34" s="280" t="s">
        <v>76</v>
      </c>
      <c r="T34" s="281">
        <f t="shared" si="1"/>
        <v>40452</v>
      </c>
    </row>
    <row r="35" spans="1:20" ht="18.75" customHeight="1" x14ac:dyDescent="0.15">
      <c r="A35" s="280" t="s">
        <v>75</v>
      </c>
      <c r="B35" s="281">
        <f t="shared" si="0"/>
        <v>40817</v>
      </c>
      <c r="C35" s="48"/>
      <c r="D35" s="59">
        <v>1075058</v>
      </c>
      <c r="E35" s="83"/>
      <c r="F35" s="59">
        <v>504448</v>
      </c>
      <c r="G35" s="83"/>
      <c r="H35" s="60">
        <v>570610</v>
      </c>
      <c r="I35" s="61">
        <v>6715</v>
      </c>
      <c r="J35" s="62">
        <v>14583</v>
      </c>
      <c r="K35" s="63">
        <v>-7868</v>
      </c>
      <c r="L35" s="65">
        <v>-0.72</v>
      </c>
      <c r="M35" s="61">
        <v>14444</v>
      </c>
      <c r="N35" s="62">
        <v>17515</v>
      </c>
      <c r="O35" s="63">
        <v>-3071</v>
      </c>
      <c r="P35" s="65">
        <v>-0.28000000000000003</v>
      </c>
      <c r="Q35" s="66">
        <v>-10939</v>
      </c>
      <c r="R35" s="67">
        <v>-1.01</v>
      </c>
      <c r="S35" s="280" t="s">
        <v>75</v>
      </c>
      <c r="T35" s="281">
        <f t="shared" si="1"/>
        <v>40817</v>
      </c>
    </row>
    <row r="36" spans="1:20" ht="18.75" customHeight="1" x14ac:dyDescent="0.15">
      <c r="A36" s="280" t="s">
        <v>74</v>
      </c>
      <c r="B36" s="281">
        <f t="shared" si="0"/>
        <v>41183</v>
      </c>
      <c r="C36" s="48"/>
      <c r="D36" s="59">
        <v>1063143</v>
      </c>
      <c r="E36" s="83"/>
      <c r="F36" s="59">
        <v>498584</v>
      </c>
      <c r="G36" s="83"/>
      <c r="H36" s="60">
        <v>564559</v>
      </c>
      <c r="I36" s="61">
        <v>6505</v>
      </c>
      <c r="J36" s="62">
        <v>14798</v>
      </c>
      <c r="K36" s="63">
        <v>-8293</v>
      </c>
      <c r="L36" s="65">
        <v>-0.77</v>
      </c>
      <c r="M36" s="61">
        <v>13956</v>
      </c>
      <c r="N36" s="62">
        <v>17578</v>
      </c>
      <c r="O36" s="63">
        <v>-3622</v>
      </c>
      <c r="P36" s="65">
        <v>-0.34</v>
      </c>
      <c r="Q36" s="66">
        <v>-11915</v>
      </c>
      <c r="R36" s="67">
        <v>-1.1100000000000001</v>
      </c>
      <c r="S36" s="280" t="s">
        <v>74</v>
      </c>
      <c r="T36" s="281">
        <f t="shared" si="1"/>
        <v>41183</v>
      </c>
    </row>
    <row r="37" spans="1:20" ht="18.75" customHeight="1" x14ac:dyDescent="0.15">
      <c r="A37" s="280" t="s">
        <v>73</v>
      </c>
      <c r="B37" s="281">
        <f t="shared" si="0"/>
        <v>41548</v>
      </c>
      <c r="C37" s="48"/>
      <c r="D37" s="59">
        <v>1050132</v>
      </c>
      <c r="E37" s="83"/>
      <c r="F37" s="59">
        <v>492230</v>
      </c>
      <c r="G37" s="83"/>
      <c r="H37" s="60">
        <v>557902</v>
      </c>
      <c r="I37" s="61">
        <v>6248</v>
      </c>
      <c r="J37" s="62">
        <v>15016</v>
      </c>
      <c r="K37" s="63">
        <v>-8768</v>
      </c>
      <c r="L37" s="65">
        <v>-0.82</v>
      </c>
      <c r="M37" s="61">
        <v>13797</v>
      </c>
      <c r="N37" s="62">
        <v>18040</v>
      </c>
      <c r="O37" s="63">
        <v>-4243</v>
      </c>
      <c r="P37" s="65">
        <v>-0.4</v>
      </c>
      <c r="Q37" s="66">
        <v>-13011</v>
      </c>
      <c r="R37" s="67">
        <v>-1.22</v>
      </c>
      <c r="S37" s="280" t="s">
        <v>73</v>
      </c>
      <c r="T37" s="281">
        <f t="shared" si="1"/>
        <v>41548</v>
      </c>
    </row>
    <row r="38" spans="1:20" ht="18.75" customHeight="1" x14ac:dyDescent="0.15">
      <c r="A38" s="280" t="s">
        <v>72</v>
      </c>
      <c r="B38" s="281">
        <f t="shared" si="0"/>
        <v>41913</v>
      </c>
      <c r="C38" s="84"/>
      <c r="D38" s="59">
        <v>1036861</v>
      </c>
      <c r="E38" s="83"/>
      <c r="F38" s="59">
        <v>486009</v>
      </c>
      <c r="G38" s="83"/>
      <c r="H38" s="60">
        <v>550852</v>
      </c>
      <c r="I38" s="61">
        <v>6077</v>
      </c>
      <c r="J38" s="62">
        <v>14862</v>
      </c>
      <c r="K38" s="63">
        <v>-8785</v>
      </c>
      <c r="L38" s="65">
        <v>-0.84</v>
      </c>
      <c r="M38" s="61">
        <v>13440</v>
      </c>
      <c r="N38" s="62">
        <v>17926</v>
      </c>
      <c r="O38" s="63">
        <v>-4486</v>
      </c>
      <c r="P38" s="65">
        <v>-0.43</v>
      </c>
      <c r="Q38" s="66">
        <v>-13271</v>
      </c>
      <c r="R38" s="67">
        <v>-1.26</v>
      </c>
      <c r="S38" s="280" t="s">
        <v>72</v>
      </c>
      <c r="T38" s="281">
        <f t="shared" si="1"/>
        <v>41913</v>
      </c>
    </row>
    <row r="39" spans="1:20" ht="18.75" customHeight="1" x14ac:dyDescent="0.15">
      <c r="A39" s="280" t="s">
        <v>71</v>
      </c>
      <c r="B39" s="281">
        <f t="shared" si="0"/>
        <v>42278</v>
      </c>
      <c r="C39" s="48" t="s">
        <v>31</v>
      </c>
      <c r="D39" s="59">
        <v>1023119</v>
      </c>
      <c r="E39" s="83" t="s">
        <v>31</v>
      </c>
      <c r="F39" s="59">
        <v>480336</v>
      </c>
      <c r="G39" s="83" t="s">
        <v>31</v>
      </c>
      <c r="H39" s="60">
        <v>542783</v>
      </c>
      <c r="I39" s="61">
        <v>5988</v>
      </c>
      <c r="J39" s="62">
        <v>14909</v>
      </c>
      <c r="K39" s="63">
        <v>-8921</v>
      </c>
      <c r="L39" s="65">
        <v>-0.86</v>
      </c>
      <c r="M39" s="61">
        <v>12959</v>
      </c>
      <c r="N39" s="62">
        <v>17748</v>
      </c>
      <c r="O39" s="63">
        <v>-4789</v>
      </c>
      <c r="P39" s="65">
        <v>-0.46</v>
      </c>
      <c r="Q39" s="66">
        <v>-13710</v>
      </c>
      <c r="R39" s="67">
        <v>-1.32</v>
      </c>
      <c r="S39" s="280" t="s">
        <v>71</v>
      </c>
      <c r="T39" s="281">
        <f t="shared" si="1"/>
        <v>42278</v>
      </c>
    </row>
    <row r="40" spans="1:20" ht="18.75" customHeight="1" x14ac:dyDescent="0.15">
      <c r="A40" s="280" t="s">
        <v>70</v>
      </c>
      <c r="B40" s="281">
        <f t="shared" si="0"/>
        <v>42644</v>
      </c>
      <c r="C40" s="48"/>
      <c r="D40" s="59">
        <v>1009659</v>
      </c>
      <c r="E40" s="83"/>
      <c r="F40" s="59">
        <v>474215</v>
      </c>
      <c r="G40" s="83"/>
      <c r="H40" s="60">
        <v>535444</v>
      </c>
      <c r="I40" s="61">
        <v>5739</v>
      </c>
      <c r="J40" s="62">
        <v>15099</v>
      </c>
      <c r="K40" s="63">
        <v>-9360</v>
      </c>
      <c r="L40" s="65">
        <v>-0.91</v>
      </c>
      <c r="M40" s="61">
        <v>13323</v>
      </c>
      <c r="N40" s="62">
        <v>17423</v>
      </c>
      <c r="O40" s="63">
        <v>-4100</v>
      </c>
      <c r="P40" s="65">
        <v>-0.4</v>
      </c>
      <c r="Q40" s="66">
        <v>-13460</v>
      </c>
      <c r="R40" s="67">
        <v>-1.32</v>
      </c>
      <c r="S40" s="280" t="s">
        <v>70</v>
      </c>
      <c r="T40" s="281">
        <f t="shared" si="1"/>
        <v>42644</v>
      </c>
    </row>
    <row r="41" spans="1:20" ht="18.75" customHeight="1" x14ac:dyDescent="0.15">
      <c r="A41" s="280" t="s">
        <v>69</v>
      </c>
      <c r="B41" s="281">
        <f t="shared" si="0"/>
        <v>43009</v>
      </c>
      <c r="C41" s="48"/>
      <c r="D41" s="59">
        <v>995374</v>
      </c>
      <c r="E41" s="83"/>
      <c r="F41" s="59">
        <v>467657</v>
      </c>
      <c r="G41" s="83"/>
      <c r="H41" s="60">
        <v>527717</v>
      </c>
      <c r="I41" s="61">
        <v>5461</v>
      </c>
      <c r="J41" s="62">
        <v>15493</v>
      </c>
      <c r="K41" s="63">
        <v>-10032</v>
      </c>
      <c r="L41" s="65">
        <v>-0.99</v>
      </c>
      <c r="M41" s="61">
        <v>12498</v>
      </c>
      <c r="N41" s="62">
        <v>16751</v>
      </c>
      <c r="O41" s="63">
        <v>-4253</v>
      </c>
      <c r="P41" s="65">
        <v>-0.42</v>
      </c>
      <c r="Q41" s="66">
        <v>-14285</v>
      </c>
      <c r="R41" s="67">
        <v>-1.41</v>
      </c>
      <c r="S41" s="280" t="s">
        <v>69</v>
      </c>
      <c r="T41" s="281">
        <f t="shared" si="1"/>
        <v>43009</v>
      </c>
    </row>
    <row r="42" spans="1:20" ht="18.75" customHeight="1" x14ac:dyDescent="0.15">
      <c r="A42" s="280" t="s">
        <v>68</v>
      </c>
      <c r="B42" s="281">
        <f t="shared" si="0"/>
        <v>43374</v>
      </c>
      <c r="C42" s="48"/>
      <c r="D42" s="59">
        <v>980684</v>
      </c>
      <c r="E42" s="83"/>
      <c r="F42" s="59">
        <v>460913</v>
      </c>
      <c r="G42" s="83"/>
      <c r="H42" s="60">
        <v>519771</v>
      </c>
      <c r="I42" s="61">
        <v>5116</v>
      </c>
      <c r="J42" s="62">
        <v>15396</v>
      </c>
      <c r="K42" s="63">
        <v>-10280</v>
      </c>
      <c r="L42" s="65">
        <f>-1.03</f>
        <v>-1.03</v>
      </c>
      <c r="M42" s="61">
        <v>12122</v>
      </c>
      <c r="N42" s="62">
        <v>16532</v>
      </c>
      <c r="O42" s="63">
        <v>-4410</v>
      </c>
      <c r="P42" s="65">
        <v>-0.44</v>
      </c>
      <c r="Q42" s="66">
        <v>-14690</v>
      </c>
      <c r="R42" s="67">
        <v>-1.48</v>
      </c>
      <c r="S42" s="280" t="s">
        <v>68</v>
      </c>
      <c r="T42" s="281">
        <f t="shared" si="1"/>
        <v>43374</v>
      </c>
    </row>
    <row r="43" spans="1:20" ht="18.75" customHeight="1" x14ac:dyDescent="0.15">
      <c r="A43" s="280" t="s">
        <v>67</v>
      </c>
      <c r="B43" s="286">
        <f t="shared" si="0"/>
        <v>43739</v>
      </c>
      <c r="C43" s="48"/>
      <c r="D43" s="59">
        <v>965927</v>
      </c>
      <c r="E43" s="83"/>
      <c r="F43" s="59">
        <v>454251</v>
      </c>
      <c r="G43" s="83"/>
      <c r="H43" s="60">
        <v>511676</v>
      </c>
      <c r="I43" s="61">
        <v>4863</v>
      </c>
      <c r="J43" s="62">
        <f>7633+8070</f>
        <v>15703</v>
      </c>
      <c r="K43" s="63">
        <v>-10840</v>
      </c>
      <c r="L43" s="65">
        <v>-1.1100000000000001</v>
      </c>
      <c r="M43" s="61">
        <v>12618</v>
      </c>
      <c r="N43" s="62">
        <v>16535</v>
      </c>
      <c r="O43" s="63">
        <v>-3917</v>
      </c>
      <c r="P43" s="65">
        <v>-0.4</v>
      </c>
      <c r="Q43" s="66">
        <v>-14757</v>
      </c>
      <c r="R43" s="67">
        <v>-1.5</v>
      </c>
      <c r="S43" s="280" t="s">
        <v>67</v>
      </c>
      <c r="T43" s="286">
        <f t="shared" si="1"/>
        <v>43739</v>
      </c>
    </row>
    <row r="44" spans="1:20" ht="18.75" customHeight="1" x14ac:dyDescent="0.15">
      <c r="A44" s="280" t="s">
        <v>66</v>
      </c>
      <c r="B44" s="287">
        <f t="shared" si="0"/>
        <v>44105</v>
      </c>
      <c r="C44" s="48" t="s">
        <v>31</v>
      </c>
      <c r="D44" s="59">
        <v>959502</v>
      </c>
      <c r="E44" s="83" t="s">
        <v>31</v>
      </c>
      <c r="F44" s="59">
        <v>452439</v>
      </c>
      <c r="G44" s="83" t="s">
        <v>31</v>
      </c>
      <c r="H44" s="60">
        <v>507063</v>
      </c>
      <c r="I44" s="61">
        <v>4508</v>
      </c>
      <c r="J44" s="62">
        <v>15520</v>
      </c>
      <c r="K44" s="63">
        <v>-11012</v>
      </c>
      <c r="L44" s="65">
        <v>-1.1399999999999999</v>
      </c>
      <c r="M44" s="61">
        <v>11899</v>
      </c>
      <c r="N44" s="62">
        <v>14809</v>
      </c>
      <c r="O44" s="63">
        <v>-2910</v>
      </c>
      <c r="P44" s="65">
        <v>-0.3</v>
      </c>
      <c r="Q44" s="66">
        <v>-13922</v>
      </c>
      <c r="R44" s="67">
        <v>-1.44</v>
      </c>
      <c r="S44" s="280" t="s">
        <v>66</v>
      </c>
      <c r="T44" s="287">
        <f t="shared" si="1"/>
        <v>44105</v>
      </c>
    </row>
    <row r="45" spans="1:20" ht="18.75" customHeight="1" x14ac:dyDescent="0.15">
      <c r="A45" s="280" t="s">
        <v>65</v>
      </c>
      <c r="B45" s="287">
        <v>44470</v>
      </c>
      <c r="C45" s="271"/>
      <c r="D45" s="59">
        <v>944874</v>
      </c>
      <c r="E45" s="83"/>
      <c r="F45" s="59">
        <v>445824</v>
      </c>
      <c r="G45" s="83"/>
      <c r="H45" s="60">
        <v>499050</v>
      </c>
      <c r="I45" s="61">
        <v>4383</v>
      </c>
      <c r="J45" s="62">
        <v>16019</v>
      </c>
      <c r="K45" s="63">
        <v>-11636</v>
      </c>
      <c r="L45" s="65">
        <v>-1.21</v>
      </c>
      <c r="M45" s="61">
        <v>11447</v>
      </c>
      <c r="N45" s="62">
        <v>14439</v>
      </c>
      <c r="O45" s="63">
        <v>-2992</v>
      </c>
      <c r="P45" s="65">
        <v>-0.31</v>
      </c>
      <c r="Q45" s="66">
        <v>-14628</v>
      </c>
      <c r="R45" s="67">
        <v>-1.52</v>
      </c>
      <c r="S45" s="280" t="s">
        <v>65</v>
      </c>
      <c r="T45" s="287">
        <v>44470</v>
      </c>
    </row>
    <row r="46" spans="1:20" ht="18.75" customHeight="1" x14ac:dyDescent="0.15">
      <c r="A46" s="280" t="s">
        <v>188</v>
      </c>
      <c r="B46" s="287">
        <f>EDATE(B45,12)</f>
        <v>44835</v>
      </c>
      <c r="C46" s="84"/>
      <c r="D46" s="59">
        <v>929915</v>
      </c>
      <c r="E46" s="83"/>
      <c r="F46" s="59">
        <v>439141</v>
      </c>
      <c r="G46" s="83"/>
      <c r="H46" s="60">
        <v>490774</v>
      </c>
      <c r="I46" s="61">
        <v>4105</v>
      </c>
      <c r="J46" s="62">
        <v>16507</v>
      </c>
      <c r="K46" s="63">
        <v>-12402</v>
      </c>
      <c r="L46" s="65">
        <v>-1.3125559598422647</v>
      </c>
      <c r="M46" s="61">
        <v>12098</v>
      </c>
      <c r="N46" s="62">
        <v>14655</v>
      </c>
      <c r="O46" s="63">
        <v>-2557</v>
      </c>
      <c r="P46" s="65">
        <v>-0.27061809299440981</v>
      </c>
      <c r="Q46" s="66">
        <v>-14959</v>
      </c>
      <c r="R46" s="67">
        <v>-1.5831740528366747</v>
      </c>
      <c r="S46" s="280" t="s">
        <v>188</v>
      </c>
      <c r="T46" s="287">
        <f>EDATE(T45,12)</f>
        <v>44835</v>
      </c>
    </row>
    <row r="47" spans="1:20" s="301" customFormat="1" ht="18" customHeight="1" x14ac:dyDescent="0.15">
      <c r="A47" s="280" t="s">
        <v>191</v>
      </c>
      <c r="B47" s="287">
        <f t="shared" ref="B47:B49" si="2">EDATE(B46,12)</f>
        <v>45200</v>
      </c>
      <c r="C47" s="84"/>
      <c r="D47" s="59">
        <v>913514</v>
      </c>
      <c r="E47" s="83"/>
      <c r="F47" s="59">
        <v>431696</v>
      </c>
      <c r="G47" s="83"/>
      <c r="H47" s="60">
        <v>481818</v>
      </c>
      <c r="I47" s="61">
        <v>3760</v>
      </c>
      <c r="J47" s="62">
        <v>17669</v>
      </c>
      <c r="K47" s="63">
        <v>-13909</v>
      </c>
      <c r="L47" s="65">
        <v>-1.5</v>
      </c>
      <c r="M47" s="61">
        <v>12294</v>
      </c>
      <c r="N47" s="62">
        <v>14786</v>
      </c>
      <c r="O47" s="63">
        <v>-2492</v>
      </c>
      <c r="P47" s="65">
        <v>-0.27</v>
      </c>
      <c r="Q47" s="66">
        <v>-16401</v>
      </c>
      <c r="R47" s="67">
        <v>-1.76</v>
      </c>
      <c r="S47" s="280" t="s">
        <v>191</v>
      </c>
      <c r="T47" s="287">
        <f t="shared" ref="T47:T49" si="3">EDATE(T46,12)</f>
        <v>45200</v>
      </c>
    </row>
    <row r="48" spans="1:20" s="301" customFormat="1" ht="18" customHeight="1" x14ac:dyDescent="0.15">
      <c r="A48" s="280" t="s">
        <v>227</v>
      </c>
      <c r="B48" s="287">
        <f t="shared" si="2"/>
        <v>45566</v>
      </c>
      <c r="C48" s="271"/>
      <c r="D48" s="59">
        <v>896225</v>
      </c>
      <c r="E48" s="83"/>
      <c r="F48" s="59">
        <v>423884</v>
      </c>
      <c r="G48" s="83"/>
      <c r="H48" s="60">
        <v>472341</v>
      </c>
      <c r="I48" s="61">
        <v>3366</v>
      </c>
      <c r="J48" s="62">
        <v>17616</v>
      </c>
      <c r="K48" s="63">
        <v>-14250</v>
      </c>
      <c r="L48" s="65">
        <v>-1.56</v>
      </c>
      <c r="M48" s="61">
        <v>11745</v>
      </c>
      <c r="N48" s="62">
        <v>14784</v>
      </c>
      <c r="O48" s="63">
        <v>-3039</v>
      </c>
      <c r="P48" s="65">
        <v>-0.33</v>
      </c>
      <c r="Q48" s="66">
        <v>-17289</v>
      </c>
      <c r="R48" s="67">
        <v>-1.89</v>
      </c>
      <c r="S48" s="280" t="s">
        <v>227</v>
      </c>
      <c r="T48" s="287">
        <f t="shared" si="3"/>
        <v>45566</v>
      </c>
    </row>
    <row r="49" spans="1:20" ht="18" customHeight="1" thickBot="1" x14ac:dyDescent="0.2">
      <c r="A49" s="282" t="s">
        <v>243</v>
      </c>
      <c r="B49" s="288">
        <f t="shared" si="2"/>
        <v>45931</v>
      </c>
      <c r="C49" s="68"/>
      <c r="D49" s="69">
        <v>878798</v>
      </c>
      <c r="E49" s="82"/>
      <c r="F49" s="69">
        <v>415821</v>
      </c>
      <c r="G49" s="82"/>
      <c r="H49" s="70">
        <v>462977</v>
      </c>
      <c r="I49" s="71">
        <v>3076</v>
      </c>
      <c r="J49" s="72">
        <v>17095</v>
      </c>
      <c r="K49" s="73">
        <v>-14019</v>
      </c>
      <c r="L49" s="74">
        <v>-1.56</v>
      </c>
      <c r="M49" s="71">
        <v>11628</v>
      </c>
      <c r="N49" s="72">
        <v>15036</v>
      </c>
      <c r="O49" s="73">
        <v>-3408</v>
      </c>
      <c r="P49" s="74">
        <v>-0.38</v>
      </c>
      <c r="Q49" s="76">
        <v>-17427</v>
      </c>
      <c r="R49" s="77">
        <v>-1.94</v>
      </c>
      <c r="S49" s="282" t="s">
        <v>243</v>
      </c>
      <c r="T49" s="288">
        <f t="shared" si="3"/>
        <v>45931</v>
      </c>
    </row>
    <row r="50" spans="1:20" ht="18" customHeight="1" x14ac:dyDescent="0.15">
      <c r="A50" s="78"/>
      <c r="B50" s="78"/>
      <c r="M50" s="78"/>
    </row>
    <row r="51" spans="1:20" ht="18" customHeight="1" x14ac:dyDescent="0.15">
      <c r="A51" s="78"/>
      <c r="B51" s="78"/>
      <c r="M51" s="81"/>
    </row>
    <row r="52" spans="1:20" ht="18" customHeight="1" x14ac:dyDescent="0.15">
      <c r="A52" s="78"/>
      <c r="B52" s="78"/>
      <c r="M52" s="81"/>
    </row>
    <row r="53" spans="1:20" ht="18" customHeight="1" x14ac:dyDescent="0.15">
      <c r="A53" s="78"/>
      <c r="B53" s="78"/>
      <c r="M53" s="81"/>
    </row>
    <row r="54" spans="1:20" ht="18" customHeight="1" x14ac:dyDescent="0.15">
      <c r="A54" s="78"/>
      <c r="B54" s="78"/>
      <c r="M54" s="81"/>
    </row>
    <row r="55" spans="1:20" ht="18" customHeight="1" x14ac:dyDescent="0.15">
      <c r="A55" s="81"/>
      <c r="B55" s="81"/>
      <c r="M55" s="81"/>
    </row>
    <row r="56" spans="1:20" ht="18" customHeight="1" x14ac:dyDescent="0.15">
      <c r="A56" s="78"/>
      <c r="B56" s="78"/>
    </row>
    <row r="57" spans="1:20" ht="18" customHeight="1" x14ac:dyDescent="0.15">
      <c r="I57" s="80"/>
      <c r="J57" s="80"/>
      <c r="K57" s="80"/>
    </row>
  </sheetData>
  <phoneticPr fontId="3"/>
  <printOptions horizontalCentered="1"/>
  <pageMargins left="0.78740157480314965" right="0.78740157480314965" top="0.59055118110236227" bottom="0.39370078740157483" header="0.19685039370078741" footer="0.19685039370078741"/>
  <pageSetup paperSize="8" scale="91" firstPageNumber="6" fitToWidth="0" pageOrder="overThenDown" orientation="landscape" useFirstPageNumber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E38C-9FD1-4B86-BBB0-D6656DFCDC26}">
  <sheetPr>
    <tabColor rgb="FF00B0F0"/>
  </sheetPr>
  <dimension ref="A1:P53"/>
  <sheetViews>
    <sheetView zoomScaleNormal="100" workbookViewId="0"/>
  </sheetViews>
  <sheetFormatPr defaultColWidth="9" defaultRowHeight="15" customHeight="1" x14ac:dyDescent="0.15"/>
  <cols>
    <col min="1" max="1" width="2.5" style="85" customWidth="1"/>
    <col min="2" max="2" width="6.625" style="86" bestFit="1" customWidth="1"/>
    <col min="3" max="3" width="9.75" style="85" bestFit="1" customWidth="1"/>
    <col min="4" max="6" width="8.5" style="85" customWidth="1"/>
    <col min="7" max="11" width="8.125" style="85" customWidth="1"/>
    <col min="12" max="12" width="9" style="85" customWidth="1"/>
    <col min="13" max="16384" width="9" style="85"/>
  </cols>
  <sheetData>
    <row r="1" spans="1:15" ht="22.5" customHeight="1" x14ac:dyDescent="0.15">
      <c r="A1" s="139" t="s">
        <v>117</v>
      </c>
      <c r="B1" s="138"/>
    </row>
    <row r="2" spans="1:15" s="114" customFormat="1" ht="15" customHeight="1" x14ac:dyDescent="0.15">
      <c r="A2" s="137"/>
      <c r="B2" s="136"/>
      <c r="C2" s="135" t="s">
        <v>116</v>
      </c>
      <c r="D2" s="134"/>
      <c r="E2" s="134"/>
      <c r="F2" s="134"/>
      <c r="G2" s="133"/>
      <c r="H2" s="135" t="s">
        <v>115</v>
      </c>
      <c r="I2" s="134"/>
      <c r="J2" s="134"/>
      <c r="K2" s="133"/>
    </row>
    <row r="3" spans="1:15" s="114" customFormat="1" ht="15" customHeight="1" x14ac:dyDescent="0.15">
      <c r="A3" s="132" t="s">
        <v>6</v>
      </c>
      <c r="B3" s="131"/>
      <c r="C3" s="130"/>
      <c r="D3" s="129"/>
      <c r="E3" s="129"/>
      <c r="F3" s="128"/>
      <c r="G3" s="127"/>
      <c r="H3" s="130"/>
      <c r="I3" s="129"/>
      <c r="J3" s="128"/>
      <c r="K3" s="127"/>
    </row>
    <row r="4" spans="1:15" s="114" customFormat="1" ht="15" customHeight="1" x14ac:dyDescent="0.15">
      <c r="A4" s="126"/>
      <c r="B4" s="125"/>
      <c r="C4" s="124" t="s">
        <v>114</v>
      </c>
      <c r="D4" s="123" t="s">
        <v>112</v>
      </c>
      <c r="E4" s="123" t="s">
        <v>111</v>
      </c>
      <c r="F4" s="122" t="s">
        <v>110</v>
      </c>
      <c r="G4" s="121" t="s">
        <v>113</v>
      </c>
      <c r="H4" s="124" t="s">
        <v>112</v>
      </c>
      <c r="I4" s="123" t="s">
        <v>111</v>
      </c>
      <c r="J4" s="122" t="s">
        <v>110</v>
      </c>
      <c r="K4" s="121" t="s">
        <v>109</v>
      </c>
    </row>
    <row r="5" spans="1:15" s="114" customFormat="1" ht="15" customHeight="1" x14ac:dyDescent="0.15">
      <c r="A5" s="120"/>
      <c r="B5" s="119"/>
      <c r="C5" s="118"/>
      <c r="D5" s="117"/>
      <c r="E5" s="117"/>
      <c r="F5" s="116"/>
      <c r="G5" s="115" t="s">
        <v>108</v>
      </c>
      <c r="H5" s="118"/>
      <c r="I5" s="117"/>
      <c r="J5" s="116"/>
      <c r="K5" s="115" t="s">
        <v>108</v>
      </c>
    </row>
    <row r="6" spans="1:15" ht="15" customHeight="1" x14ac:dyDescent="0.15">
      <c r="A6" s="105" t="s">
        <v>107</v>
      </c>
      <c r="B6" s="104" t="s">
        <v>64</v>
      </c>
      <c r="C6" s="103">
        <v>1256745</v>
      </c>
      <c r="D6" s="102">
        <v>263277</v>
      </c>
      <c r="E6" s="102">
        <v>861312</v>
      </c>
      <c r="F6" s="101">
        <v>132075</v>
      </c>
      <c r="G6" s="100">
        <v>42974</v>
      </c>
      <c r="H6" s="99">
        <v>21</v>
      </c>
      <c r="I6" s="98">
        <v>68.5</v>
      </c>
      <c r="J6" s="97">
        <v>10.5</v>
      </c>
      <c r="K6" s="96">
        <v>3.4</v>
      </c>
      <c r="L6" s="95"/>
      <c r="M6" s="95"/>
      <c r="N6" s="95"/>
      <c r="O6" s="95"/>
    </row>
    <row r="7" spans="1:15" ht="15" customHeight="1" x14ac:dyDescent="0.15">
      <c r="A7" s="105"/>
      <c r="B7" s="104" t="s">
        <v>105</v>
      </c>
      <c r="C7" s="103">
        <v>1257280</v>
      </c>
      <c r="D7" s="102">
        <v>264097</v>
      </c>
      <c r="E7" s="102">
        <v>855435</v>
      </c>
      <c r="F7" s="101">
        <v>137667</v>
      </c>
      <c r="G7" s="100">
        <v>44728</v>
      </c>
      <c r="H7" s="99">
        <v>21</v>
      </c>
      <c r="I7" s="98">
        <v>68</v>
      </c>
      <c r="J7" s="97">
        <v>11</v>
      </c>
      <c r="K7" s="96">
        <v>3.6</v>
      </c>
      <c r="L7" s="95"/>
      <c r="M7" s="95"/>
      <c r="N7" s="95"/>
      <c r="O7" s="95"/>
    </row>
    <row r="8" spans="1:15" ht="15" customHeight="1" x14ac:dyDescent="0.15">
      <c r="A8" s="105"/>
      <c r="B8" s="104" t="s">
        <v>104</v>
      </c>
      <c r="C8" s="103">
        <v>1256013</v>
      </c>
      <c r="D8" s="102">
        <v>260437</v>
      </c>
      <c r="E8" s="102">
        <v>853222</v>
      </c>
      <c r="F8" s="101">
        <v>142273</v>
      </c>
      <c r="G8" s="100">
        <v>47335</v>
      </c>
      <c r="H8" s="99">
        <v>20.7</v>
      </c>
      <c r="I8" s="98">
        <v>67.900000000000006</v>
      </c>
      <c r="J8" s="97">
        <v>11.3</v>
      </c>
      <c r="K8" s="96">
        <v>3.8</v>
      </c>
      <c r="L8" s="95"/>
      <c r="M8" s="95"/>
      <c r="N8" s="95"/>
      <c r="O8" s="95"/>
    </row>
    <row r="9" spans="1:15" ht="15" customHeight="1" x14ac:dyDescent="0.15">
      <c r="A9" s="105"/>
      <c r="B9" s="104" t="s">
        <v>103</v>
      </c>
      <c r="C9" s="103">
        <v>1254040</v>
      </c>
      <c r="D9" s="102">
        <v>257143</v>
      </c>
      <c r="E9" s="102">
        <v>850264</v>
      </c>
      <c r="F9" s="101">
        <v>146552</v>
      </c>
      <c r="G9" s="100">
        <v>49972</v>
      </c>
      <c r="H9" s="99">
        <v>20.5</v>
      </c>
      <c r="I9" s="98">
        <v>67.8</v>
      </c>
      <c r="J9" s="97">
        <v>11.7</v>
      </c>
      <c r="K9" s="96">
        <v>4</v>
      </c>
      <c r="L9" s="95"/>
      <c r="M9" s="95"/>
      <c r="N9" s="95"/>
      <c r="O9" s="95"/>
    </row>
    <row r="10" spans="1:15" ht="15" customHeight="1" x14ac:dyDescent="0.15">
      <c r="A10" s="105"/>
      <c r="B10" s="104" t="s">
        <v>102</v>
      </c>
      <c r="C10" s="103">
        <v>1252252</v>
      </c>
      <c r="D10" s="102">
        <v>253985</v>
      </c>
      <c r="E10" s="102">
        <v>847433</v>
      </c>
      <c r="F10" s="101">
        <v>150753</v>
      </c>
      <c r="G10" s="100">
        <v>53016</v>
      </c>
      <c r="H10" s="99">
        <v>20.3</v>
      </c>
      <c r="I10" s="98">
        <v>67.7</v>
      </c>
      <c r="J10" s="97">
        <v>12</v>
      </c>
      <c r="K10" s="96">
        <v>4.2</v>
      </c>
      <c r="L10" s="95"/>
      <c r="M10" s="95"/>
      <c r="N10" s="95"/>
      <c r="O10" s="95"/>
    </row>
    <row r="11" spans="1:15" ht="15" customHeight="1" x14ac:dyDescent="0.15">
      <c r="A11" s="105" t="s">
        <v>107</v>
      </c>
      <c r="B11" s="104" t="s">
        <v>101</v>
      </c>
      <c r="C11" s="103">
        <v>1254032</v>
      </c>
      <c r="D11" s="102">
        <v>250402</v>
      </c>
      <c r="E11" s="102">
        <v>845473</v>
      </c>
      <c r="F11" s="101">
        <v>158086</v>
      </c>
      <c r="G11" s="100">
        <v>56185</v>
      </c>
      <c r="H11" s="99">
        <v>20</v>
      </c>
      <c r="I11" s="98">
        <v>67.400000000000006</v>
      </c>
      <c r="J11" s="97">
        <v>12.6</v>
      </c>
      <c r="K11" s="96">
        <v>4.5</v>
      </c>
      <c r="L11" s="95"/>
      <c r="M11" s="95"/>
      <c r="N11" s="95"/>
      <c r="O11" s="95"/>
    </row>
    <row r="12" spans="1:15" ht="15" customHeight="1" x14ac:dyDescent="0.15">
      <c r="A12" s="105"/>
      <c r="B12" s="104" t="s">
        <v>100</v>
      </c>
      <c r="C12" s="103">
        <v>1249014</v>
      </c>
      <c r="D12" s="102">
        <v>245679</v>
      </c>
      <c r="E12" s="102">
        <v>839802</v>
      </c>
      <c r="F12" s="101">
        <v>163462</v>
      </c>
      <c r="G12" s="100">
        <v>59442</v>
      </c>
      <c r="H12" s="99">
        <v>19.7</v>
      </c>
      <c r="I12" s="98">
        <v>67.2</v>
      </c>
      <c r="J12" s="97">
        <v>13.1</v>
      </c>
      <c r="K12" s="96">
        <v>4.8</v>
      </c>
      <c r="L12" s="95"/>
      <c r="M12" s="95"/>
      <c r="N12" s="95"/>
      <c r="O12" s="95"/>
    </row>
    <row r="13" spans="1:15" ht="15" customHeight="1" x14ac:dyDescent="0.15">
      <c r="A13" s="105"/>
      <c r="B13" s="104" t="s">
        <v>99</v>
      </c>
      <c r="C13" s="103">
        <v>1243939</v>
      </c>
      <c r="D13" s="102">
        <v>240276</v>
      </c>
      <c r="E13" s="102">
        <v>834167</v>
      </c>
      <c r="F13" s="101">
        <v>169425</v>
      </c>
      <c r="G13" s="100">
        <v>62964</v>
      </c>
      <c r="H13" s="99">
        <v>19.3</v>
      </c>
      <c r="I13" s="98">
        <v>67.099999999999994</v>
      </c>
      <c r="J13" s="97">
        <v>13.6</v>
      </c>
      <c r="K13" s="96">
        <v>5.0999999999999996</v>
      </c>
      <c r="L13" s="95"/>
      <c r="M13" s="95"/>
      <c r="N13" s="95"/>
      <c r="O13" s="95"/>
    </row>
    <row r="14" spans="1:15" ht="15" customHeight="1" x14ac:dyDescent="0.15">
      <c r="A14" s="105"/>
      <c r="B14" s="104" t="s">
        <v>98</v>
      </c>
      <c r="C14" s="103">
        <v>1238177</v>
      </c>
      <c r="D14" s="102">
        <v>233748</v>
      </c>
      <c r="E14" s="102">
        <v>829643</v>
      </c>
      <c r="F14" s="101">
        <v>174715</v>
      </c>
      <c r="G14" s="100">
        <v>65641</v>
      </c>
      <c r="H14" s="99">
        <v>18.899999999999999</v>
      </c>
      <c r="I14" s="98">
        <v>67</v>
      </c>
      <c r="J14" s="97">
        <v>14.1</v>
      </c>
      <c r="K14" s="96">
        <v>5.3</v>
      </c>
      <c r="L14" s="95"/>
      <c r="M14" s="95"/>
      <c r="N14" s="95"/>
      <c r="O14" s="95"/>
    </row>
    <row r="15" spans="1:15" ht="15" customHeight="1" x14ac:dyDescent="0.15">
      <c r="A15" s="105"/>
      <c r="B15" s="104" t="s">
        <v>97</v>
      </c>
      <c r="C15" s="103">
        <v>1232789</v>
      </c>
      <c r="D15" s="102">
        <v>226599</v>
      </c>
      <c r="E15" s="102">
        <v>824257</v>
      </c>
      <c r="F15" s="101">
        <v>181862</v>
      </c>
      <c r="G15" s="100">
        <v>68739</v>
      </c>
      <c r="H15" s="99">
        <v>18.399999999999999</v>
      </c>
      <c r="I15" s="98">
        <v>66.900000000000006</v>
      </c>
      <c r="J15" s="97">
        <v>14.8</v>
      </c>
      <c r="K15" s="96">
        <v>5.6</v>
      </c>
      <c r="L15" s="95"/>
      <c r="M15" s="95"/>
      <c r="N15" s="95"/>
      <c r="O15" s="95"/>
    </row>
    <row r="16" spans="1:15" ht="15" customHeight="1" x14ac:dyDescent="0.15">
      <c r="A16" s="105" t="s">
        <v>107</v>
      </c>
      <c r="B16" s="104" t="s">
        <v>96</v>
      </c>
      <c r="C16" s="103">
        <v>1227478</v>
      </c>
      <c r="D16" s="102">
        <v>219637</v>
      </c>
      <c r="E16" s="102">
        <v>815840</v>
      </c>
      <c r="F16" s="101">
        <v>191573</v>
      </c>
      <c r="G16" s="100">
        <v>72082</v>
      </c>
      <c r="H16" s="99">
        <v>17.899999999999999</v>
      </c>
      <c r="I16" s="98">
        <v>66.5</v>
      </c>
      <c r="J16" s="97">
        <v>15.6</v>
      </c>
      <c r="K16" s="96">
        <v>5.9</v>
      </c>
      <c r="L16" s="95"/>
      <c r="M16" s="95"/>
      <c r="N16" s="95"/>
      <c r="O16" s="95"/>
    </row>
    <row r="17" spans="1:15" ht="15" customHeight="1" x14ac:dyDescent="0.15">
      <c r="A17" s="105"/>
      <c r="B17" s="104" t="s">
        <v>95</v>
      </c>
      <c r="C17" s="103">
        <v>1223138</v>
      </c>
      <c r="D17" s="102">
        <v>212638</v>
      </c>
      <c r="E17" s="102">
        <v>809872</v>
      </c>
      <c r="F17" s="101">
        <v>200200</v>
      </c>
      <c r="G17" s="100">
        <v>76054</v>
      </c>
      <c r="H17" s="99">
        <v>17.399999999999999</v>
      </c>
      <c r="I17" s="98">
        <v>66.2</v>
      </c>
      <c r="J17" s="97">
        <v>16.399999999999999</v>
      </c>
      <c r="K17" s="96">
        <v>6.2</v>
      </c>
      <c r="L17" s="95"/>
      <c r="M17" s="95"/>
      <c r="N17" s="95"/>
      <c r="O17" s="95"/>
    </row>
    <row r="18" spans="1:15" ht="15" customHeight="1" x14ac:dyDescent="0.15">
      <c r="A18" s="105"/>
      <c r="B18" s="104" t="s">
        <v>94</v>
      </c>
      <c r="C18" s="103">
        <v>1219357</v>
      </c>
      <c r="D18" s="102">
        <v>206562</v>
      </c>
      <c r="E18" s="102">
        <v>802763</v>
      </c>
      <c r="F18" s="101">
        <v>209604</v>
      </c>
      <c r="G18" s="100">
        <v>79041</v>
      </c>
      <c r="H18" s="99">
        <v>16.899999999999999</v>
      </c>
      <c r="I18" s="98">
        <v>65.900000000000006</v>
      </c>
      <c r="J18" s="97">
        <v>17.2</v>
      </c>
      <c r="K18" s="96">
        <v>6.5</v>
      </c>
      <c r="L18" s="95"/>
      <c r="M18" s="95"/>
      <c r="N18" s="95"/>
      <c r="O18" s="95"/>
    </row>
    <row r="19" spans="1:15" ht="15" customHeight="1" x14ac:dyDescent="0.15">
      <c r="A19" s="105"/>
      <c r="B19" s="104" t="s">
        <v>93</v>
      </c>
      <c r="C19" s="103">
        <v>1216839</v>
      </c>
      <c r="D19" s="102">
        <v>200438</v>
      </c>
      <c r="E19" s="102">
        <v>796984</v>
      </c>
      <c r="F19" s="101">
        <v>218989</v>
      </c>
      <c r="G19" s="100">
        <v>82042</v>
      </c>
      <c r="H19" s="99">
        <v>16.5</v>
      </c>
      <c r="I19" s="98">
        <v>65.5</v>
      </c>
      <c r="J19" s="97">
        <v>18</v>
      </c>
      <c r="K19" s="96">
        <v>6.7</v>
      </c>
      <c r="L19" s="95"/>
      <c r="M19" s="95"/>
      <c r="N19" s="95"/>
      <c r="O19" s="95"/>
    </row>
    <row r="20" spans="1:15" ht="15" customHeight="1" x14ac:dyDescent="0.15">
      <c r="A20" s="105"/>
      <c r="B20" s="104" t="s">
        <v>92</v>
      </c>
      <c r="C20" s="103">
        <v>1215075</v>
      </c>
      <c r="D20" s="102">
        <v>194913</v>
      </c>
      <c r="E20" s="102">
        <v>792340</v>
      </c>
      <c r="F20" s="101">
        <v>227394</v>
      </c>
      <c r="G20" s="100">
        <v>84838</v>
      </c>
      <c r="H20" s="99">
        <v>16</v>
      </c>
      <c r="I20" s="98">
        <v>65.2</v>
      </c>
      <c r="J20" s="97">
        <v>18.7</v>
      </c>
      <c r="K20" s="96">
        <v>7</v>
      </c>
      <c r="L20" s="95"/>
      <c r="M20" s="95"/>
      <c r="N20" s="95"/>
      <c r="O20" s="95"/>
    </row>
    <row r="21" spans="1:15" ht="15" customHeight="1" x14ac:dyDescent="0.15">
      <c r="A21" s="105" t="s">
        <v>107</v>
      </c>
      <c r="B21" s="104" t="s">
        <v>91</v>
      </c>
      <c r="C21" s="103">
        <v>1213667</v>
      </c>
      <c r="D21" s="102">
        <v>188844</v>
      </c>
      <c r="E21" s="102">
        <v>786983</v>
      </c>
      <c r="F21" s="101">
        <v>237682</v>
      </c>
      <c r="G21" s="100">
        <v>89600</v>
      </c>
      <c r="H21" s="99">
        <v>15.6</v>
      </c>
      <c r="I21" s="98">
        <v>64.900000000000006</v>
      </c>
      <c r="J21" s="97">
        <v>19.600000000000001</v>
      </c>
      <c r="K21" s="96">
        <v>7.4</v>
      </c>
      <c r="L21" s="95"/>
      <c r="M21" s="95"/>
      <c r="N21" s="95"/>
      <c r="O21" s="95"/>
    </row>
    <row r="22" spans="1:15" ht="15" customHeight="1" x14ac:dyDescent="0.15">
      <c r="A22" s="105"/>
      <c r="B22" s="104" t="s">
        <v>90</v>
      </c>
      <c r="C22" s="103">
        <v>1210320</v>
      </c>
      <c r="D22" s="102">
        <v>183518</v>
      </c>
      <c r="E22" s="102">
        <v>779280</v>
      </c>
      <c r="F22" s="101">
        <v>247364</v>
      </c>
      <c r="G22" s="100">
        <v>93760</v>
      </c>
      <c r="H22" s="99">
        <v>15.2</v>
      </c>
      <c r="I22" s="98">
        <v>64.400000000000006</v>
      </c>
      <c r="J22" s="97">
        <v>20.399999999999999</v>
      </c>
      <c r="K22" s="96">
        <v>7.7</v>
      </c>
      <c r="L22" s="95"/>
      <c r="M22" s="95"/>
      <c r="N22" s="95"/>
      <c r="O22" s="95"/>
    </row>
    <row r="23" spans="1:15" ht="15" customHeight="1" x14ac:dyDescent="0.15">
      <c r="A23" s="105"/>
      <c r="B23" s="104" t="s">
        <v>89</v>
      </c>
      <c r="C23" s="103">
        <v>1205759</v>
      </c>
      <c r="D23" s="102">
        <v>178411</v>
      </c>
      <c r="E23" s="102">
        <v>771564</v>
      </c>
      <c r="F23" s="101">
        <v>255626</v>
      </c>
      <c r="G23" s="100">
        <v>97803</v>
      </c>
      <c r="H23" s="99">
        <v>14.8</v>
      </c>
      <c r="I23" s="98">
        <v>64</v>
      </c>
      <c r="J23" s="97">
        <v>21.2</v>
      </c>
      <c r="K23" s="96">
        <v>8.1</v>
      </c>
      <c r="L23" s="95"/>
      <c r="M23" s="95"/>
      <c r="N23" s="95"/>
      <c r="O23" s="95"/>
    </row>
    <row r="24" spans="1:15" ht="15" customHeight="1" x14ac:dyDescent="0.15">
      <c r="A24" s="105"/>
      <c r="B24" s="104" t="s">
        <v>88</v>
      </c>
      <c r="C24" s="103">
        <v>1201178</v>
      </c>
      <c r="D24" s="102">
        <v>173509</v>
      </c>
      <c r="E24" s="102">
        <v>763044</v>
      </c>
      <c r="F24" s="101">
        <v>264467</v>
      </c>
      <c r="G24" s="100">
        <v>102069</v>
      </c>
      <c r="H24" s="99">
        <v>14.4</v>
      </c>
      <c r="I24" s="98">
        <v>63.5</v>
      </c>
      <c r="J24" s="97">
        <v>22</v>
      </c>
      <c r="K24" s="96">
        <v>8.5</v>
      </c>
      <c r="L24" s="95"/>
      <c r="M24" s="95"/>
      <c r="N24" s="95"/>
      <c r="O24" s="95"/>
    </row>
    <row r="25" spans="1:15" ht="15" customHeight="1" x14ac:dyDescent="0.15">
      <c r="A25" s="105"/>
      <c r="B25" s="104" t="s">
        <v>87</v>
      </c>
      <c r="C25" s="103">
        <v>1196054</v>
      </c>
      <c r="D25" s="102">
        <v>168207</v>
      </c>
      <c r="E25" s="102">
        <v>756086</v>
      </c>
      <c r="F25" s="101">
        <v>271603</v>
      </c>
      <c r="G25" s="100">
        <v>107035</v>
      </c>
      <c r="H25" s="99">
        <v>14.1</v>
      </c>
      <c r="I25" s="98">
        <v>63.2</v>
      </c>
      <c r="J25" s="97">
        <v>22.7</v>
      </c>
      <c r="K25" s="96">
        <v>9</v>
      </c>
      <c r="L25" s="95"/>
      <c r="M25" s="95"/>
      <c r="N25" s="95"/>
      <c r="O25" s="95"/>
    </row>
    <row r="26" spans="1:15" ht="15" customHeight="1" x14ac:dyDescent="0.15">
      <c r="A26" s="105" t="s">
        <v>107</v>
      </c>
      <c r="B26" s="104" t="s">
        <v>86</v>
      </c>
      <c r="C26" s="103">
        <v>1189279</v>
      </c>
      <c r="D26" s="102">
        <v>163095</v>
      </c>
      <c r="E26" s="102">
        <v>746252</v>
      </c>
      <c r="F26" s="101">
        <v>279764</v>
      </c>
      <c r="G26" s="100">
        <v>113751</v>
      </c>
      <c r="H26" s="99">
        <v>13.7</v>
      </c>
      <c r="I26" s="98">
        <v>62.8</v>
      </c>
      <c r="J26" s="97">
        <v>23.5</v>
      </c>
      <c r="K26" s="96">
        <v>9.6</v>
      </c>
      <c r="L26" s="95"/>
      <c r="M26" s="95"/>
      <c r="N26" s="95"/>
      <c r="O26" s="95"/>
    </row>
    <row r="27" spans="1:15" ht="15" customHeight="1" x14ac:dyDescent="0.15">
      <c r="A27" s="105"/>
      <c r="B27" s="104" t="s">
        <v>85</v>
      </c>
      <c r="C27" s="103">
        <v>1183380</v>
      </c>
      <c r="D27" s="102">
        <v>159047</v>
      </c>
      <c r="E27" s="102">
        <v>736658</v>
      </c>
      <c r="F27" s="101">
        <v>287507</v>
      </c>
      <c r="G27" s="100">
        <v>120043</v>
      </c>
      <c r="H27" s="99">
        <v>13.4</v>
      </c>
      <c r="I27" s="98">
        <v>62.3</v>
      </c>
      <c r="J27" s="97">
        <v>24.3</v>
      </c>
      <c r="K27" s="96">
        <v>10.1</v>
      </c>
      <c r="L27" s="95"/>
      <c r="M27" s="95"/>
      <c r="N27" s="95"/>
      <c r="O27" s="95"/>
    </row>
    <row r="28" spans="1:15" ht="15" customHeight="1" x14ac:dyDescent="0.15">
      <c r="A28" s="105"/>
      <c r="B28" s="104" t="s">
        <v>84</v>
      </c>
      <c r="C28" s="103">
        <v>1175910</v>
      </c>
      <c r="D28" s="102">
        <v>154729</v>
      </c>
      <c r="E28" s="102">
        <v>726438</v>
      </c>
      <c r="F28" s="101">
        <v>294575</v>
      </c>
      <c r="G28" s="100">
        <v>127275</v>
      </c>
      <c r="H28" s="99">
        <v>13.2</v>
      </c>
      <c r="I28" s="98">
        <v>61.8</v>
      </c>
      <c r="J28" s="97">
        <v>25.1</v>
      </c>
      <c r="K28" s="96">
        <v>10.8</v>
      </c>
      <c r="L28" s="95"/>
      <c r="M28" s="95"/>
      <c r="N28" s="95"/>
      <c r="O28" s="95"/>
    </row>
    <row r="29" spans="1:15" ht="15" customHeight="1" x14ac:dyDescent="0.15">
      <c r="A29" s="105"/>
      <c r="B29" s="104" t="s">
        <v>83</v>
      </c>
      <c r="C29" s="103">
        <v>1167365</v>
      </c>
      <c r="D29" s="102">
        <v>150691</v>
      </c>
      <c r="E29" s="102">
        <v>716057</v>
      </c>
      <c r="F29" s="101">
        <v>300449</v>
      </c>
      <c r="G29" s="100">
        <v>134409</v>
      </c>
      <c r="H29" s="99">
        <v>12.9</v>
      </c>
      <c r="I29" s="98">
        <v>61.3</v>
      </c>
      <c r="J29" s="97">
        <v>25.7</v>
      </c>
      <c r="K29" s="96">
        <v>11.5</v>
      </c>
      <c r="L29" s="95"/>
      <c r="M29" s="95"/>
      <c r="N29" s="95"/>
      <c r="O29" s="95"/>
    </row>
    <row r="30" spans="1:15" ht="15" customHeight="1" x14ac:dyDescent="0.15">
      <c r="A30" s="105"/>
      <c r="B30" s="104" t="s">
        <v>82</v>
      </c>
      <c r="C30" s="103">
        <v>1159229</v>
      </c>
      <c r="D30" s="102">
        <v>146803</v>
      </c>
      <c r="E30" s="102">
        <v>708848</v>
      </c>
      <c r="F30" s="101">
        <v>303410</v>
      </c>
      <c r="G30" s="100">
        <v>140561</v>
      </c>
      <c r="H30" s="99">
        <v>12.7</v>
      </c>
      <c r="I30" s="98">
        <v>61.2</v>
      </c>
      <c r="J30" s="97">
        <v>26.2</v>
      </c>
      <c r="K30" s="96">
        <v>12.1</v>
      </c>
      <c r="L30" s="95"/>
      <c r="M30" s="95"/>
      <c r="N30" s="95"/>
      <c r="O30" s="95"/>
    </row>
    <row r="31" spans="1:15" ht="15" customHeight="1" x14ac:dyDescent="0.15">
      <c r="A31" s="105" t="s">
        <v>107</v>
      </c>
      <c r="B31" s="104" t="s">
        <v>81</v>
      </c>
      <c r="C31" s="103">
        <v>1145501</v>
      </c>
      <c r="D31" s="102">
        <v>142507</v>
      </c>
      <c r="E31" s="102">
        <v>694288</v>
      </c>
      <c r="F31" s="101">
        <v>308193</v>
      </c>
      <c r="G31" s="100">
        <v>147870</v>
      </c>
      <c r="H31" s="99">
        <v>12.4</v>
      </c>
      <c r="I31" s="98">
        <v>60.6</v>
      </c>
      <c r="J31" s="97">
        <v>26.9</v>
      </c>
      <c r="K31" s="96">
        <v>12.9</v>
      </c>
      <c r="L31" s="95"/>
      <c r="M31" s="95"/>
      <c r="N31" s="95"/>
      <c r="O31" s="95"/>
    </row>
    <row r="32" spans="1:15" ht="15" customHeight="1" x14ac:dyDescent="0.15">
      <c r="A32" s="105"/>
      <c r="B32" s="104" t="s">
        <v>80</v>
      </c>
      <c r="C32" s="103">
        <v>1134036</v>
      </c>
      <c r="D32" s="102">
        <v>139040</v>
      </c>
      <c r="E32" s="102">
        <v>682973</v>
      </c>
      <c r="F32" s="101">
        <v>311510</v>
      </c>
      <c r="G32" s="100">
        <v>154237</v>
      </c>
      <c r="H32" s="99">
        <v>12.3</v>
      </c>
      <c r="I32" s="98">
        <v>60.3</v>
      </c>
      <c r="J32" s="97">
        <v>27.5</v>
      </c>
      <c r="K32" s="96">
        <v>13.6</v>
      </c>
      <c r="L32" s="95"/>
      <c r="M32" s="95"/>
      <c r="N32" s="95"/>
      <c r="O32" s="95"/>
    </row>
    <row r="33" spans="1:16" ht="15" customHeight="1" x14ac:dyDescent="0.15">
      <c r="A33" s="105"/>
      <c r="B33" s="104" t="s">
        <v>79</v>
      </c>
      <c r="C33" s="103">
        <v>1121300</v>
      </c>
      <c r="D33" s="102">
        <v>135276</v>
      </c>
      <c r="E33" s="102">
        <v>669904</v>
      </c>
      <c r="F33" s="101">
        <v>315607</v>
      </c>
      <c r="G33" s="100">
        <v>159852</v>
      </c>
      <c r="H33" s="99">
        <v>12.1</v>
      </c>
      <c r="I33" s="98">
        <v>59.8</v>
      </c>
      <c r="J33" s="97">
        <v>28.2</v>
      </c>
      <c r="K33" s="96">
        <v>14.3</v>
      </c>
      <c r="L33" s="95"/>
      <c r="M33" s="95"/>
      <c r="N33" s="95"/>
      <c r="O33" s="95"/>
    </row>
    <row r="34" spans="1:16" ht="15" customHeight="1" x14ac:dyDescent="0.15">
      <c r="A34" s="105"/>
      <c r="B34" s="104" t="s">
        <v>78</v>
      </c>
      <c r="C34" s="103">
        <v>1109007</v>
      </c>
      <c r="D34" s="102">
        <v>131949</v>
      </c>
      <c r="E34" s="102">
        <v>657970</v>
      </c>
      <c r="F34" s="101">
        <v>318575</v>
      </c>
      <c r="G34" s="100">
        <v>165734</v>
      </c>
      <c r="H34" s="99">
        <v>11.9</v>
      </c>
      <c r="I34" s="98">
        <v>59.4</v>
      </c>
      <c r="J34" s="97">
        <v>28.7</v>
      </c>
      <c r="K34" s="96">
        <v>15</v>
      </c>
      <c r="L34" s="95"/>
      <c r="M34" s="95"/>
      <c r="N34" s="95"/>
      <c r="O34" s="95"/>
    </row>
    <row r="35" spans="1:16" ht="15" customHeight="1" x14ac:dyDescent="0.15">
      <c r="A35" s="105"/>
      <c r="B35" s="104" t="s">
        <v>77</v>
      </c>
      <c r="C35" s="103">
        <v>1097483</v>
      </c>
      <c r="D35" s="102">
        <v>128267</v>
      </c>
      <c r="E35" s="102">
        <v>647429</v>
      </c>
      <c r="F35" s="101">
        <v>321274</v>
      </c>
      <c r="G35" s="100">
        <v>170500</v>
      </c>
      <c r="H35" s="99">
        <v>11.7</v>
      </c>
      <c r="I35" s="98">
        <v>59</v>
      </c>
      <c r="J35" s="97">
        <v>29.3</v>
      </c>
      <c r="K35" s="96">
        <v>15.5</v>
      </c>
      <c r="L35" s="95"/>
      <c r="M35" s="95"/>
      <c r="N35" s="95"/>
      <c r="O35" s="95"/>
    </row>
    <row r="36" spans="1:16" ht="15" customHeight="1" x14ac:dyDescent="0.15">
      <c r="A36" s="105" t="s">
        <v>107</v>
      </c>
      <c r="B36" s="104" t="s">
        <v>76</v>
      </c>
      <c r="C36" s="103">
        <v>1085997</v>
      </c>
      <c r="D36" s="102">
        <v>124061</v>
      </c>
      <c r="E36" s="102">
        <v>639633</v>
      </c>
      <c r="F36" s="101">
        <v>320450</v>
      </c>
      <c r="G36" s="100">
        <v>175018</v>
      </c>
      <c r="H36" s="99">
        <v>11.4</v>
      </c>
      <c r="I36" s="98">
        <v>59</v>
      </c>
      <c r="J36" s="97">
        <v>29.6</v>
      </c>
      <c r="K36" s="96">
        <v>16.100000000000001</v>
      </c>
      <c r="L36" s="95"/>
      <c r="M36" s="95"/>
      <c r="N36" s="95"/>
      <c r="O36" s="95"/>
    </row>
    <row r="37" spans="1:16" ht="15" customHeight="1" x14ac:dyDescent="0.15">
      <c r="A37" s="105"/>
      <c r="B37" s="104" t="s">
        <v>75</v>
      </c>
      <c r="C37" s="103">
        <v>1075058</v>
      </c>
      <c r="D37" s="102">
        <v>121221</v>
      </c>
      <c r="E37" s="102">
        <v>633130</v>
      </c>
      <c r="F37" s="101">
        <v>318854</v>
      </c>
      <c r="G37" s="100">
        <v>179862</v>
      </c>
      <c r="H37" s="99">
        <v>11.3</v>
      </c>
      <c r="I37" s="98">
        <v>59</v>
      </c>
      <c r="J37" s="97">
        <v>29.7</v>
      </c>
      <c r="K37" s="96">
        <v>16.8</v>
      </c>
      <c r="L37" s="95"/>
      <c r="M37" s="95"/>
      <c r="N37" s="95"/>
      <c r="O37" s="95"/>
    </row>
    <row r="38" spans="1:16" ht="15" customHeight="1" x14ac:dyDescent="0.15">
      <c r="A38" s="105"/>
      <c r="B38" s="104" t="s">
        <v>74</v>
      </c>
      <c r="C38" s="103">
        <v>1063143</v>
      </c>
      <c r="D38" s="102">
        <v>118079</v>
      </c>
      <c r="E38" s="102">
        <v>617868</v>
      </c>
      <c r="F38" s="101">
        <v>325343</v>
      </c>
      <c r="G38" s="100">
        <v>183656</v>
      </c>
      <c r="H38" s="99">
        <v>11.1</v>
      </c>
      <c r="I38" s="98">
        <v>58.2</v>
      </c>
      <c r="J38" s="97">
        <v>30.7</v>
      </c>
      <c r="K38" s="96">
        <v>17.3</v>
      </c>
      <c r="L38" s="95"/>
      <c r="M38" s="95"/>
      <c r="N38" s="95"/>
      <c r="O38" s="95"/>
    </row>
    <row r="39" spans="1:16" ht="15" customHeight="1" x14ac:dyDescent="0.15">
      <c r="A39" s="105"/>
      <c r="B39" s="104" t="s">
        <v>73</v>
      </c>
      <c r="C39" s="103">
        <v>1050132</v>
      </c>
      <c r="D39" s="102">
        <v>114769</v>
      </c>
      <c r="E39" s="102">
        <v>602794</v>
      </c>
      <c r="F39" s="101">
        <v>330716</v>
      </c>
      <c r="G39" s="100">
        <v>186468</v>
      </c>
      <c r="H39" s="99">
        <v>10.9</v>
      </c>
      <c r="I39" s="98">
        <v>57.5</v>
      </c>
      <c r="J39" s="97">
        <v>31.5</v>
      </c>
      <c r="K39" s="96">
        <v>17.8</v>
      </c>
      <c r="L39" s="95"/>
      <c r="M39" s="95"/>
      <c r="N39" s="95"/>
      <c r="O39" s="95"/>
    </row>
    <row r="40" spans="1:16" ht="15" customHeight="1" x14ac:dyDescent="0.15">
      <c r="A40" s="105"/>
      <c r="B40" s="104" t="s">
        <v>72</v>
      </c>
      <c r="C40" s="113">
        <v>1036861</v>
      </c>
      <c r="D40" s="112">
        <v>111631</v>
      </c>
      <c r="E40" s="112">
        <v>585373</v>
      </c>
      <c r="F40" s="111">
        <v>338004</v>
      </c>
      <c r="G40" s="110">
        <v>187053</v>
      </c>
      <c r="H40" s="109">
        <v>10.8</v>
      </c>
      <c r="I40" s="108">
        <v>56.6</v>
      </c>
      <c r="J40" s="107">
        <v>32.700000000000003</v>
      </c>
      <c r="K40" s="96">
        <v>18.100000000000001</v>
      </c>
      <c r="L40" s="95"/>
      <c r="M40" s="95"/>
      <c r="N40" s="95"/>
      <c r="O40" s="95"/>
    </row>
    <row r="41" spans="1:16" ht="15" customHeight="1" x14ac:dyDescent="0.15">
      <c r="A41" s="105" t="s">
        <v>107</v>
      </c>
      <c r="B41" s="104" t="s">
        <v>71</v>
      </c>
      <c r="C41" s="113">
        <v>1023119</v>
      </c>
      <c r="D41" s="112">
        <v>106041</v>
      </c>
      <c r="E41" s="112">
        <v>565237</v>
      </c>
      <c r="F41" s="111">
        <v>343301</v>
      </c>
      <c r="G41" s="110">
        <v>187148</v>
      </c>
      <c r="H41" s="109">
        <v>10.5</v>
      </c>
      <c r="I41" s="108">
        <v>55.7</v>
      </c>
      <c r="J41" s="107">
        <v>33.799999999999997</v>
      </c>
      <c r="K41" s="96">
        <v>18.399999999999999</v>
      </c>
      <c r="L41" s="95"/>
      <c r="M41" s="95"/>
      <c r="N41" s="95"/>
      <c r="O41" s="95"/>
    </row>
    <row r="42" spans="1:16" ht="15" customHeight="1" x14ac:dyDescent="0.15">
      <c r="A42" s="105"/>
      <c r="B42" s="104" t="s">
        <v>70</v>
      </c>
      <c r="C42" s="113">
        <v>1009659</v>
      </c>
      <c r="D42" s="112">
        <v>103338</v>
      </c>
      <c r="E42" s="112">
        <v>550243</v>
      </c>
      <c r="F42" s="111">
        <v>347538</v>
      </c>
      <c r="G42" s="110">
        <v>188453</v>
      </c>
      <c r="H42" s="109">
        <v>10.3</v>
      </c>
      <c r="I42" s="108">
        <v>55</v>
      </c>
      <c r="J42" s="107">
        <v>34.700000000000003</v>
      </c>
      <c r="K42" s="106">
        <v>18.8</v>
      </c>
      <c r="L42" s="95"/>
      <c r="M42" s="95"/>
      <c r="N42" s="95"/>
      <c r="O42" s="95"/>
    </row>
    <row r="43" spans="1:16" ht="15" customHeight="1" x14ac:dyDescent="0.15">
      <c r="A43" s="105"/>
      <c r="B43" s="104" t="s">
        <v>69</v>
      </c>
      <c r="C43" s="113">
        <v>995374</v>
      </c>
      <c r="D43" s="112">
        <v>100402</v>
      </c>
      <c r="E43" s="112">
        <v>535356</v>
      </c>
      <c r="F43" s="111">
        <v>351076</v>
      </c>
      <c r="G43" s="110">
        <v>190246</v>
      </c>
      <c r="H43" s="109">
        <v>10.199999999999999</v>
      </c>
      <c r="I43" s="108">
        <v>54.2</v>
      </c>
      <c r="J43" s="107">
        <v>35.6</v>
      </c>
      <c r="K43" s="106">
        <v>19.3</v>
      </c>
      <c r="L43" s="95"/>
      <c r="M43" s="95"/>
      <c r="N43" s="95"/>
      <c r="O43" s="95"/>
      <c r="P43" s="95"/>
    </row>
    <row r="44" spans="1:16" ht="15" customHeight="1" x14ac:dyDescent="0.15">
      <c r="A44" s="105"/>
      <c r="B44" s="104" t="s">
        <v>68</v>
      </c>
      <c r="C44" s="113">
        <v>980684</v>
      </c>
      <c r="D44" s="112">
        <v>97400</v>
      </c>
      <c r="E44" s="112">
        <v>520829</v>
      </c>
      <c r="F44" s="111">
        <v>353915</v>
      </c>
      <c r="G44" s="110">
        <v>191032</v>
      </c>
      <c r="H44" s="109">
        <v>10</v>
      </c>
      <c r="I44" s="108">
        <v>53.6</v>
      </c>
      <c r="J44" s="107">
        <v>36.4</v>
      </c>
      <c r="K44" s="106">
        <v>19.7</v>
      </c>
      <c r="L44" s="95"/>
      <c r="M44" s="95"/>
      <c r="N44" s="95"/>
      <c r="O44" s="95"/>
      <c r="P44" s="95"/>
    </row>
    <row r="45" spans="1:16" ht="15" customHeight="1" x14ac:dyDescent="0.15">
      <c r="A45" s="105"/>
      <c r="B45" s="104" t="s">
        <v>67</v>
      </c>
      <c r="C45" s="103">
        <v>965927</v>
      </c>
      <c r="D45" s="102">
        <v>94669</v>
      </c>
      <c r="E45" s="102">
        <v>506896</v>
      </c>
      <c r="F45" s="101">
        <v>355822</v>
      </c>
      <c r="G45" s="100">
        <v>191474</v>
      </c>
      <c r="H45" s="99">
        <v>9.9</v>
      </c>
      <c r="I45" s="98">
        <v>52.9</v>
      </c>
      <c r="J45" s="97">
        <v>37.200000000000003</v>
      </c>
      <c r="K45" s="96">
        <v>20</v>
      </c>
      <c r="L45" s="95"/>
      <c r="M45" s="95"/>
      <c r="N45" s="95"/>
      <c r="O45" s="95"/>
    </row>
    <row r="46" spans="1:16" ht="15" customHeight="1" x14ac:dyDescent="0.15">
      <c r="A46" s="105" t="s">
        <v>107</v>
      </c>
      <c r="B46" s="104" t="s">
        <v>66</v>
      </c>
      <c r="C46" s="103">
        <v>959502</v>
      </c>
      <c r="D46" s="102">
        <v>92855</v>
      </c>
      <c r="E46" s="102">
        <v>506960</v>
      </c>
      <c r="F46" s="101">
        <v>359687</v>
      </c>
      <c r="G46" s="100">
        <v>190577</v>
      </c>
      <c r="H46" s="99">
        <v>9.6999999999999993</v>
      </c>
      <c r="I46" s="98">
        <v>52.8</v>
      </c>
      <c r="J46" s="97">
        <v>37.5</v>
      </c>
      <c r="K46" s="96">
        <v>19.899999999999999</v>
      </c>
      <c r="L46" s="95"/>
      <c r="M46" s="95"/>
      <c r="N46" s="95"/>
      <c r="O46" s="95"/>
    </row>
    <row r="47" spans="1:16" ht="15" customHeight="1" x14ac:dyDescent="0.15">
      <c r="A47" s="272"/>
      <c r="B47" s="273" t="s">
        <v>65</v>
      </c>
      <c r="C47" s="113">
        <v>944874</v>
      </c>
      <c r="D47" s="112">
        <v>89904</v>
      </c>
      <c r="E47" s="112">
        <v>495364</v>
      </c>
      <c r="F47" s="112">
        <v>359606</v>
      </c>
      <c r="G47" s="110">
        <v>187579</v>
      </c>
      <c r="H47" s="109">
        <v>9.5</v>
      </c>
      <c r="I47" s="108">
        <v>52.4</v>
      </c>
      <c r="J47" s="108">
        <v>38.1</v>
      </c>
      <c r="K47" s="106">
        <v>19.899999999999999</v>
      </c>
    </row>
    <row r="48" spans="1:16" ht="15" customHeight="1" x14ac:dyDescent="0.15">
      <c r="A48" s="272"/>
      <c r="B48" s="273" t="s">
        <v>188</v>
      </c>
      <c r="C48" s="113">
        <v>929915</v>
      </c>
      <c r="D48" s="112">
        <v>86502</v>
      </c>
      <c r="E48" s="112">
        <v>484454</v>
      </c>
      <c r="F48" s="112">
        <v>358959</v>
      </c>
      <c r="G48" s="110">
        <v>191575</v>
      </c>
      <c r="H48" s="109">
        <v>9.3000000000000007</v>
      </c>
      <c r="I48" s="108">
        <v>52.1</v>
      </c>
      <c r="J48" s="108">
        <v>38.6</v>
      </c>
      <c r="K48" s="106">
        <v>20.6</v>
      </c>
      <c r="L48" s="95"/>
      <c r="M48" s="95"/>
      <c r="N48" s="95"/>
      <c r="O48" s="95"/>
    </row>
    <row r="49" spans="1:11" ht="15" customHeight="1" x14ac:dyDescent="0.15">
      <c r="A49" s="105"/>
      <c r="B49" s="104" t="s">
        <v>192</v>
      </c>
      <c r="C49" s="103">
        <v>913514</v>
      </c>
      <c r="D49" s="102">
        <v>82961</v>
      </c>
      <c r="E49" s="102">
        <v>474037</v>
      </c>
      <c r="F49" s="102">
        <v>356516</v>
      </c>
      <c r="G49" s="100">
        <v>193802</v>
      </c>
      <c r="H49" s="99">
        <v>9.1</v>
      </c>
      <c r="I49" s="98">
        <v>51.9</v>
      </c>
      <c r="J49" s="98">
        <v>39</v>
      </c>
      <c r="K49" s="96">
        <v>21.2</v>
      </c>
    </row>
    <row r="50" spans="1:11" ht="15" customHeight="1" x14ac:dyDescent="0.15">
      <c r="A50" s="105"/>
      <c r="B50" s="104" t="s">
        <v>228</v>
      </c>
      <c r="C50" s="103">
        <v>896225</v>
      </c>
      <c r="D50" s="102">
        <v>79341</v>
      </c>
      <c r="E50" s="102">
        <v>462558</v>
      </c>
      <c r="F50" s="102">
        <v>354326</v>
      </c>
      <c r="G50" s="100">
        <v>197706</v>
      </c>
      <c r="H50" s="99">
        <v>8.9</v>
      </c>
      <c r="I50" s="98">
        <v>51.6</v>
      </c>
      <c r="J50" s="98">
        <v>39.5</v>
      </c>
      <c r="K50" s="96">
        <v>22.1</v>
      </c>
    </row>
    <row r="51" spans="1:11" ht="15" customHeight="1" x14ac:dyDescent="0.15">
      <c r="A51" s="94"/>
      <c r="B51" s="93" t="s">
        <v>242</v>
      </c>
      <c r="C51" s="92">
        <v>878798</v>
      </c>
      <c r="D51" s="91">
        <v>75478</v>
      </c>
      <c r="E51" s="91">
        <v>451264</v>
      </c>
      <c r="F51" s="91">
        <v>352056</v>
      </c>
      <c r="G51" s="90">
        <v>201669</v>
      </c>
      <c r="H51" s="89">
        <v>8.6</v>
      </c>
      <c r="I51" s="88">
        <v>51.4</v>
      </c>
      <c r="J51" s="88">
        <v>40.1</v>
      </c>
      <c r="K51" s="87">
        <v>22.9</v>
      </c>
    </row>
    <row r="52" spans="1:11" ht="15" customHeight="1" x14ac:dyDescent="0.15">
      <c r="H52" s="321"/>
      <c r="I52" s="321"/>
      <c r="J52" s="321"/>
      <c r="K52" s="321"/>
    </row>
    <row r="53" spans="1:11" ht="15" customHeight="1" x14ac:dyDescent="0.15">
      <c r="H53" s="321"/>
      <c r="I53" s="321"/>
      <c r="J53" s="321"/>
      <c r="K53" s="321"/>
    </row>
  </sheetData>
  <phoneticPr fontId="3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73CB6-4A9D-4BC3-A33E-FB2842455126}">
  <sheetPr>
    <tabColor rgb="FF00B0F0"/>
  </sheetPr>
  <dimension ref="A1:F29"/>
  <sheetViews>
    <sheetView zoomScaleNormal="100" workbookViewId="0"/>
  </sheetViews>
  <sheetFormatPr defaultColWidth="9" defaultRowHeight="18" customHeight="1" x14ac:dyDescent="0.15"/>
  <cols>
    <col min="1" max="1" width="15" style="143" customWidth="1"/>
    <col min="2" max="5" width="10.5" style="143" customWidth="1"/>
    <col min="6" max="6" width="11.375" style="143" bestFit="1" customWidth="1"/>
    <col min="7" max="7" width="9" style="143" customWidth="1"/>
    <col min="8" max="16384" width="9" style="143"/>
  </cols>
  <sheetData>
    <row r="1" spans="1:6" ht="22.5" customHeight="1" x14ac:dyDescent="0.15">
      <c r="A1" s="178" t="s">
        <v>244</v>
      </c>
    </row>
    <row r="2" spans="1:6" s="168" customFormat="1" ht="18" customHeight="1" x14ac:dyDescent="0.15">
      <c r="A2" s="174" t="s">
        <v>150</v>
      </c>
      <c r="B2" s="177" t="s">
        <v>149</v>
      </c>
      <c r="C2" s="176"/>
      <c r="D2" s="175"/>
      <c r="E2" s="174" t="s">
        <v>148</v>
      </c>
      <c r="F2" s="174" t="s">
        <v>147</v>
      </c>
    </row>
    <row r="3" spans="1:6" s="168" customFormat="1" ht="18" customHeight="1" x14ac:dyDescent="0.15">
      <c r="A3" s="173"/>
      <c r="B3" s="172" t="s">
        <v>146</v>
      </c>
      <c r="C3" s="171" t="s">
        <v>145</v>
      </c>
      <c r="D3" s="170" t="s">
        <v>144</v>
      </c>
      <c r="E3" s="169"/>
      <c r="F3" s="169" t="s">
        <v>143</v>
      </c>
    </row>
    <row r="4" spans="1:6" s="145" customFormat="1" ht="18" customHeight="1" x14ac:dyDescent="0.15">
      <c r="A4" s="167" t="s">
        <v>142</v>
      </c>
      <c r="B4" s="154">
        <v>878798</v>
      </c>
      <c r="C4" s="153">
        <v>415821</v>
      </c>
      <c r="D4" s="152">
        <v>462977</v>
      </c>
      <c r="E4" s="151">
        <v>89.8</v>
      </c>
      <c r="F4" s="151">
        <v>100</v>
      </c>
    </row>
    <row r="5" spans="1:6" s="145" customFormat="1" ht="18" customHeight="1" x14ac:dyDescent="0.15">
      <c r="A5" s="166" t="s">
        <v>141</v>
      </c>
      <c r="B5" s="154">
        <v>18782</v>
      </c>
      <c r="C5" s="153">
        <v>9642</v>
      </c>
      <c r="D5" s="152">
        <v>9140</v>
      </c>
      <c r="E5" s="151">
        <v>105.5</v>
      </c>
      <c r="F5" s="151">
        <v>2.1</v>
      </c>
    </row>
    <row r="6" spans="1:6" s="145" customFormat="1" ht="18" customHeight="1" x14ac:dyDescent="0.15">
      <c r="A6" s="166" t="s">
        <v>140</v>
      </c>
      <c r="B6" s="154">
        <v>25470</v>
      </c>
      <c r="C6" s="153">
        <v>12952</v>
      </c>
      <c r="D6" s="152">
        <v>12518</v>
      </c>
      <c r="E6" s="151">
        <v>103.5</v>
      </c>
      <c r="F6" s="151">
        <v>2.9</v>
      </c>
    </row>
    <row r="7" spans="1:6" s="145" customFormat="1" ht="18" customHeight="1" x14ac:dyDescent="0.15">
      <c r="A7" s="166" t="s">
        <v>139</v>
      </c>
      <c r="B7" s="154">
        <v>31226</v>
      </c>
      <c r="C7" s="153">
        <v>15903</v>
      </c>
      <c r="D7" s="152">
        <v>15323</v>
      </c>
      <c r="E7" s="151">
        <v>103.8</v>
      </c>
      <c r="F7" s="151">
        <v>3.6</v>
      </c>
    </row>
    <row r="8" spans="1:6" s="145" customFormat="1" ht="18" customHeight="1" x14ac:dyDescent="0.15">
      <c r="A8" s="166" t="s">
        <v>138</v>
      </c>
      <c r="B8" s="154">
        <v>34351</v>
      </c>
      <c r="C8" s="153">
        <v>17719</v>
      </c>
      <c r="D8" s="152">
        <v>16632</v>
      </c>
      <c r="E8" s="151">
        <v>106.5</v>
      </c>
      <c r="F8" s="151">
        <v>3.9</v>
      </c>
    </row>
    <row r="9" spans="1:6" s="145" customFormat="1" ht="18" customHeight="1" x14ac:dyDescent="0.15">
      <c r="A9" s="166" t="s">
        <v>137</v>
      </c>
      <c r="B9" s="154">
        <v>28713</v>
      </c>
      <c r="C9" s="153">
        <v>15288</v>
      </c>
      <c r="D9" s="152">
        <v>13425</v>
      </c>
      <c r="E9" s="151">
        <v>113.9</v>
      </c>
      <c r="F9" s="151">
        <v>3.3</v>
      </c>
    </row>
    <row r="10" spans="1:6" s="145" customFormat="1" ht="18" customHeight="1" x14ac:dyDescent="0.15">
      <c r="A10" s="166" t="s">
        <v>136</v>
      </c>
      <c r="B10" s="154">
        <v>26484</v>
      </c>
      <c r="C10" s="153">
        <v>14297</v>
      </c>
      <c r="D10" s="152">
        <v>12187</v>
      </c>
      <c r="E10" s="151">
        <v>117.3</v>
      </c>
      <c r="F10" s="151">
        <v>3</v>
      </c>
    </row>
    <row r="11" spans="1:6" s="145" customFormat="1" ht="18" customHeight="1" x14ac:dyDescent="0.15">
      <c r="A11" s="166" t="s">
        <v>135</v>
      </c>
      <c r="B11" s="154">
        <v>32106</v>
      </c>
      <c r="C11" s="153">
        <v>16754</v>
      </c>
      <c r="D11" s="152">
        <v>15352</v>
      </c>
      <c r="E11" s="151">
        <v>109.1</v>
      </c>
      <c r="F11" s="151">
        <v>3.7</v>
      </c>
    </row>
    <row r="12" spans="1:6" s="145" customFormat="1" ht="18" customHeight="1" x14ac:dyDescent="0.15">
      <c r="A12" s="155" t="s">
        <v>134</v>
      </c>
      <c r="B12" s="154">
        <v>38931</v>
      </c>
      <c r="C12" s="153">
        <v>19908</v>
      </c>
      <c r="D12" s="152">
        <v>19023</v>
      </c>
      <c r="E12" s="151">
        <v>104.7</v>
      </c>
      <c r="F12" s="151">
        <v>4.4000000000000004</v>
      </c>
    </row>
    <row r="13" spans="1:6" s="145" customFormat="1" ht="18" customHeight="1" x14ac:dyDescent="0.15">
      <c r="A13" s="155" t="s">
        <v>133</v>
      </c>
      <c r="B13" s="154">
        <v>48632</v>
      </c>
      <c r="C13" s="153">
        <v>24930</v>
      </c>
      <c r="D13" s="152">
        <v>23702</v>
      </c>
      <c r="E13" s="151">
        <v>105.2</v>
      </c>
      <c r="F13" s="151">
        <v>5.5</v>
      </c>
    </row>
    <row r="14" spans="1:6" s="145" customFormat="1" ht="18" customHeight="1" x14ac:dyDescent="0.15">
      <c r="A14" s="155" t="s">
        <v>132</v>
      </c>
      <c r="B14" s="154">
        <v>58213</v>
      </c>
      <c r="C14" s="153">
        <v>30054</v>
      </c>
      <c r="D14" s="152">
        <v>28159</v>
      </c>
      <c r="E14" s="151">
        <v>106.7</v>
      </c>
      <c r="F14" s="151">
        <v>6.6</v>
      </c>
    </row>
    <row r="15" spans="1:6" s="145" customFormat="1" ht="18" customHeight="1" x14ac:dyDescent="0.15">
      <c r="A15" s="166" t="s">
        <v>131</v>
      </c>
      <c r="B15" s="154">
        <v>62215</v>
      </c>
      <c r="C15" s="153">
        <v>31424</v>
      </c>
      <c r="D15" s="152">
        <v>30791</v>
      </c>
      <c r="E15" s="151">
        <v>102.1</v>
      </c>
      <c r="F15" s="151">
        <v>7.1</v>
      </c>
    </row>
    <row r="16" spans="1:6" s="145" customFormat="1" ht="18" customHeight="1" x14ac:dyDescent="0.15">
      <c r="A16" s="166" t="s">
        <v>130</v>
      </c>
      <c r="B16" s="154">
        <v>57747</v>
      </c>
      <c r="C16" s="153">
        <v>28546</v>
      </c>
      <c r="D16" s="152">
        <v>29201</v>
      </c>
      <c r="E16" s="151">
        <v>97.8</v>
      </c>
      <c r="F16" s="151">
        <v>6.6</v>
      </c>
    </row>
    <row r="17" spans="1:6" s="145" customFormat="1" ht="18" customHeight="1" x14ac:dyDescent="0.15">
      <c r="A17" s="166" t="s">
        <v>129</v>
      </c>
      <c r="B17" s="154">
        <v>63872</v>
      </c>
      <c r="C17" s="153">
        <v>30997</v>
      </c>
      <c r="D17" s="152">
        <v>32875</v>
      </c>
      <c r="E17" s="151">
        <v>94.3</v>
      </c>
      <c r="F17" s="151">
        <v>7.3</v>
      </c>
    </row>
    <row r="18" spans="1:6" s="145" customFormat="1" ht="18" customHeight="1" x14ac:dyDescent="0.15">
      <c r="A18" s="166" t="s">
        <v>128</v>
      </c>
      <c r="B18" s="154">
        <v>70897</v>
      </c>
      <c r="C18" s="153">
        <v>33996</v>
      </c>
      <c r="D18" s="152">
        <v>36901</v>
      </c>
      <c r="E18" s="151">
        <v>92.1</v>
      </c>
      <c r="F18" s="151">
        <v>8.1</v>
      </c>
    </row>
    <row r="19" spans="1:6" s="145" customFormat="1" ht="18" customHeight="1" x14ac:dyDescent="0.15">
      <c r="A19" s="166" t="s">
        <v>127</v>
      </c>
      <c r="B19" s="154">
        <v>79490</v>
      </c>
      <c r="C19" s="153">
        <v>37300</v>
      </c>
      <c r="D19" s="152">
        <v>42190</v>
      </c>
      <c r="E19" s="151">
        <v>88.4</v>
      </c>
      <c r="F19" s="151">
        <v>9</v>
      </c>
    </row>
    <row r="20" spans="1:6" s="145" customFormat="1" ht="18" customHeight="1" x14ac:dyDescent="0.15">
      <c r="A20" s="166" t="s">
        <v>126</v>
      </c>
      <c r="B20" s="154">
        <v>76675</v>
      </c>
      <c r="C20" s="153">
        <v>34583</v>
      </c>
      <c r="D20" s="152">
        <v>42092</v>
      </c>
      <c r="E20" s="151">
        <v>82.2</v>
      </c>
      <c r="F20" s="151">
        <v>8.6999999999999993</v>
      </c>
    </row>
    <row r="21" spans="1:6" s="145" customFormat="1" ht="18" customHeight="1" x14ac:dyDescent="0.15">
      <c r="A21" s="155" t="s">
        <v>125</v>
      </c>
      <c r="B21" s="154">
        <v>50965</v>
      </c>
      <c r="C21" s="153">
        <v>19930</v>
      </c>
      <c r="D21" s="152">
        <v>31035</v>
      </c>
      <c r="E21" s="151">
        <v>64.2</v>
      </c>
      <c r="F21" s="151">
        <v>5.8</v>
      </c>
    </row>
    <row r="22" spans="1:6" s="145" customFormat="1" ht="18" customHeight="1" x14ac:dyDescent="0.15">
      <c r="A22" s="155" t="s">
        <v>124</v>
      </c>
      <c r="B22" s="154">
        <v>41148</v>
      </c>
      <c r="C22" s="153">
        <v>13635</v>
      </c>
      <c r="D22" s="152">
        <v>27513</v>
      </c>
      <c r="E22" s="151">
        <v>49.6</v>
      </c>
      <c r="F22" s="151">
        <v>4.7</v>
      </c>
    </row>
    <row r="23" spans="1:6" s="145" customFormat="1" ht="18" customHeight="1" thickBot="1" x14ac:dyDescent="0.2">
      <c r="A23" s="165" t="s">
        <v>123</v>
      </c>
      <c r="B23" s="164">
        <v>32881</v>
      </c>
      <c r="C23" s="163">
        <v>7963</v>
      </c>
      <c r="D23" s="162">
        <v>24918</v>
      </c>
      <c r="E23" s="161">
        <v>32</v>
      </c>
      <c r="F23" s="161">
        <v>3.7</v>
      </c>
    </row>
    <row r="24" spans="1:6" s="145" customFormat="1" ht="18" customHeight="1" thickTop="1" x14ac:dyDescent="0.15">
      <c r="A24" s="160" t="s">
        <v>122</v>
      </c>
      <c r="B24" s="159"/>
      <c r="C24" s="158"/>
      <c r="D24" s="157"/>
      <c r="E24" s="156"/>
      <c r="F24" s="156"/>
    </row>
    <row r="25" spans="1:6" s="145" customFormat="1" ht="18" customHeight="1" x14ac:dyDescent="0.15">
      <c r="A25" s="155" t="s">
        <v>121</v>
      </c>
      <c r="B25" s="154">
        <v>75478</v>
      </c>
      <c r="C25" s="153">
        <v>38497</v>
      </c>
      <c r="D25" s="152">
        <v>36981</v>
      </c>
      <c r="E25" s="151">
        <v>104.1</v>
      </c>
      <c r="F25" s="151">
        <v>8.6</v>
      </c>
    </row>
    <row r="26" spans="1:6" s="145" customFormat="1" ht="18" customHeight="1" x14ac:dyDescent="0.15">
      <c r="A26" s="155" t="s">
        <v>120</v>
      </c>
      <c r="B26" s="154">
        <v>451264</v>
      </c>
      <c r="C26" s="153">
        <v>229917</v>
      </c>
      <c r="D26" s="152">
        <v>221347</v>
      </c>
      <c r="E26" s="151">
        <v>103.9</v>
      </c>
      <c r="F26" s="151">
        <v>51.4</v>
      </c>
    </row>
    <row r="27" spans="1:6" s="145" customFormat="1" ht="18" customHeight="1" x14ac:dyDescent="0.15">
      <c r="A27" s="150" t="s">
        <v>119</v>
      </c>
      <c r="B27" s="149">
        <v>352056</v>
      </c>
      <c r="C27" s="148">
        <v>147407</v>
      </c>
      <c r="D27" s="147">
        <v>204649</v>
      </c>
      <c r="E27" s="146">
        <v>72</v>
      </c>
      <c r="F27" s="146">
        <v>40.1</v>
      </c>
    </row>
    <row r="28" spans="1:6" ht="16.5" customHeight="1" x14ac:dyDescent="0.15">
      <c r="A28" s="144"/>
    </row>
    <row r="29" spans="1:6" ht="16.5" customHeight="1" x14ac:dyDescent="0.15"/>
  </sheetData>
  <phoneticPr fontId="3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B7B4-6B29-48AA-B7FB-08BF98F47F2A}">
  <sheetPr transitionEvaluation="1">
    <tabColor rgb="FF00B0F0"/>
  </sheetPr>
  <dimension ref="A1:I20"/>
  <sheetViews>
    <sheetView zoomScaleNormal="100" zoomScaleSheetLayoutView="150" workbookViewId="0"/>
  </sheetViews>
  <sheetFormatPr defaultColWidth="7.625" defaultRowHeight="13.5" x14ac:dyDescent="0.15"/>
  <cols>
    <col min="1" max="1" width="12.5" style="179" customWidth="1"/>
    <col min="2" max="9" width="8.25" style="179" customWidth="1"/>
    <col min="10" max="10" width="9" style="179" customWidth="1"/>
    <col min="11" max="16384" width="7.625" style="179"/>
  </cols>
  <sheetData>
    <row r="1" spans="1:9" ht="22.5" customHeight="1" x14ac:dyDescent="0.15">
      <c r="A1" s="200" t="s">
        <v>245</v>
      </c>
    </row>
    <row r="2" spans="1:9" ht="18" customHeight="1" x14ac:dyDescent="0.15">
      <c r="A2" s="199"/>
      <c r="B2" s="198" t="s">
        <v>168</v>
      </c>
      <c r="C2" s="197"/>
      <c r="D2" s="197"/>
      <c r="E2" s="197"/>
      <c r="F2" s="198" t="s">
        <v>167</v>
      </c>
      <c r="G2" s="197"/>
      <c r="H2" s="197"/>
      <c r="I2" s="196"/>
    </row>
    <row r="3" spans="1:9" ht="18" customHeight="1" x14ac:dyDescent="0.15">
      <c r="A3" s="195" t="s">
        <v>166</v>
      </c>
      <c r="B3" s="194" t="s">
        <v>145</v>
      </c>
      <c r="C3" s="194" t="s">
        <v>144</v>
      </c>
      <c r="D3" s="194" t="s">
        <v>165</v>
      </c>
      <c r="E3" s="194" t="s">
        <v>164</v>
      </c>
      <c r="F3" s="194" t="s">
        <v>145</v>
      </c>
      <c r="G3" s="194" t="s">
        <v>144</v>
      </c>
      <c r="H3" s="194" t="s">
        <v>165</v>
      </c>
      <c r="I3" s="194" t="s">
        <v>164</v>
      </c>
    </row>
    <row r="4" spans="1:9" ht="18" customHeight="1" x14ac:dyDescent="0.15">
      <c r="A4" s="193"/>
      <c r="B4" s="297" t="s">
        <v>19</v>
      </c>
      <c r="C4" s="297" t="s">
        <v>19</v>
      </c>
      <c r="D4" s="297" t="s">
        <v>19</v>
      </c>
      <c r="E4" s="297" t="s">
        <v>20</v>
      </c>
      <c r="F4" s="192" t="s">
        <v>19</v>
      </c>
      <c r="G4" s="192" t="s">
        <v>19</v>
      </c>
      <c r="H4" s="297" t="s">
        <v>19</v>
      </c>
      <c r="I4" s="297" t="s">
        <v>20</v>
      </c>
    </row>
    <row r="5" spans="1:9" ht="18" customHeight="1" x14ac:dyDescent="0.15">
      <c r="A5" s="191" t="s">
        <v>163</v>
      </c>
      <c r="B5" s="189">
        <v>6626</v>
      </c>
      <c r="C5" s="187">
        <v>5002</v>
      </c>
      <c r="D5" s="188">
        <v>11628</v>
      </c>
      <c r="E5" s="290">
        <v>100</v>
      </c>
      <c r="F5" s="189">
        <v>8096</v>
      </c>
      <c r="G5" s="187">
        <v>6940</v>
      </c>
      <c r="H5" s="187">
        <v>15036</v>
      </c>
      <c r="I5" s="294">
        <v>100</v>
      </c>
    </row>
    <row r="6" spans="1:9" ht="18" customHeight="1" x14ac:dyDescent="0.15">
      <c r="A6" s="190" t="s">
        <v>162</v>
      </c>
      <c r="B6" s="189">
        <v>198</v>
      </c>
      <c r="C6" s="298">
        <v>208</v>
      </c>
      <c r="D6" s="189">
        <v>406</v>
      </c>
      <c r="E6" s="291">
        <v>3.5</v>
      </c>
      <c r="F6" s="189">
        <v>193</v>
      </c>
      <c r="G6" s="298">
        <v>196</v>
      </c>
      <c r="H6" s="187">
        <v>389</v>
      </c>
      <c r="I6" s="294">
        <v>2.6</v>
      </c>
    </row>
    <row r="7" spans="1:9" ht="18" customHeight="1" x14ac:dyDescent="0.15">
      <c r="A7" s="186" t="s">
        <v>161</v>
      </c>
      <c r="B7" s="185">
        <v>131</v>
      </c>
      <c r="C7" s="299">
        <v>125</v>
      </c>
      <c r="D7" s="185">
        <v>256</v>
      </c>
      <c r="E7" s="292">
        <v>2.2000000000000002</v>
      </c>
      <c r="F7" s="185">
        <v>150</v>
      </c>
      <c r="G7" s="299">
        <v>146</v>
      </c>
      <c r="H7" s="184">
        <v>296</v>
      </c>
      <c r="I7" s="295">
        <v>2</v>
      </c>
    </row>
    <row r="8" spans="1:9" ht="18" customHeight="1" x14ac:dyDescent="0.15">
      <c r="A8" s="186" t="s">
        <v>139</v>
      </c>
      <c r="B8" s="185">
        <v>71</v>
      </c>
      <c r="C8" s="299">
        <v>62</v>
      </c>
      <c r="D8" s="185">
        <v>133</v>
      </c>
      <c r="E8" s="292">
        <v>1.1000000000000001</v>
      </c>
      <c r="F8" s="185">
        <v>84</v>
      </c>
      <c r="G8" s="299">
        <v>74</v>
      </c>
      <c r="H8" s="184">
        <v>158</v>
      </c>
      <c r="I8" s="295">
        <v>1.1000000000000001</v>
      </c>
    </row>
    <row r="9" spans="1:9" ht="18" customHeight="1" x14ac:dyDescent="0.15">
      <c r="A9" s="186" t="s">
        <v>138</v>
      </c>
      <c r="B9" s="185">
        <v>384</v>
      </c>
      <c r="C9" s="299">
        <v>312</v>
      </c>
      <c r="D9" s="185">
        <v>696</v>
      </c>
      <c r="E9" s="292">
        <v>6</v>
      </c>
      <c r="F9" s="185">
        <v>883</v>
      </c>
      <c r="G9" s="299">
        <v>820</v>
      </c>
      <c r="H9" s="184">
        <v>1703</v>
      </c>
      <c r="I9" s="295">
        <v>11.3</v>
      </c>
    </row>
    <row r="10" spans="1:9" ht="18" customHeight="1" x14ac:dyDescent="0.15">
      <c r="A10" s="186" t="s">
        <v>160</v>
      </c>
      <c r="B10" s="185">
        <v>1462</v>
      </c>
      <c r="C10" s="299">
        <v>1227</v>
      </c>
      <c r="D10" s="185">
        <v>2689</v>
      </c>
      <c r="E10" s="292">
        <v>23.1</v>
      </c>
      <c r="F10" s="185">
        <v>2086</v>
      </c>
      <c r="G10" s="299">
        <v>2020</v>
      </c>
      <c r="H10" s="184">
        <v>4106</v>
      </c>
      <c r="I10" s="295">
        <v>27.3</v>
      </c>
    </row>
    <row r="11" spans="1:9" ht="18" customHeight="1" x14ac:dyDescent="0.15">
      <c r="A11" s="186" t="s">
        <v>159</v>
      </c>
      <c r="B11" s="185">
        <v>1117</v>
      </c>
      <c r="C11" s="299">
        <v>916</v>
      </c>
      <c r="D11" s="185">
        <v>2033</v>
      </c>
      <c r="E11" s="292">
        <v>17.5</v>
      </c>
      <c r="F11" s="185">
        <v>1385</v>
      </c>
      <c r="G11" s="299">
        <v>1076</v>
      </c>
      <c r="H11" s="184">
        <v>2461</v>
      </c>
      <c r="I11" s="295">
        <v>16.399999999999999</v>
      </c>
    </row>
    <row r="12" spans="1:9" ht="18" customHeight="1" x14ac:dyDescent="0.15">
      <c r="A12" s="186" t="s">
        <v>158</v>
      </c>
      <c r="B12" s="185">
        <v>730</v>
      </c>
      <c r="C12" s="299">
        <v>563</v>
      </c>
      <c r="D12" s="185">
        <v>1293</v>
      </c>
      <c r="E12" s="292">
        <v>11.1</v>
      </c>
      <c r="F12" s="185">
        <v>845</v>
      </c>
      <c r="G12" s="299">
        <v>611</v>
      </c>
      <c r="H12" s="184">
        <v>1456</v>
      </c>
      <c r="I12" s="295">
        <v>9.6999999999999993</v>
      </c>
    </row>
    <row r="13" spans="1:9" ht="18" customHeight="1" x14ac:dyDescent="0.15">
      <c r="A13" s="186" t="s">
        <v>157</v>
      </c>
      <c r="B13" s="185">
        <v>532</v>
      </c>
      <c r="C13" s="299">
        <v>335</v>
      </c>
      <c r="D13" s="185">
        <v>867</v>
      </c>
      <c r="E13" s="292">
        <v>7.5</v>
      </c>
      <c r="F13" s="185">
        <v>547</v>
      </c>
      <c r="G13" s="299">
        <v>424</v>
      </c>
      <c r="H13" s="184">
        <v>971</v>
      </c>
      <c r="I13" s="295">
        <v>6.5</v>
      </c>
    </row>
    <row r="14" spans="1:9" ht="18" customHeight="1" x14ac:dyDescent="0.15">
      <c r="A14" s="186" t="s">
        <v>156</v>
      </c>
      <c r="B14" s="185">
        <v>432</v>
      </c>
      <c r="C14" s="299">
        <v>273</v>
      </c>
      <c r="D14" s="185">
        <v>705</v>
      </c>
      <c r="E14" s="292">
        <v>6.1</v>
      </c>
      <c r="F14" s="185">
        <v>438</v>
      </c>
      <c r="G14" s="299">
        <v>327</v>
      </c>
      <c r="H14" s="184">
        <v>765</v>
      </c>
      <c r="I14" s="295">
        <v>5.0999999999999996</v>
      </c>
    </row>
    <row r="15" spans="1:9" ht="18" customHeight="1" x14ac:dyDescent="0.15">
      <c r="A15" s="186" t="s">
        <v>155</v>
      </c>
      <c r="B15" s="185">
        <v>353</v>
      </c>
      <c r="C15" s="299">
        <v>204</v>
      </c>
      <c r="D15" s="185">
        <v>557</v>
      </c>
      <c r="E15" s="292">
        <v>4.8</v>
      </c>
      <c r="F15" s="185">
        <v>372</v>
      </c>
      <c r="G15" s="299">
        <v>266</v>
      </c>
      <c r="H15" s="184">
        <v>638</v>
      </c>
      <c r="I15" s="295">
        <v>4.2</v>
      </c>
    </row>
    <row r="16" spans="1:9" ht="18" customHeight="1" x14ac:dyDescent="0.15">
      <c r="A16" s="186" t="s">
        <v>154</v>
      </c>
      <c r="B16" s="185">
        <v>330</v>
      </c>
      <c r="C16" s="299">
        <v>200</v>
      </c>
      <c r="D16" s="185">
        <v>530</v>
      </c>
      <c r="E16" s="292">
        <v>4.5999999999999996</v>
      </c>
      <c r="F16" s="185">
        <v>346</v>
      </c>
      <c r="G16" s="299">
        <v>233</v>
      </c>
      <c r="H16" s="184">
        <v>579</v>
      </c>
      <c r="I16" s="295">
        <v>3.9</v>
      </c>
    </row>
    <row r="17" spans="1:9" ht="18" customHeight="1" x14ac:dyDescent="0.15">
      <c r="A17" s="186" t="s">
        <v>153</v>
      </c>
      <c r="B17" s="185">
        <v>283</v>
      </c>
      <c r="C17" s="299">
        <v>146</v>
      </c>
      <c r="D17" s="185">
        <v>429</v>
      </c>
      <c r="E17" s="292">
        <v>3.7</v>
      </c>
      <c r="F17" s="185">
        <v>279</v>
      </c>
      <c r="G17" s="299">
        <v>148</v>
      </c>
      <c r="H17" s="184">
        <v>427</v>
      </c>
      <c r="I17" s="295">
        <v>2.8</v>
      </c>
    </row>
    <row r="18" spans="1:9" ht="18" customHeight="1" x14ac:dyDescent="0.15">
      <c r="A18" s="186" t="s">
        <v>152</v>
      </c>
      <c r="B18" s="185">
        <v>253</v>
      </c>
      <c r="C18" s="299">
        <v>131</v>
      </c>
      <c r="D18" s="185">
        <v>384</v>
      </c>
      <c r="E18" s="292">
        <v>3.3</v>
      </c>
      <c r="F18" s="185">
        <v>171</v>
      </c>
      <c r="G18" s="299">
        <v>122</v>
      </c>
      <c r="H18" s="184">
        <v>293</v>
      </c>
      <c r="I18" s="295">
        <v>1.9</v>
      </c>
    </row>
    <row r="19" spans="1:9" ht="18" customHeight="1" x14ac:dyDescent="0.15">
      <c r="A19" s="183" t="s">
        <v>151</v>
      </c>
      <c r="B19" s="182">
        <v>350</v>
      </c>
      <c r="C19" s="300">
        <v>300</v>
      </c>
      <c r="D19" s="182">
        <v>650</v>
      </c>
      <c r="E19" s="293">
        <v>5.6</v>
      </c>
      <c r="F19" s="182">
        <v>317</v>
      </c>
      <c r="G19" s="300">
        <v>477</v>
      </c>
      <c r="H19" s="181">
        <v>794</v>
      </c>
      <c r="I19" s="296">
        <v>5.3</v>
      </c>
    </row>
    <row r="20" spans="1:9" s="180" customFormat="1" x14ac:dyDescent="0.15"/>
  </sheetData>
  <phoneticPr fontId="3"/>
  <pageMargins left="0.59055118110236227" right="0.39370078740157483" top="0.74803149606299213" bottom="0.74803149606299213" header="0.31496062992125984" footer="0.31496062992125984"/>
  <pageSetup paperSize="9" firstPageNumber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37C7F-A947-4176-AE3B-D0B624F2929B}">
  <sheetPr transitionEvaluation="1">
    <tabColor rgb="FF00B0F0"/>
    <pageSetUpPr fitToPage="1"/>
  </sheetPr>
  <dimension ref="A1:J20"/>
  <sheetViews>
    <sheetView zoomScaleNormal="100" zoomScaleSheetLayoutView="100" workbookViewId="0"/>
  </sheetViews>
  <sheetFormatPr defaultColWidth="7.625" defaultRowHeight="13.5" x14ac:dyDescent="0.15"/>
  <cols>
    <col min="1" max="1" width="12.5" style="201" customWidth="1"/>
    <col min="2" max="10" width="8.75" style="201" customWidth="1"/>
    <col min="11" max="16384" width="7.625" style="201"/>
  </cols>
  <sheetData>
    <row r="1" spans="1:10" s="179" customFormat="1" ht="22.5" customHeight="1" x14ac:dyDescent="0.15">
      <c r="A1" s="200" t="s">
        <v>246</v>
      </c>
      <c r="F1" s="211"/>
    </row>
    <row r="2" spans="1:10" s="179" customFormat="1" ht="18" customHeight="1" x14ac:dyDescent="0.15">
      <c r="A2" s="210"/>
      <c r="B2" s="343" t="s">
        <v>253</v>
      </c>
      <c r="C2" s="323"/>
      <c r="D2" s="323"/>
      <c r="E2" s="322"/>
      <c r="F2" s="323"/>
      <c r="G2" s="323"/>
      <c r="H2" s="324"/>
      <c r="I2" s="323"/>
      <c r="J2" s="344"/>
    </row>
    <row r="3" spans="1:10" ht="18" customHeight="1" x14ac:dyDescent="0.15">
      <c r="A3" s="209" t="s">
        <v>171</v>
      </c>
      <c r="B3" s="325" t="s">
        <v>247</v>
      </c>
      <c r="C3" s="326"/>
      <c r="D3" s="326"/>
      <c r="E3" s="325" t="s">
        <v>248</v>
      </c>
      <c r="F3" s="326"/>
      <c r="G3" s="326"/>
      <c r="H3" s="325" t="s">
        <v>249</v>
      </c>
      <c r="I3" s="326"/>
      <c r="J3" s="345"/>
    </row>
    <row r="4" spans="1:10" ht="18" customHeight="1" x14ac:dyDescent="0.15">
      <c r="A4" s="209"/>
      <c r="B4" s="327" t="s">
        <v>250</v>
      </c>
      <c r="C4" s="328" t="s">
        <v>251</v>
      </c>
      <c r="D4" s="329" t="s">
        <v>252</v>
      </c>
      <c r="E4" s="327" t="s">
        <v>250</v>
      </c>
      <c r="F4" s="328" t="s">
        <v>251</v>
      </c>
      <c r="G4" s="329" t="s">
        <v>252</v>
      </c>
      <c r="H4" s="327" t="s">
        <v>250</v>
      </c>
      <c r="I4" s="328" t="s">
        <v>251</v>
      </c>
      <c r="J4" s="328" t="s">
        <v>252</v>
      </c>
    </row>
    <row r="5" spans="1:10" ht="18" customHeight="1" x14ac:dyDescent="0.15">
      <c r="A5" s="208" t="s">
        <v>163</v>
      </c>
      <c r="B5" s="330">
        <v>-2492</v>
      </c>
      <c r="C5" s="331">
        <v>-1004</v>
      </c>
      <c r="D5" s="332">
        <v>-1488</v>
      </c>
      <c r="E5" s="330">
        <v>-3039</v>
      </c>
      <c r="F5" s="331">
        <v>-1180</v>
      </c>
      <c r="G5" s="332">
        <v>-1859</v>
      </c>
      <c r="H5" s="333">
        <f>[1]統計表第８表!D6-[1]統計表第８表!F6</f>
        <v>-3408</v>
      </c>
      <c r="I5" s="334">
        <f>[1]表4!B3-[1]表4!F3</f>
        <v>-1470</v>
      </c>
      <c r="J5" s="334">
        <f>[1]表4!C3-[1]表4!G3</f>
        <v>-1938</v>
      </c>
    </row>
    <row r="6" spans="1:10" ht="18" customHeight="1" x14ac:dyDescent="0.15">
      <c r="A6" s="207" t="s">
        <v>162</v>
      </c>
      <c r="B6" s="335">
        <v>67</v>
      </c>
      <c r="C6" s="336">
        <v>15</v>
      </c>
      <c r="D6" s="337">
        <v>52</v>
      </c>
      <c r="E6" s="335">
        <v>105</v>
      </c>
      <c r="F6" s="336">
        <v>53</v>
      </c>
      <c r="G6" s="337">
        <v>52</v>
      </c>
      <c r="H6" s="338">
        <f>[1]統計表第８表!D9-[1]統計表第８表!F9</f>
        <v>17</v>
      </c>
      <c r="I6" s="339">
        <f>[1]表4!B4-[1]表4!F4</f>
        <v>5</v>
      </c>
      <c r="J6" s="339">
        <f>[1]表4!C4-[1]表4!G4</f>
        <v>12</v>
      </c>
    </row>
    <row r="7" spans="1:10" ht="18" customHeight="1" x14ac:dyDescent="0.15">
      <c r="A7" s="206" t="s">
        <v>161</v>
      </c>
      <c r="B7" s="336">
        <v>-30</v>
      </c>
      <c r="C7" s="336">
        <v>-5</v>
      </c>
      <c r="D7" s="337">
        <v>-25</v>
      </c>
      <c r="E7" s="336">
        <v>-39</v>
      </c>
      <c r="F7" s="336">
        <v>-33</v>
      </c>
      <c r="G7" s="337">
        <v>-6</v>
      </c>
      <c r="H7" s="339">
        <f>[1]統計表第８表!D12-[1]統計表第８表!F12</f>
        <v>-40</v>
      </c>
      <c r="I7" s="339">
        <f>[1]表4!B5-[1]表4!F5</f>
        <v>-19</v>
      </c>
      <c r="J7" s="339">
        <f>[1]表4!C5-[1]表4!G5</f>
        <v>-21</v>
      </c>
    </row>
    <row r="8" spans="1:10" ht="18" customHeight="1" x14ac:dyDescent="0.15">
      <c r="A8" s="206" t="s">
        <v>170</v>
      </c>
      <c r="B8" s="336">
        <v>-5</v>
      </c>
      <c r="C8" s="336">
        <v>0</v>
      </c>
      <c r="D8" s="337">
        <v>-5</v>
      </c>
      <c r="E8" s="336">
        <v>-43</v>
      </c>
      <c r="F8" s="336">
        <v>-19</v>
      </c>
      <c r="G8" s="337">
        <v>-24</v>
      </c>
      <c r="H8" s="339">
        <f>[1]統計表第８表!D15-[1]統計表第８表!F15</f>
        <v>-25</v>
      </c>
      <c r="I8" s="339">
        <f>[1]表4!B6-[1]表4!F6</f>
        <v>-13</v>
      </c>
      <c r="J8" s="339">
        <f>[1]表4!C6-[1]表4!G6</f>
        <v>-12</v>
      </c>
    </row>
    <row r="9" spans="1:10" ht="18" customHeight="1" x14ac:dyDescent="0.15">
      <c r="A9" s="206" t="s">
        <v>169</v>
      </c>
      <c r="B9" s="336">
        <v>-1084</v>
      </c>
      <c r="C9" s="336">
        <v>-565</v>
      </c>
      <c r="D9" s="337">
        <v>-519</v>
      </c>
      <c r="E9" s="336">
        <v>-1083</v>
      </c>
      <c r="F9" s="336">
        <v>-503</v>
      </c>
      <c r="G9" s="337">
        <v>-580</v>
      </c>
      <c r="H9" s="339">
        <f>[1]統計表第８表!D18-[1]統計表第８表!F18</f>
        <v>-1007</v>
      </c>
      <c r="I9" s="339">
        <f>[1]表4!B7-[1]表4!F7</f>
        <v>-499</v>
      </c>
      <c r="J9" s="339">
        <f>[1]表4!C7-[1]表4!G7</f>
        <v>-508</v>
      </c>
    </row>
    <row r="10" spans="1:10" ht="18" customHeight="1" x14ac:dyDescent="0.15">
      <c r="A10" s="206" t="s">
        <v>160</v>
      </c>
      <c r="B10" s="336">
        <v>-1222</v>
      </c>
      <c r="C10" s="336">
        <v>-531</v>
      </c>
      <c r="D10" s="337">
        <v>-691</v>
      </c>
      <c r="E10" s="336">
        <v>-1386</v>
      </c>
      <c r="F10" s="336">
        <v>-648</v>
      </c>
      <c r="G10" s="337">
        <v>-738</v>
      </c>
      <c r="H10" s="339">
        <f>[1]統計表第８表!D21-[1]統計表第８表!F21</f>
        <v>-1417</v>
      </c>
      <c r="I10" s="339">
        <f>[1]表4!B8-[1]表4!F8</f>
        <v>-624</v>
      </c>
      <c r="J10" s="339">
        <f>[1]表4!C8-[1]表4!G8</f>
        <v>-793</v>
      </c>
    </row>
    <row r="11" spans="1:10" ht="18" customHeight="1" x14ac:dyDescent="0.15">
      <c r="A11" s="206" t="s">
        <v>159</v>
      </c>
      <c r="B11" s="336">
        <v>-327</v>
      </c>
      <c r="C11" s="336">
        <v>-204</v>
      </c>
      <c r="D11" s="337">
        <v>-123</v>
      </c>
      <c r="E11" s="336">
        <v>-367</v>
      </c>
      <c r="F11" s="336">
        <v>-191</v>
      </c>
      <c r="G11" s="337">
        <v>-176</v>
      </c>
      <c r="H11" s="339">
        <f>[1]統計表第８表!D24-[1]統計表第８表!F24</f>
        <v>-428</v>
      </c>
      <c r="I11" s="339">
        <f>[1]表4!B9-[1]表4!F9</f>
        <v>-268</v>
      </c>
      <c r="J11" s="339">
        <f>[1]表4!C9-[1]表4!G9</f>
        <v>-160</v>
      </c>
    </row>
    <row r="12" spans="1:10" ht="18" customHeight="1" x14ac:dyDescent="0.15">
      <c r="A12" s="206" t="s">
        <v>158</v>
      </c>
      <c r="B12" s="336">
        <v>18</v>
      </c>
      <c r="C12" s="336">
        <v>-8</v>
      </c>
      <c r="D12" s="337">
        <v>26</v>
      </c>
      <c r="E12" s="336">
        <v>-33</v>
      </c>
      <c r="F12" s="336">
        <v>-5</v>
      </c>
      <c r="G12" s="337">
        <v>-28</v>
      </c>
      <c r="H12" s="339">
        <f>[1]統計表第８表!D27-[1]統計表第８表!F27</f>
        <v>-163</v>
      </c>
      <c r="I12" s="339">
        <f>[1]表4!B10-[1]表4!F10</f>
        <v>-115</v>
      </c>
      <c r="J12" s="339">
        <f>[1]表4!C10-[1]表4!G10</f>
        <v>-48</v>
      </c>
    </row>
    <row r="13" spans="1:10" ht="18" customHeight="1" x14ac:dyDescent="0.15">
      <c r="A13" s="206" t="s">
        <v>157</v>
      </c>
      <c r="B13" s="336">
        <v>47</v>
      </c>
      <c r="C13" s="336">
        <v>20</v>
      </c>
      <c r="D13" s="337">
        <v>27</v>
      </c>
      <c r="E13" s="336">
        <v>0</v>
      </c>
      <c r="F13" s="336">
        <v>2</v>
      </c>
      <c r="G13" s="337">
        <v>-2</v>
      </c>
      <c r="H13" s="339">
        <f>[1]統計表第８表!D30-[1]統計表第８表!F30</f>
        <v>-104</v>
      </c>
      <c r="I13" s="339">
        <f>[1]表4!B11-[1]表4!F11</f>
        <v>-15</v>
      </c>
      <c r="J13" s="339">
        <f>[1]表4!C11-[1]表4!G11</f>
        <v>-89</v>
      </c>
    </row>
    <row r="14" spans="1:10" ht="18" customHeight="1" x14ac:dyDescent="0.15">
      <c r="A14" s="206" t="s">
        <v>156</v>
      </c>
      <c r="B14" s="336">
        <v>23</v>
      </c>
      <c r="C14" s="336">
        <v>20</v>
      </c>
      <c r="D14" s="337">
        <v>3</v>
      </c>
      <c r="E14" s="336">
        <v>-81</v>
      </c>
      <c r="F14" s="336">
        <v>-15</v>
      </c>
      <c r="G14" s="337">
        <v>-66</v>
      </c>
      <c r="H14" s="339">
        <f>[1]統計表第８表!D33-[1]統計表第８表!F33</f>
        <v>-60</v>
      </c>
      <c r="I14" s="339">
        <f>[1]表4!B12-[1]表4!F12</f>
        <v>-6</v>
      </c>
      <c r="J14" s="339">
        <f>[1]表4!C12-[1]表4!G12</f>
        <v>-54</v>
      </c>
    </row>
    <row r="15" spans="1:10" ht="18" customHeight="1" x14ac:dyDescent="0.15">
      <c r="A15" s="206" t="s">
        <v>155</v>
      </c>
      <c r="B15" s="336">
        <v>-6</v>
      </c>
      <c r="C15" s="336">
        <v>41</v>
      </c>
      <c r="D15" s="337">
        <v>-47</v>
      </c>
      <c r="E15" s="336">
        <v>-49</v>
      </c>
      <c r="F15" s="336">
        <v>4</v>
      </c>
      <c r="G15" s="337">
        <v>-53</v>
      </c>
      <c r="H15" s="339">
        <f>[1]統計表第８表!D36-[1]統計表第８表!F36</f>
        <v>-81</v>
      </c>
      <c r="I15" s="339">
        <f>[1]表4!B13-[1]表4!F13</f>
        <v>-19</v>
      </c>
      <c r="J15" s="339">
        <f>[1]表4!C13-[1]表4!G13</f>
        <v>-62</v>
      </c>
    </row>
    <row r="16" spans="1:10" ht="18" customHeight="1" x14ac:dyDescent="0.15">
      <c r="A16" s="206" t="s">
        <v>154</v>
      </c>
      <c r="B16" s="336">
        <v>-31</v>
      </c>
      <c r="C16" s="336">
        <v>-10</v>
      </c>
      <c r="D16" s="337">
        <v>-21</v>
      </c>
      <c r="E16" s="336">
        <v>-49</v>
      </c>
      <c r="F16" s="336">
        <v>6</v>
      </c>
      <c r="G16" s="337">
        <v>-55</v>
      </c>
      <c r="H16" s="339">
        <f>[1]統計表第８表!D39-[1]統計表第８表!F39</f>
        <v>-49</v>
      </c>
      <c r="I16" s="339">
        <f>[1]表4!B14-[1]表4!F14</f>
        <v>-16</v>
      </c>
      <c r="J16" s="339">
        <f>[1]表4!C14-[1]表4!G14</f>
        <v>-33</v>
      </c>
    </row>
    <row r="17" spans="1:10" ht="18" customHeight="1" x14ac:dyDescent="0.15">
      <c r="A17" s="206" t="s">
        <v>153</v>
      </c>
      <c r="B17" s="336">
        <v>107</v>
      </c>
      <c r="C17" s="336">
        <v>77</v>
      </c>
      <c r="D17" s="337">
        <v>30</v>
      </c>
      <c r="E17" s="336">
        <v>40</v>
      </c>
      <c r="F17" s="336">
        <v>49</v>
      </c>
      <c r="G17" s="337">
        <v>-9</v>
      </c>
      <c r="H17" s="339">
        <f>[1]統計表第８表!D42-[1]統計表第８表!F42</f>
        <v>2</v>
      </c>
      <c r="I17" s="339">
        <f>[1]表4!B15-[1]表4!F15</f>
        <v>4</v>
      </c>
      <c r="J17" s="339">
        <f>[1]表4!C15-[1]表4!G15</f>
        <v>-2</v>
      </c>
    </row>
    <row r="18" spans="1:10" ht="18" customHeight="1" x14ac:dyDescent="0.15">
      <c r="A18" s="206" t="s">
        <v>152</v>
      </c>
      <c r="B18" s="336">
        <v>90</v>
      </c>
      <c r="C18" s="336">
        <v>80</v>
      </c>
      <c r="D18" s="337">
        <v>10</v>
      </c>
      <c r="E18" s="336">
        <v>92</v>
      </c>
      <c r="F18" s="336">
        <v>90</v>
      </c>
      <c r="G18" s="337">
        <v>2</v>
      </c>
      <c r="H18" s="339">
        <f>[1]統計表第８表!D45-[1]統計表第８表!F45</f>
        <v>91</v>
      </c>
      <c r="I18" s="339">
        <f>[1]表4!B16-[1]表4!F16</f>
        <v>82</v>
      </c>
      <c r="J18" s="339">
        <f>[1]表4!C16-[1]表4!G16</f>
        <v>9</v>
      </c>
    </row>
    <row r="19" spans="1:10" ht="18" customHeight="1" x14ac:dyDescent="0.15">
      <c r="A19" s="205" t="s">
        <v>151</v>
      </c>
      <c r="B19" s="340">
        <v>-139</v>
      </c>
      <c r="C19" s="340">
        <v>66</v>
      </c>
      <c r="D19" s="341">
        <v>-205</v>
      </c>
      <c r="E19" s="340">
        <v>-146</v>
      </c>
      <c r="F19" s="340">
        <v>30</v>
      </c>
      <c r="G19" s="341">
        <v>-176</v>
      </c>
      <c r="H19" s="342">
        <f>([1]統計表第８表!D48+[1]統計表第８表!D51+[1]統計表第８表!D54+[1]統計表第８表!D57)-([1]統計表第８表!F48+[1]統計表第８表!F51+[1]統計表第８表!F54+[1]統計表第８表!F57)</f>
        <v>-144</v>
      </c>
      <c r="I19" s="342">
        <f>[1]表4!B17-[1]表4!F17</f>
        <v>33</v>
      </c>
      <c r="J19" s="342">
        <f>[1]表4!C17-[1]表4!G17</f>
        <v>-177</v>
      </c>
    </row>
    <row r="20" spans="1:10" s="202" customFormat="1" ht="13.5" customHeight="1" x14ac:dyDescent="0.15">
      <c r="A20" s="204"/>
      <c r="B20" s="203"/>
      <c r="C20" s="203"/>
      <c r="D20" s="203"/>
      <c r="E20" s="203"/>
      <c r="F20" s="203"/>
    </row>
  </sheetData>
  <phoneticPr fontId="3"/>
  <pageMargins left="0.59055118110236227" right="0.39370078740157483" top="0.74803149606299213" bottom="0.74803149606299213" header="0.31496062992125984" footer="0.31496062992125984"/>
  <pageSetup paperSize="9" firstPageNumber="3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9785B-DBAF-4CA6-A87E-F49E75C5763A}">
  <sheetPr>
    <tabColor rgb="FF00B0F0"/>
  </sheetPr>
  <dimension ref="A1:L29"/>
  <sheetViews>
    <sheetView zoomScaleNormal="100" workbookViewId="0">
      <selection activeCell="C3" sqref="C3:D3"/>
    </sheetView>
  </sheetViews>
  <sheetFormatPr defaultColWidth="9" defaultRowHeight="15" customHeight="1" x14ac:dyDescent="0.15"/>
  <cols>
    <col min="1" max="1" width="6.875" style="140" customWidth="1"/>
    <col min="2" max="2" width="12.5" style="140" customWidth="1"/>
    <col min="3" max="4" width="10" style="140" customWidth="1"/>
    <col min="5" max="5" width="6.875" style="140" customWidth="1"/>
    <col min="6" max="6" width="12.5" style="140" customWidth="1"/>
    <col min="7" max="8" width="10" style="140" customWidth="1"/>
    <col min="9" max="9" width="10.5" style="140" customWidth="1"/>
    <col min="10" max="10" width="9.5" style="140" customWidth="1"/>
    <col min="11" max="11" width="10.5" style="140" customWidth="1"/>
    <col min="12" max="12" width="9.5" style="140" customWidth="1"/>
    <col min="13" max="13" width="9" style="140" customWidth="1"/>
    <col min="14" max="16384" width="9" style="140"/>
  </cols>
  <sheetData>
    <row r="1" spans="1:12" ht="22.5" customHeight="1" x14ac:dyDescent="0.15">
      <c r="A1" s="237" t="s">
        <v>193</v>
      </c>
    </row>
    <row r="2" spans="1:12" s="141" customFormat="1" ht="18" customHeight="1" x14ac:dyDescent="0.15">
      <c r="A2" s="236" t="s">
        <v>176</v>
      </c>
      <c r="B2" s="236" t="s">
        <v>175</v>
      </c>
      <c r="C2" s="235" t="s">
        <v>174</v>
      </c>
      <c r="D2" s="234"/>
    </row>
    <row r="3" spans="1:12" s="141" customFormat="1" ht="18" customHeight="1" x14ac:dyDescent="0.15">
      <c r="A3" s="233" t="s">
        <v>173</v>
      </c>
      <c r="B3" s="233"/>
      <c r="C3" s="232" t="s">
        <v>254</v>
      </c>
      <c r="D3" s="232" t="s">
        <v>229</v>
      </c>
    </row>
    <row r="4" spans="1:12" s="141" customFormat="1" ht="18" customHeight="1" x14ac:dyDescent="0.15">
      <c r="A4" s="231" t="s">
        <v>172</v>
      </c>
      <c r="B4" s="230" t="s">
        <v>200</v>
      </c>
      <c r="C4" s="229">
        <v>-1.94</v>
      </c>
      <c r="D4" s="229">
        <v>-1.89</v>
      </c>
    </row>
    <row r="5" spans="1:12" s="141" customFormat="1" ht="18" customHeight="1" x14ac:dyDescent="0.15">
      <c r="A5" s="228">
        <v>1</v>
      </c>
      <c r="B5" s="227" t="s">
        <v>204</v>
      </c>
      <c r="C5" s="226">
        <v>-1.17</v>
      </c>
      <c r="D5" s="267">
        <v>-1.33</v>
      </c>
      <c r="J5" s="219"/>
      <c r="L5" s="218"/>
    </row>
    <row r="6" spans="1:12" s="141" customFormat="1" ht="18" customHeight="1" x14ac:dyDescent="0.15">
      <c r="A6" s="217">
        <v>2</v>
      </c>
      <c r="B6" s="222" t="s">
        <v>202</v>
      </c>
      <c r="C6" s="215">
        <v>-1.18</v>
      </c>
      <c r="D6" s="220">
        <v>-1.1299999999999999</v>
      </c>
      <c r="J6" s="219"/>
      <c r="L6" s="218"/>
    </row>
    <row r="7" spans="1:12" s="141" customFormat="1" ht="18" customHeight="1" x14ac:dyDescent="0.15">
      <c r="A7" s="217">
        <v>3</v>
      </c>
      <c r="B7" s="222" t="s">
        <v>203</v>
      </c>
      <c r="C7" s="215">
        <v>-1.25</v>
      </c>
      <c r="D7" s="220">
        <v>-1.27</v>
      </c>
      <c r="J7" s="219"/>
      <c r="L7" s="218"/>
    </row>
    <row r="8" spans="1:12" s="141" customFormat="1" ht="18" customHeight="1" x14ac:dyDescent="0.15">
      <c r="A8" s="217">
        <v>4</v>
      </c>
      <c r="B8" s="222" t="s">
        <v>215</v>
      </c>
      <c r="C8" s="215">
        <v>-1.36</v>
      </c>
      <c r="D8" s="220">
        <v>-2.1</v>
      </c>
      <c r="J8" s="219"/>
      <c r="L8" s="218"/>
    </row>
    <row r="9" spans="1:12" s="141" customFormat="1" ht="18" customHeight="1" x14ac:dyDescent="0.15">
      <c r="A9" s="217">
        <v>5</v>
      </c>
      <c r="B9" s="222" t="s">
        <v>205</v>
      </c>
      <c r="C9" s="215">
        <v>-2.0699999999999998</v>
      </c>
      <c r="D9" s="220">
        <v>-1.67</v>
      </c>
      <c r="J9" s="219"/>
      <c r="L9" s="218"/>
    </row>
    <row r="10" spans="1:12" s="141" customFormat="1" ht="18" customHeight="1" x14ac:dyDescent="0.15">
      <c r="A10" s="217">
        <v>6</v>
      </c>
      <c r="B10" s="216" t="s">
        <v>206</v>
      </c>
      <c r="C10" s="215">
        <v>-2.08</v>
      </c>
      <c r="D10" s="215">
        <v>-1.85</v>
      </c>
    </row>
    <row r="11" spans="1:12" s="141" customFormat="1" ht="18" customHeight="1" x14ac:dyDescent="0.15">
      <c r="A11" s="217">
        <v>7</v>
      </c>
      <c r="B11" s="216" t="s">
        <v>208</v>
      </c>
      <c r="C11" s="215">
        <v>-2.14</v>
      </c>
      <c r="D11" s="215">
        <v>-2.0299999999999998</v>
      </c>
    </row>
    <row r="12" spans="1:12" s="141" customFormat="1" ht="18" customHeight="1" x14ac:dyDescent="0.15">
      <c r="A12" s="217">
        <v>8</v>
      </c>
      <c r="B12" s="216" t="s">
        <v>210</v>
      </c>
      <c r="C12" s="215">
        <v>-2.2599999999999998</v>
      </c>
      <c r="D12" s="215">
        <v>-2.15</v>
      </c>
    </row>
    <row r="13" spans="1:12" s="141" customFormat="1" ht="18" customHeight="1" x14ac:dyDescent="0.15">
      <c r="A13" s="217">
        <v>9</v>
      </c>
      <c r="B13" s="216" t="s">
        <v>211</v>
      </c>
      <c r="C13" s="215">
        <v>-2.2799999999999998</v>
      </c>
      <c r="D13" s="215">
        <v>-2.31</v>
      </c>
    </row>
    <row r="14" spans="1:12" s="141" customFormat="1" ht="18" customHeight="1" x14ac:dyDescent="0.15">
      <c r="A14" s="217">
        <v>9</v>
      </c>
      <c r="B14" s="216" t="s">
        <v>209</v>
      </c>
      <c r="C14" s="215">
        <v>-2.2799999999999998</v>
      </c>
      <c r="D14" s="215">
        <v>-2.14</v>
      </c>
    </row>
    <row r="15" spans="1:12" s="141" customFormat="1" ht="18" customHeight="1" x14ac:dyDescent="0.15">
      <c r="A15" s="217">
        <v>11</v>
      </c>
      <c r="B15" s="216" t="s">
        <v>219</v>
      </c>
      <c r="C15" s="215">
        <v>-2.42</v>
      </c>
      <c r="D15" s="215">
        <v>-2.74</v>
      </c>
    </row>
    <row r="16" spans="1:12" s="141" customFormat="1" ht="18" customHeight="1" x14ac:dyDescent="0.15">
      <c r="A16" s="217">
        <v>11</v>
      </c>
      <c r="B16" s="216" t="s">
        <v>214</v>
      </c>
      <c r="C16" s="215">
        <v>-2.42</v>
      </c>
      <c r="D16" s="215">
        <v>-2.04</v>
      </c>
    </row>
    <row r="17" spans="1:4" ht="18" customHeight="1" x14ac:dyDescent="0.15">
      <c r="A17" s="217">
        <v>13</v>
      </c>
      <c r="B17" s="216" t="s">
        <v>213</v>
      </c>
      <c r="C17" s="215">
        <v>-2.48</v>
      </c>
      <c r="D17" s="215">
        <v>-2.66</v>
      </c>
    </row>
    <row r="18" spans="1:4" ht="18" customHeight="1" x14ac:dyDescent="0.15">
      <c r="A18" s="268">
        <v>14</v>
      </c>
      <c r="B18" s="225" t="s">
        <v>220</v>
      </c>
      <c r="C18" s="224">
        <v>-2.4900000000000002</v>
      </c>
      <c r="D18" s="223">
        <v>-2.7</v>
      </c>
    </row>
    <row r="19" spans="1:4" ht="18" customHeight="1" x14ac:dyDescent="0.15">
      <c r="A19" s="217">
        <v>15</v>
      </c>
      <c r="B19" s="221" t="s">
        <v>207</v>
      </c>
      <c r="C19" s="215">
        <v>-2.64</v>
      </c>
      <c r="D19" s="220">
        <v>-2.59</v>
      </c>
    </row>
    <row r="20" spans="1:4" ht="18" customHeight="1" x14ac:dyDescent="0.15">
      <c r="A20" s="217">
        <v>16</v>
      </c>
      <c r="B20" s="221" t="s">
        <v>212</v>
      </c>
      <c r="C20" s="215">
        <v>-2.75</v>
      </c>
      <c r="D20" s="220">
        <v>-3.13</v>
      </c>
    </row>
    <row r="21" spans="1:4" ht="18" customHeight="1" x14ac:dyDescent="0.15">
      <c r="A21" s="217">
        <v>17</v>
      </c>
      <c r="B21" s="221" t="s">
        <v>218</v>
      </c>
      <c r="C21" s="215">
        <v>-2.88</v>
      </c>
      <c r="D21" s="220">
        <v>-2.36</v>
      </c>
    </row>
    <row r="22" spans="1:4" ht="18" customHeight="1" x14ac:dyDescent="0.15">
      <c r="A22" s="217">
        <v>18</v>
      </c>
      <c r="B22" s="221" t="s">
        <v>217</v>
      </c>
      <c r="C22" s="215">
        <v>-2.91</v>
      </c>
      <c r="D22" s="220">
        <v>-3.67</v>
      </c>
    </row>
    <row r="23" spans="1:4" ht="18" customHeight="1" x14ac:dyDescent="0.15">
      <c r="A23" s="217">
        <v>19</v>
      </c>
      <c r="B23" s="216" t="s">
        <v>223</v>
      </c>
      <c r="C23" s="215">
        <v>-2.94</v>
      </c>
      <c r="D23" s="215">
        <v>-3.08</v>
      </c>
    </row>
    <row r="24" spans="1:4" ht="18" customHeight="1" x14ac:dyDescent="0.15">
      <c r="A24" s="217">
        <v>20</v>
      </c>
      <c r="B24" s="216" t="s">
        <v>222</v>
      </c>
      <c r="C24" s="215">
        <v>-3.17</v>
      </c>
      <c r="D24" s="215">
        <v>-2.84</v>
      </c>
    </row>
    <row r="25" spans="1:4" ht="18" customHeight="1" x14ac:dyDescent="0.15">
      <c r="A25" s="217">
        <v>21</v>
      </c>
      <c r="B25" s="216" t="s">
        <v>221</v>
      </c>
      <c r="C25" s="215">
        <v>-3.25</v>
      </c>
      <c r="D25" s="215">
        <v>-3.02</v>
      </c>
    </row>
    <row r="26" spans="1:4" ht="18" customHeight="1" x14ac:dyDescent="0.15">
      <c r="A26" s="217">
        <v>22</v>
      </c>
      <c r="B26" s="216" t="s">
        <v>225</v>
      </c>
      <c r="C26" s="215">
        <v>-3.41</v>
      </c>
      <c r="D26" s="215">
        <v>-3.14</v>
      </c>
    </row>
    <row r="27" spans="1:4" ht="18" customHeight="1" x14ac:dyDescent="0.15">
      <c r="A27" s="217">
        <v>23</v>
      </c>
      <c r="B27" s="216" t="s">
        <v>216</v>
      </c>
      <c r="C27" s="215">
        <v>-3.5</v>
      </c>
      <c r="D27" s="215">
        <v>-2.38</v>
      </c>
    </row>
    <row r="28" spans="1:4" ht="18" customHeight="1" x14ac:dyDescent="0.15">
      <c r="A28" s="217">
        <v>24</v>
      </c>
      <c r="B28" s="216" t="s">
        <v>201</v>
      </c>
      <c r="C28" s="215">
        <v>-4.34</v>
      </c>
      <c r="D28" s="215">
        <v>-1.99</v>
      </c>
    </row>
    <row r="29" spans="1:4" ht="18" customHeight="1" x14ac:dyDescent="0.15">
      <c r="A29" s="214">
        <v>25</v>
      </c>
      <c r="B29" s="213" t="s">
        <v>224</v>
      </c>
      <c r="C29" s="212">
        <v>-4.47</v>
      </c>
      <c r="D29" s="212">
        <v>-3.97</v>
      </c>
    </row>
  </sheetData>
  <phoneticPr fontId="3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8AD9-A8EB-429D-A6FC-58D7813933A1}">
  <sheetPr>
    <tabColor rgb="FF00B0F0"/>
  </sheetPr>
  <dimension ref="A1:D29"/>
  <sheetViews>
    <sheetView zoomScaleNormal="100" workbookViewId="0"/>
  </sheetViews>
  <sheetFormatPr defaultColWidth="9" defaultRowHeight="15" customHeight="1" x14ac:dyDescent="0.15"/>
  <cols>
    <col min="1" max="1" width="7" style="140" customWidth="1"/>
    <col min="2" max="2" width="12.5" style="140" customWidth="1"/>
    <col min="3" max="4" width="10" style="140" customWidth="1"/>
    <col min="5" max="5" width="7" style="140" customWidth="1"/>
    <col min="6" max="6" width="12.5" style="140" customWidth="1"/>
    <col min="7" max="8" width="10" style="140" customWidth="1"/>
    <col min="9" max="9" width="10.5" style="140" customWidth="1"/>
    <col min="10" max="10" width="9.5" style="140" customWidth="1"/>
    <col min="11" max="11" width="10.5" style="140" customWidth="1"/>
    <col min="12" max="12" width="9.5" style="140" customWidth="1"/>
    <col min="13" max="13" width="9" style="140" customWidth="1"/>
    <col min="14" max="16384" width="9" style="140"/>
  </cols>
  <sheetData>
    <row r="1" spans="1:4" ht="22.5" customHeight="1" x14ac:dyDescent="0.15">
      <c r="A1" s="237" t="s">
        <v>194</v>
      </c>
    </row>
    <row r="2" spans="1:4" s="141" customFormat="1" ht="18" customHeight="1" x14ac:dyDescent="0.15">
      <c r="A2" s="236" t="s">
        <v>176</v>
      </c>
      <c r="B2" s="236" t="s">
        <v>175</v>
      </c>
      <c r="C2" s="235" t="s">
        <v>177</v>
      </c>
      <c r="D2" s="234"/>
    </row>
    <row r="3" spans="1:4" s="141" customFormat="1" ht="18" customHeight="1" x14ac:dyDescent="0.15">
      <c r="A3" s="233" t="s">
        <v>173</v>
      </c>
      <c r="B3" s="233"/>
      <c r="C3" s="232" t="s">
        <v>254</v>
      </c>
      <c r="D3" s="232" t="s">
        <v>229</v>
      </c>
    </row>
    <row r="4" spans="1:4" s="141" customFormat="1" ht="18" customHeight="1" x14ac:dyDescent="0.15">
      <c r="A4" s="231" t="s">
        <v>172</v>
      </c>
      <c r="B4" s="230" t="s">
        <v>200</v>
      </c>
      <c r="C4" s="229">
        <v>-1.56</v>
      </c>
      <c r="D4" s="229">
        <v>-1.56</v>
      </c>
    </row>
    <row r="5" spans="1:4" s="141" customFormat="1" ht="18" customHeight="1" x14ac:dyDescent="0.15">
      <c r="A5" s="228">
        <v>1</v>
      </c>
      <c r="B5" s="227" t="s">
        <v>203</v>
      </c>
      <c r="C5" s="226">
        <v>-1.03</v>
      </c>
      <c r="D5" s="267">
        <v>-1.06</v>
      </c>
    </row>
    <row r="6" spans="1:4" s="141" customFormat="1" ht="18" customHeight="1" x14ac:dyDescent="0.15">
      <c r="A6" s="217">
        <v>2</v>
      </c>
      <c r="B6" s="222" t="s">
        <v>202</v>
      </c>
      <c r="C6" s="215">
        <v>-1.27</v>
      </c>
      <c r="D6" s="220">
        <v>-1.23</v>
      </c>
    </row>
    <row r="7" spans="1:4" s="141" customFormat="1" ht="18" customHeight="1" x14ac:dyDescent="0.15">
      <c r="A7" s="217">
        <v>3</v>
      </c>
      <c r="B7" s="222" t="s">
        <v>204</v>
      </c>
      <c r="C7" s="215">
        <v>-1.31</v>
      </c>
      <c r="D7" s="220">
        <v>-1.29</v>
      </c>
    </row>
    <row r="8" spans="1:4" s="141" customFormat="1" ht="18" customHeight="1" x14ac:dyDescent="0.15">
      <c r="A8" s="217">
        <v>4</v>
      </c>
      <c r="B8" s="222" t="s">
        <v>201</v>
      </c>
      <c r="C8" s="215">
        <v>-1.47</v>
      </c>
      <c r="D8" s="220">
        <v>-2.0699999999999998</v>
      </c>
    </row>
    <row r="9" spans="1:4" s="141" customFormat="1" ht="18" customHeight="1" x14ac:dyDescent="0.15">
      <c r="A9" s="217">
        <v>5</v>
      </c>
      <c r="B9" s="222" t="s">
        <v>205</v>
      </c>
      <c r="C9" s="215">
        <v>-1.55</v>
      </c>
      <c r="D9" s="220">
        <v>-1.56</v>
      </c>
    </row>
    <row r="10" spans="1:4" s="141" customFormat="1" ht="18" customHeight="1" x14ac:dyDescent="0.15">
      <c r="A10" s="217">
        <v>6</v>
      </c>
      <c r="B10" s="240" t="s">
        <v>209</v>
      </c>
      <c r="C10" s="215">
        <v>-1.66</v>
      </c>
      <c r="D10" s="215">
        <v>-1.74</v>
      </c>
    </row>
    <row r="11" spans="1:4" s="141" customFormat="1" ht="18" customHeight="1" x14ac:dyDescent="0.15">
      <c r="A11" s="217">
        <v>7</v>
      </c>
      <c r="B11" s="240" t="s">
        <v>212</v>
      </c>
      <c r="C11" s="215">
        <v>-1.69</v>
      </c>
      <c r="D11" s="215">
        <v>-2.2599999999999998</v>
      </c>
    </row>
    <row r="12" spans="1:4" s="141" customFormat="1" ht="18" customHeight="1" x14ac:dyDescent="0.15">
      <c r="A12" s="217">
        <v>8</v>
      </c>
      <c r="B12" s="240" t="s">
        <v>206</v>
      </c>
      <c r="C12" s="215">
        <v>-1.7</v>
      </c>
      <c r="D12" s="215">
        <v>-1.62</v>
      </c>
    </row>
    <row r="13" spans="1:4" s="141" customFormat="1" ht="18" customHeight="1" x14ac:dyDescent="0.15">
      <c r="A13" s="217">
        <v>9</v>
      </c>
      <c r="B13" s="240" t="s">
        <v>215</v>
      </c>
      <c r="C13" s="215">
        <v>-1.73</v>
      </c>
      <c r="D13" s="215">
        <v>-1.7</v>
      </c>
    </row>
    <row r="14" spans="1:4" s="141" customFormat="1" ht="18" customHeight="1" x14ac:dyDescent="0.15">
      <c r="A14" s="217">
        <v>10</v>
      </c>
      <c r="B14" s="240" t="s">
        <v>208</v>
      </c>
      <c r="C14" s="215">
        <v>-1.79</v>
      </c>
      <c r="D14" s="215">
        <v>-1.62</v>
      </c>
    </row>
    <row r="15" spans="1:4" s="141" customFormat="1" ht="18" customHeight="1" x14ac:dyDescent="0.15">
      <c r="A15" s="217">
        <v>11</v>
      </c>
      <c r="B15" s="240" t="s">
        <v>210</v>
      </c>
      <c r="C15" s="215">
        <v>-1.8</v>
      </c>
      <c r="D15" s="215">
        <v>-1.67</v>
      </c>
    </row>
    <row r="16" spans="1:4" s="141" customFormat="1" ht="18" customHeight="1" x14ac:dyDescent="0.15">
      <c r="A16" s="217">
        <v>12</v>
      </c>
      <c r="B16" s="240" t="s">
        <v>211</v>
      </c>
      <c r="C16" s="215">
        <v>-1.83</v>
      </c>
      <c r="D16" s="215">
        <v>-2.0099999999999998</v>
      </c>
    </row>
    <row r="17" spans="1:4" ht="15" customHeight="1" x14ac:dyDescent="0.15">
      <c r="A17" s="268">
        <v>12</v>
      </c>
      <c r="B17" s="274" t="s">
        <v>207</v>
      </c>
      <c r="C17" s="243">
        <v>-1.83</v>
      </c>
      <c r="D17" s="243">
        <v>-1.94</v>
      </c>
    </row>
    <row r="18" spans="1:4" ht="15" customHeight="1" x14ac:dyDescent="0.15">
      <c r="A18" s="268">
        <v>14</v>
      </c>
      <c r="B18" s="225" t="s">
        <v>213</v>
      </c>
      <c r="C18" s="243">
        <v>-1.9</v>
      </c>
      <c r="D18" s="242">
        <v>-2.0099999999999998</v>
      </c>
    </row>
    <row r="19" spans="1:4" ht="15" customHeight="1" x14ac:dyDescent="0.15">
      <c r="A19" s="217">
        <v>15</v>
      </c>
      <c r="B19" s="221" t="s">
        <v>220</v>
      </c>
      <c r="C19" s="239">
        <v>-1.95</v>
      </c>
      <c r="D19" s="241">
        <v>-1.98</v>
      </c>
    </row>
    <row r="20" spans="1:4" ht="15" customHeight="1" x14ac:dyDescent="0.15">
      <c r="A20" s="217">
        <v>16</v>
      </c>
      <c r="B20" s="221" t="s">
        <v>223</v>
      </c>
      <c r="C20" s="239">
        <v>-1.96</v>
      </c>
      <c r="D20" s="241">
        <v>-2.4700000000000002</v>
      </c>
    </row>
    <row r="21" spans="1:4" ht="15" customHeight="1" x14ac:dyDescent="0.15">
      <c r="A21" s="217">
        <v>17</v>
      </c>
      <c r="B21" s="221" t="s">
        <v>218</v>
      </c>
      <c r="C21" s="239">
        <v>-2.0499999999999998</v>
      </c>
      <c r="D21" s="241">
        <v>-1.92</v>
      </c>
    </row>
    <row r="22" spans="1:4" ht="15" customHeight="1" x14ac:dyDescent="0.15">
      <c r="A22" s="217">
        <v>18</v>
      </c>
      <c r="B22" s="221" t="s">
        <v>214</v>
      </c>
      <c r="C22" s="239">
        <v>-2.08</v>
      </c>
      <c r="D22" s="241">
        <v>-1.77</v>
      </c>
    </row>
    <row r="23" spans="1:4" ht="15" customHeight="1" x14ac:dyDescent="0.15">
      <c r="A23" s="217">
        <v>19</v>
      </c>
      <c r="B23" s="216" t="s">
        <v>219</v>
      </c>
      <c r="C23" s="239">
        <v>-2.14</v>
      </c>
      <c r="D23" s="239">
        <v>-2.17</v>
      </c>
    </row>
    <row r="24" spans="1:4" ht="15" customHeight="1" x14ac:dyDescent="0.15">
      <c r="A24" s="217">
        <v>20</v>
      </c>
      <c r="B24" s="216" t="s">
        <v>217</v>
      </c>
      <c r="C24" s="239">
        <v>-2.19</v>
      </c>
      <c r="D24" s="239">
        <v>-2.54</v>
      </c>
    </row>
    <row r="25" spans="1:4" ht="15" customHeight="1" x14ac:dyDescent="0.15">
      <c r="A25" s="217">
        <v>21</v>
      </c>
      <c r="B25" s="216" t="s">
        <v>216</v>
      </c>
      <c r="C25" s="239">
        <v>-2.23</v>
      </c>
      <c r="D25" s="239">
        <v>-2.1800000000000002</v>
      </c>
    </row>
    <row r="26" spans="1:4" ht="15" customHeight="1" x14ac:dyDescent="0.15">
      <c r="A26" s="217">
        <v>22</v>
      </c>
      <c r="B26" s="216" t="s">
        <v>222</v>
      </c>
      <c r="C26" s="239">
        <v>-2.4</v>
      </c>
      <c r="D26" s="239">
        <v>-2.5299999999999998</v>
      </c>
    </row>
    <row r="27" spans="1:4" ht="15" customHeight="1" x14ac:dyDescent="0.15">
      <c r="A27" s="217">
        <v>23</v>
      </c>
      <c r="B27" s="216" t="s">
        <v>225</v>
      </c>
      <c r="C27" s="239">
        <v>-2.5499999999999998</v>
      </c>
      <c r="D27" s="239">
        <v>-2.2000000000000002</v>
      </c>
    </row>
    <row r="28" spans="1:4" ht="15" customHeight="1" x14ac:dyDescent="0.15">
      <c r="A28" s="217">
        <v>24</v>
      </c>
      <c r="B28" s="216" t="s">
        <v>221</v>
      </c>
      <c r="C28" s="239">
        <v>-2.61</v>
      </c>
      <c r="D28" s="239">
        <v>-2.36</v>
      </c>
    </row>
    <row r="29" spans="1:4" ht="15" customHeight="1" x14ac:dyDescent="0.15">
      <c r="A29" s="214">
        <v>25</v>
      </c>
      <c r="B29" s="213" t="s">
        <v>224</v>
      </c>
      <c r="C29" s="238">
        <v>-3.57</v>
      </c>
      <c r="D29" s="238">
        <v>-4.08</v>
      </c>
    </row>
  </sheetData>
  <phoneticPr fontId="3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A233-0CCB-4310-9451-06A4705555DD}">
  <sheetPr>
    <tabColor rgb="FF00B0F0"/>
  </sheetPr>
  <dimension ref="A1:D29"/>
  <sheetViews>
    <sheetView zoomScaleNormal="100" workbookViewId="0"/>
  </sheetViews>
  <sheetFormatPr defaultColWidth="9" defaultRowHeight="15" customHeight="1" x14ac:dyDescent="0.15"/>
  <cols>
    <col min="1" max="1" width="7" style="140" customWidth="1"/>
    <col min="2" max="2" width="12.5" style="140" customWidth="1"/>
    <col min="3" max="4" width="10" style="140" customWidth="1"/>
    <col min="5" max="5" width="7" style="140" customWidth="1"/>
    <col min="6" max="6" width="12.5" style="140" customWidth="1"/>
    <col min="7" max="8" width="10" style="140" customWidth="1"/>
    <col min="9" max="9" width="10.5" style="140" customWidth="1"/>
    <col min="10" max="10" width="9.5" style="140" customWidth="1"/>
    <col min="11" max="11" width="10.5" style="140" customWidth="1"/>
    <col min="12" max="12" width="9.5" style="140" customWidth="1"/>
    <col min="13" max="13" width="9" style="140" customWidth="1"/>
    <col min="14" max="16384" width="9" style="140"/>
  </cols>
  <sheetData>
    <row r="1" spans="1:4" ht="22.5" customHeight="1" x14ac:dyDescent="0.15">
      <c r="A1" s="237" t="s">
        <v>195</v>
      </c>
    </row>
    <row r="2" spans="1:4" s="141" customFormat="1" ht="18" customHeight="1" x14ac:dyDescent="0.15">
      <c r="A2" s="236" t="s">
        <v>176</v>
      </c>
      <c r="B2" s="236" t="s">
        <v>175</v>
      </c>
      <c r="C2" s="235" t="s">
        <v>178</v>
      </c>
      <c r="D2" s="234"/>
    </row>
    <row r="3" spans="1:4" s="141" customFormat="1" ht="18" customHeight="1" x14ac:dyDescent="0.15">
      <c r="A3" s="233" t="s">
        <v>173</v>
      </c>
      <c r="B3" s="233"/>
      <c r="C3" s="232" t="s">
        <v>254</v>
      </c>
      <c r="D3" s="232" t="s">
        <v>229</v>
      </c>
    </row>
    <row r="4" spans="1:4" s="141" customFormat="1" ht="18" customHeight="1" x14ac:dyDescent="0.15">
      <c r="A4" s="231" t="s">
        <v>172</v>
      </c>
      <c r="B4" s="230" t="s">
        <v>200</v>
      </c>
      <c r="C4" s="229">
        <v>-0.38</v>
      </c>
      <c r="D4" s="229">
        <v>-0.33</v>
      </c>
    </row>
    <row r="5" spans="1:4" s="141" customFormat="1" ht="18" customHeight="1" x14ac:dyDescent="0.15">
      <c r="A5" s="228">
        <v>1</v>
      </c>
      <c r="B5" s="227" t="s">
        <v>215</v>
      </c>
      <c r="C5" s="226">
        <v>0.37</v>
      </c>
      <c r="D5" s="267">
        <v>-0.4</v>
      </c>
    </row>
    <row r="6" spans="1:4" s="141" customFormat="1" ht="18" customHeight="1" x14ac:dyDescent="0.15">
      <c r="A6" s="217">
        <v>2</v>
      </c>
      <c r="B6" s="222" t="s">
        <v>204</v>
      </c>
      <c r="C6" s="215">
        <v>0.14000000000000001</v>
      </c>
      <c r="D6" s="220">
        <v>-0.03</v>
      </c>
    </row>
    <row r="7" spans="1:4" s="141" customFormat="1" ht="18" customHeight="1" x14ac:dyDescent="0.15">
      <c r="A7" s="217">
        <v>3</v>
      </c>
      <c r="B7" s="222" t="s">
        <v>202</v>
      </c>
      <c r="C7" s="215">
        <v>0.09</v>
      </c>
      <c r="D7" s="220">
        <v>0.1</v>
      </c>
    </row>
    <row r="8" spans="1:4" s="141" customFormat="1" ht="18" customHeight="1" x14ac:dyDescent="0.15">
      <c r="A8" s="217">
        <v>4</v>
      </c>
      <c r="B8" s="222" t="s">
        <v>203</v>
      </c>
      <c r="C8" s="215">
        <v>-0.21</v>
      </c>
      <c r="D8" s="220">
        <v>-0.21</v>
      </c>
    </row>
    <row r="9" spans="1:4" s="141" customFormat="1" ht="18" customHeight="1" x14ac:dyDescent="0.15">
      <c r="A9" s="217">
        <v>5</v>
      </c>
      <c r="B9" s="222" t="s">
        <v>219</v>
      </c>
      <c r="C9" s="215">
        <v>-0.28000000000000003</v>
      </c>
      <c r="D9" s="220">
        <v>-0.57999999999999996</v>
      </c>
    </row>
    <row r="10" spans="1:4" s="141" customFormat="1" ht="18" customHeight="1" x14ac:dyDescent="0.15">
      <c r="A10" s="217">
        <v>6</v>
      </c>
      <c r="B10" s="240" t="s">
        <v>214</v>
      </c>
      <c r="C10" s="215">
        <v>-0.33</v>
      </c>
      <c r="D10" s="215">
        <v>-0.27</v>
      </c>
    </row>
    <row r="11" spans="1:4" s="141" customFormat="1" ht="18" customHeight="1" x14ac:dyDescent="0.15">
      <c r="A11" s="217">
        <v>7</v>
      </c>
      <c r="B11" s="240" t="s">
        <v>208</v>
      </c>
      <c r="C11" s="215">
        <v>-0.35</v>
      </c>
      <c r="D11" s="215">
        <v>-0.42</v>
      </c>
    </row>
    <row r="12" spans="1:4" s="141" customFormat="1" ht="18" customHeight="1" x14ac:dyDescent="0.15">
      <c r="A12" s="217">
        <v>8</v>
      </c>
      <c r="B12" s="240" t="s">
        <v>206</v>
      </c>
      <c r="C12" s="215">
        <v>-0.37</v>
      </c>
      <c r="D12" s="215">
        <v>-0.22</v>
      </c>
    </row>
    <row r="13" spans="1:4" s="141" customFormat="1" ht="18" customHeight="1" x14ac:dyDescent="0.15">
      <c r="A13" s="217">
        <v>9</v>
      </c>
      <c r="B13" s="240" t="s">
        <v>211</v>
      </c>
      <c r="C13" s="215">
        <v>-0.45</v>
      </c>
      <c r="D13" s="215">
        <v>-0.31</v>
      </c>
    </row>
    <row r="14" spans="1:4" s="141" customFormat="1" ht="18" customHeight="1" x14ac:dyDescent="0.15">
      <c r="A14" s="217">
        <v>10</v>
      </c>
      <c r="B14" s="240" t="s">
        <v>210</v>
      </c>
      <c r="C14" s="215">
        <v>-0.46</v>
      </c>
      <c r="D14" s="215">
        <v>-0.48</v>
      </c>
    </row>
    <row r="15" spans="1:4" s="141" customFormat="1" ht="18" customHeight="1" x14ac:dyDescent="0.15">
      <c r="A15" s="217">
        <v>11</v>
      </c>
      <c r="B15" s="240" t="s">
        <v>205</v>
      </c>
      <c r="C15" s="215">
        <v>-0.52</v>
      </c>
      <c r="D15" s="215">
        <v>-0.12</v>
      </c>
    </row>
    <row r="16" spans="1:4" s="141" customFormat="1" ht="18" customHeight="1" x14ac:dyDescent="0.15">
      <c r="A16" s="217">
        <v>12</v>
      </c>
      <c r="B16" s="240" t="s">
        <v>220</v>
      </c>
      <c r="C16" s="215">
        <v>-0.54</v>
      </c>
      <c r="D16" s="215">
        <v>-0.72</v>
      </c>
    </row>
    <row r="17" spans="1:4" ht="15" customHeight="1" x14ac:dyDescent="0.15">
      <c r="A17" s="268">
        <v>13</v>
      </c>
      <c r="B17" s="274" t="s">
        <v>213</v>
      </c>
      <c r="C17" s="224">
        <v>-0.57999999999999996</v>
      </c>
      <c r="D17" s="224">
        <v>-0.66</v>
      </c>
    </row>
    <row r="18" spans="1:4" ht="15" customHeight="1" x14ac:dyDescent="0.15">
      <c r="A18" s="268">
        <v>14</v>
      </c>
      <c r="B18" s="225" t="s">
        <v>209</v>
      </c>
      <c r="C18" s="224">
        <v>-0.62</v>
      </c>
      <c r="D18" s="223">
        <v>-0.4</v>
      </c>
    </row>
    <row r="19" spans="1:4" ht="15" customHeight="1" x14ac:dyDescent="0.15">
      <c r="A19" s="217">
        <v>15</v>
      </c>
      <c r="B19" s="221" t="s">
        <v>221</v>
      </c>
      <c r="C19" s="215">
        <v>-0.64</v>
      </c>
      <c r="D19" s="220">
        <v>-0.66</v>
      </c>
    </row>
    <row r="20" spans="1:4" ht="15" customHeight="1" x14ac:dyDescent="0.15">
      <c r="A20" s="217">
        <v>16</v>
      </c>
      <c r="B20" s="221" t="s">
        <v>217</v>
      </c>
      <c r="C20" s="215">
        <v>-0.72</v>
      </c>
      <c r="D20" s="220">
        <v>-1.1299999999999999</v>
      </c>
    </row>
    <row r="21" spans="1:4" ht="15" customHeight="1" x14ac:dyDescent="0.15">
      <c r="A21" s="217">
        <v>17</v>
      </c>
      <c r="B21" s="221" t="s">
        <v>222</v>
      </c>
      <c r="C21" s="215">
        <v>-0.78</v>
      </c>
      <c r="D21" s="220">
        <v>-0.31</v>
      </c>
    </row>
    <row r="22" spans="1:4" ht="15" customHeight="1" x14ac:dyDescent="0.15">
      <c r="A22" s="217">
        <v>18</v>
      </c>
      <c r="B22" s="221" t="s">
        <v>207</v>
      </c>
      <c r="C22" s="215">
        <v>-0.81</v>
      </c>
      <c r="D22" s="220">
        <v>-0.65</v>
      </c>
    </row>
    <row r="23" spans="1:4" ht="15" customHeight="1" x14ac:dyDescent="0.15">
      <c r="A23" s="217">
        <v>19</v>
      </c>
      <c r="B23" s="216" t="s">
        <v>218</v>
      </c>
      <c r="C23" s="215">
        <v>-0.83</v>
      </c>
      <c r="D23" s="215">
        <v>-0.44</v>
      </c>
    </row>
    <row r="24" spans="1:4" ht="15" customHeight="1" x14ac:dyDescent="0.15">
      <c r="A24" s="217">
        <v>20</v>
      </c>
      <c r="B24" s="216" t="s">
        <v>225</v>
      </c>
      <c r="C24" s="215">
        <v>-0.86</v>
      </c>
      <c r="D24" s="215">
        <v>-0.94</v>
      </c>
    </row>
    <row r="25" spans="1:4" ht="15" customHeight="1" x14ac:dyDescent="0.15">
      <c r="A25" s="217">
        <v>21</v>
      </c>
      <c r="B25" s="216" t="s">
        <v>224</v>
      </c>
      <c r="C25" s="215">
        <v>-0.91</v>
      </c>
      <c r="D25" s="215">
        <v>0.11</v>
      </c>
    </row>
    <row r="26" spans="1:4" ht="15" customHeight="1" x14ac:dyDescent="0.15">
      <c r="A26" s="217">
        <v>22</v>
      </c>
      <c r="B26" s="216" t="s">
        <v>223</v>
      </c>
      <c r="C26" s="215">
        <v>-0.98</v>
      </c>
      <c r="D26" s="215">
        <v>-0.61</v>
      </c>
    </row>
    <row r="27" spans="1:4" ht="15" customHeight="1" x14ac:dyDescent="0.15">
      <c r="A27" s="217">
        <v>23</v>
      </c>
      <c r="B27" s="216" t="s">
        <v>212</v>
      </c>
      <c r="C27" s="215">
        <v>-1.06</v>
      </c>
      <c r="D27" s="215">
        <v>-0.86</v>
      </c>
    </row>
    <row r="28" spans="1:4" ht="15" customHeight="1" x14ac:dyDescent="0.15">
      <c r="A28" s="217">
        <v>24</v>
      </c>
      <c r="B28" s="216" t="s">
        <v>216</v>
      </c>
      <c r="C28" s="215">
        <v>-1.26</v>
      </c>
      <c r="D28" s="215">
        <v>-0.2</v>
      </c>
    </row>
    <row r="29" spans="1:4" ht="15" customHeight="1" x14ac:dyDescent="0.15">
      <c r="A29" s="214">
        <v>25</v>
      </c>
      <c r="B29" s="213" t="s">
        <v>201</v>
      </c>
      <c r="C29" s="212">
        <v>-2.87</v>
      </c>
      <c r="D29" s="212">
        <v>0.08</v>
      </c>
    </row>
  </sheetData>
  <phoneticPr fontId="3"/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</vt:i4>
      </vt:variant>
    </vt:vector>
  </HeadingPairs>
  <TitlesOfParts>
    <vt:vector size="15" baseType="lpstr">
      <vt:lpstr>表1-1</vt:lpstr>
      <vt:lpstr>表1-2</vt:lpstr>
      <vt:lpstr>表２</vt:lpstr>
      <vt:lpstr>表3</vt:lpstr>
      <vt:lpstr>表4</vt:lpstr>
      <vt:lpstr>表5</vt:lpstr>
      <vt:lpstr>表6</vt:lpstr>
      <vt:lpstr>表7</vt:lpstr>
      <vt:lpstr>表8</vt:lpstr>
      <vt:lpstr>表9</vt:lpstr>
      <vt:lpstr>表10</vt:lpstr>
      <vt:lpstr>表11</vt:lpstr>
      <vt:lpstr>表12</vt:lpstr>
      <vt:lpstr>'表1-1'!Print_Area</vt:lpstr>
      <vt:lpstr>'表1-2'!Print_Titles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高橋　寿樹</cp:lastModifiedBy>
  <cp:lastPrinted>2025-11-28T05:15:14Z</cp:lastPrinted>
  <dcterms:modified xsi:type="dcterms:W3CDTF">2025-11-28T05:15:23Z</dcterms:modified>
</cp:coreProperties>
</file>