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D76F32FB-FCFE-49D6-A995-53C11257179A}" xr6:coauthVersionLast="46" xr6:coauthVersionMax="46" xr10:uidLastSave="{00000000-0000-0000-0000-000000000000}"/>
  <bookViews>
    <workbookView xWindow="3660" yWindow="600" windowWidth="14895" windowHeight="13875" activeTab="4" xr2:uid="{A2636259-8E0A-4699-89F3-87BDFB2AC885}"/>
  </bookViews>
  <sheets>
    <sheet name="水道" sheetId="1" r:id="rId1"/>
    <sheet name="簡易水道" sheetId="2" r:id="rId2"/>
    <sheet name="下水道（公共下水道）" sheetId="3" r:id="rId3"/>
    <sheet name="下水道（特定環境保全公共下水道）" sheetId="4" r:id="rId4"/>
    <sheet name="介護サービス" sheetId="5" r:id="rId5"/>
  </sheets>
  <externalReferences>
    <externalReference r:id="rId6"/>
    <externalReference r:id="rId7"/>
    <externalReference r:id="rId8"/>
    <externalReference r:id="rId9"/>
    <externalReference r:id="rId10"/>
  </externalReferences>
  <definedNames>
    <definedName name="_xlnm.Print_Area" localSheetId="2">'下水道（公共下水道）'!$A$1:$BS$315</definedName>
    <definedName name="_xlnm.Print_Area" localSheetId="3">'下水道（特定環境保全公共下水道）'!$A$1:$BS$315</definedName>
    <definedName name="_xlnm.Print_Area" localSheetId="4">介護サービス!$A$1:$BS$315</definedName>
    <definedName name="_xlnm.Print_Area" localSheetId="1">簡易水道!$A$1:$BS$315</definedName>
    <definedName name="_xlnm.Print_Area" localSheetId="0">水道!$A$1:$BS$315</definedName>
    <definedName name="業種名" localSheetId="2">[3]選択肢!$K$2:$K$19</definedName>
    <definedName name="業種名" localSheetId="3">[4]選択肢!$K$2:$K$19</definedName>
    <definedName name="業種名" localSheetId="4">[5]選択肢!$K$2:$K$19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<sst xmlns="http://schemas.openxmlformats.org/spreadsheetml/2006/main" count="935" uniqueCount="85">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</sst>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9ECF4AD-1D1C-44B4-A5E7-B9F638728868}"/>
            </a:ext>
          </a:extLst>
        </xdr:cNvPr>
        <xdr:cNvSpPr/>
      </xdr:nvSpPr>
      <xdr:spPr>
        <a:xfrm>
          <a:off x="204354" y="99950"/>
          <a:ext cx="13220700"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E3CBCAC-0787-4B96-A203-346A55B5F24C}"/>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64705DE-271A-4A54-8239-89CA649F7975}"/>
            </a:ext>
          </a:extLst>
        </xdr:cNvPr>
        <xdr:cNvSpPr/>
      </xdr:nvSpPr>
      <xdr:spPr>
        <a:xfrm>
          <a:off x="423224" y="5565279"/>
          <a:ext cx="4895849"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2177136-BA34-4DD0-8A09-A16B50F28BD6}"/>
            </a:ext>
          </a:extLst>
        </xdr:cNvPr>
        <xdr:cNvSpPr/>
      </xdr:nvSpPr>
      <xdr:spPr>
        <a:xfrm>
          <a:off x="3332180" y="1053316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CDE879B-1542-4ED4-8747-89E4A250C538}"/>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647F64C-7E6A-478A-90C5-C82546B353BD}"/>
            </a:ext>
          </a:extLst>
        </xdr:cNvPr>
        <xdr:cNvSpPr/>
      </xdr:nvSpPr>
      <xdr:spPr>
        <a:xfrm>
          <a:off x="3340100" y="151638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1551879-3379-4C42-9C55-9D55E9248EDD}"/>
            </a:ext>
          </a:extLst>
        </xdr:cNvPr>
        <xdr:cNvSpPr/>
      </xdr:nvSpPr>
      <xdr:spPr>
        <a:xfrm>
          <a:off x="3340100" y="132746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176B468-0903-4F28-9014-EC81D5865682}"/>
            </a:ext>
          </a:extLst>
        </xdr:cNvPr>
        <xdr:cNvSpPr/>
      </xdr:nvSpPr>
      <xdr:spPr>
        <a:xfrm>
          <a:off x="3340100" y="585120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440A0F2-812D-433A-8358-14FA1D7CD632}"/>
            </a:ext>
          </a:extLst>
        </xdr:cNvPr>
        <xdr:cNvSpPr/>
      </xdr:nvSpPr>
      <xdr:spPr>
        <a:xfrm>
          <a:off x="3340100" y="5661342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D3733DB-929C-4779-AECC-F46711ECF699}"/>
            </a:ext>
          </a:extLst>
        </xdr:cNvPr>
        <xdr:cNvSpPr/>
      </xdr:nvSpPr>
      <xdr:spPr>
        <a:xfrm>
          <a:off x="3340100" y="489680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2FD580A-54DE-427C-8C92-C67E4CCCFAFC}"/>
            </a:ext>
          </a:extLst>
        </xdr:cNvPr>
        <xdr:cNvSpPr/>
      </xdr:nvSpPr>
      <xdr:spPr>
        <a:xfrm>
          <a:off x="3340100" y="470693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63F48F3-EE92-4058-9E7F-C397D4D1C9F8}"/>
            </a:ext>
          </a:extLst>
        </xdr:cNvPr>
        <xdr:cNvSpPr/>
      </xdr:nvSpPr>
      <xdr:spPr>
        <a:xfrm>
          <a:off x="429490" y="59563166"/>
          <a:ext cx="8534400"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0A9D83C-A87E-413B-BBFF-233E1714A6BD}"/>
            </a:ext>
          </a:extLst>
        </xdr:cNvPr>
        <xdr:cNvSpPr/>
      </xdr:nvSpPr>
      <xdr:spPr>
        <a:xfrm>
          <a:off x="3340100" y="182181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C4996DF-FEBE-4288-A4C5-EB084CA4FB57}"/>
            </a:ext>
          </a:extLst>
        </xdr:cNvPr>
        <xdr:cNvSpPr/>
      </xdr:nvSpPr>
      <xdr:spPr>
        <a:xfrm>
          <a:off x="3340100" y="440912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A18073D-6975-44DD-8DB2-2805E036B4D7}"/>
            </a:ext>
          </a:extLst>
        </xdr:cNvPr>
        <xdr:cNvSpPr/>
      </xdr:nvSpPr>
      <xdr:spPr>
        <a:xfrm>
          <a:off x="3340100" y="422021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00717CD-70A2-4B15-9833-2082163B38BA}"/>
            </a:ext>
          </a:extLst>
        </xdr:cNvPr>
        <xdr:cNvSpPr/>
      </xdr:nvSpPr>
      <xdr:spPr>
        <a:xfrm>
          <a:off x="3340100" y="538353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2CC670F-6269-41CB-9301-FD4A870AE046}"/>
            </a:ext>
          </a:extLst>
        </xdr:cNvPr>
        <xdr:cNvSpPr/>
      </xdr:nvSpPr>
      <xdr:spPr>
        <a:xfrm>
          <a:off x="3340100" y="519461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5753ED6-8B38-45A2-B29D-11E2E05FD57D}"/>
            </a:ext>
          </a:extLst>
        </xdr:cNvPr>
        <xdr:cNvSpPr/>
      </xdr:nvSpPr>
      <xdr:spPr>
        <a:xfrm>
          <a:off x="3340100" y="342042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FE581D4-C10B-4DE9-8A86-3AF0B65165EC}"/>
            </a:ext>
          </a:extLst>
        </xdr:cNvPr>
        <xdr:cNvSpPr/>
      </xdr:nvSpPr>
      <xdr:spPr>
        <a:xfrm>
          <a:off x="3340100" y="392239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166101A-D10A-490E-8E06-60A8F28465A4}"/>
            </a:ext>
          </a:extLst>
        </xdr:cNvPr>
        <xdr:cNvSpPr/>
      </xdr:nvSpPr>
      <xdr:spPr>
        <a:xfrm>
          <a:off x="3340100" y="37258625"/>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373EE78-5C3F-49C3-BF70-F3D3483996FB}"/>
            </a:ext>
          </a:extLst>
        </xdr:cNvPr>
        <xdr:cNvSpPr/>
      </xdr:nvSpPr>
      <xdr:spPr>
        <a:xfrm>
          <a:off x="6862445" y="46404530"/>
          <a:ext cx="568325"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1249BDB-6982-43BC-9242-747A53E8C8F1}"/>
            </a:ext>
          </a:extLst>
        </xdr:cNvPr>
        <xdr:cNvSpPr/>
      </xdr:nvSpPr>
      <xdr:spPr>
        <a:xfrm>
          <a:off x="3340100" y="23727834"/>
          <a:ext cx="4064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22C3F9B-11B9-47B9-8677-B6918A817E91}"/>
            </a:ext>
          </a:extLst>
        </xdr:cNvPr>
        <xdr:cNvSpPr/>
      </xdr:nvSpPr>
      <xdr:spPr>
        <a:xfrm>
          <a:off x="3249082" y="285982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139250A-6600-4F0D-AC81-9107321999F3}"/>
            </a:ext>
          </a:extLst>
        </xdr:cNvPr>
        <xdr:cNvSpPr/>
      </xdr:nvSpPr>
      <xdr:spPr>
        <a:xfrm>
          <a:off x="6772275" y="24906817"/>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2318C51-A9AD-4611-B837-6F956309D1AA}"/>
            </a:ext>
          </a:extLst>
        </xdr:cNvPr>
        <xdr:cNvSpPr/>
      </xdr:nvSpPr>
      <xdr:spPr>
        <a:xfrm>
          <a:off x="3344334" y="26085800"/>
          <a:ext cx="406400" cy="5916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CE665C8-5E2A-4059-B129-40B8B522382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727DD49-5A0F-40E7-9567-8B397440B34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6B47072-5D9F-4692-AEEF-A3971C6F0B5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D94F055-F1EE-419C-A8B6-06DE7CB24B8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F5924A3-C9FA-4ED1-85BE-5D7943F472F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9DC1F3E-001B-408D-AF31-F4B813B4D8B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10FB7A7-642B-4DD4-9C4C-EB1FF56E85E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E7D69F6-40EA-47FA-B617-7529A344111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46C943E-D43C-45D5-8DCB-22E426C37BD2}"/>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9A294D5-52E9-43E2-B99D-8EE81871DA0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77FB850-8C62-4D81-BDF0-201B854680E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1378AC9-E113-4716-856C-24F3D45894D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1269C79-FEBC-4C2D-8E38-609A604F809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21F020B-1F70-4612-8AFE-72591B5DCB6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EF8C3F8-C16F-4073-9077-C287808E80F7}"/>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B837B4B-1879-4C5D-9A74-E1E59F4305E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B9615AB-BAC8-4411-938F-B8822D15128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A1A1B53-B7D0-45DA-AF15-4C0CC20088B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35CE60D-1498-40B2-A41C-6810CBCB239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8A6836C-D716-4B4D-8BFC-92BD85CEF09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E2383DB-4AD2-47BC-A19B-4E015D45663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2A18245-A230-41E7-B510-99BEEEB494FE}"/>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CC648D1-9740-4FFC-86C1-5545AC59E5B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5E36F05-E572-4AAA-9BC8-21AB6B80D29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338431D-6B95-4D1B-8244-7130A0D58F8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54F25E3-9B6E-4E28-A5A1-14F8FF0EECF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4B6C34C-410C-4299-81BF-A3E92E52F27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FB762AF-F28A-4325-ACEB-DD353A1538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C8BAADB-6A4A-485C-9523-E08916EE9A2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74F5A03-DD15-4B4B-9F4F-B05BC0F6704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575C1FA-82C7-4456-B5FE-A4618BB1010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996B0B8-F189-4CFF-9564-426347F99D1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F384393-23F8-459A-A71D-90BDE655C3A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DAF6BEA-25BF-4E06-AF4F-6BD91CA0600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B3D4502-1443-481B-9C83-AFB8834B950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8240FCE-0AAB-4E1D-83F7-CD051B874FD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5B26549-1AE0-4129-ACC1-83C325C9983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38BCEAF-B975-4795-97F8-A1DE78AA80E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F934753-A66A-4CC9-A7E3-4EBA4EC45D8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CDCDBD4-FB8F-4BA2-A55C-5D4FA6940BE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5B54F7F-DC2E-4F67-A86E-5320A6BEEA8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76FDCEC-371D-416F-ACDB-5EA9B32054C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B7591BB-3DDC-401E-B796-4BD6248DC4E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2CFAD48-19B3-4EB1-89CA-5C2D93359E4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5F80A90-CDD0-40B5-8B00-070C62DFB03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4AB3EEF-1BD9-4151-8E6A-57E6B339329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88B9A04-D256-4745-9670-51D50C679FD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AC65ACD-3431-4E0D-9710-9E64B066091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D3A830E-88D4-44D2-AA3E-EFDE9B14717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22BEFB5-8E4C-4782-96CE-AA8DED6A54A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278F201-1BCF-4E8D-9575-489CD415417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EAE6236-758F-410A-8F2C-5AA873B97D6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DE56CAF-1B22-473D-8D23-B6B4690C86B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11DE94D-A29F-45F3-8335-8C264A1697C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D37ADF1-888B-4949-A151-E9E4BBBFEBE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29D6584-6DE3-4C99-A31F-D6C64813C96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F2D6A20-3104-45CD-98F1-94EC057D93D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9B7FEFB-A47D-4416-929D-013295A4DD0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B17AE67-DBB5-441C-9CFB-425282C5F33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7B97D01-6719-4E06-B74F-B62FEA1C0B5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41DC6E1-F88B-44E0-9843-25F4E51F8D9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B6C93D7-F0D0-406D-B403-E3E1EE86F41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E6A57AB-38F4-40D5-AD5E-32DD4D17F51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9585604-A626-4933-A20F-F3394A8A650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C955B45-8E1E-4A4B-89A6-11E3EC8B69D3}"/>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5060429-7004-4CEB-BA36-A4C9BA85B9B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356C089-ADE1-4618-9037-A9E9AEC3360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B431F3A-FB02-438B-8775-875556B5C02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1577BE9-68E8-4FCF-AB56-6598D99CA39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D35EB7E-6AD1-4CB9-BBC3-01EB186408B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DBCB551-C994-401E-A8B1-1152C3F95EE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3AC6421-A96C-47C3-BE61-CB7DED4CFB0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D540BAC-0552-4B0F-918E-249FA1D93B2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071D8EF-1AED-41A9-8ED1-FDEA9BBA721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608D11C-347D-480E-9D1D-794ABCB9600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E6F1161-1C05-4983-9CFF-DDC5398FF61E}"/>
            </a:ext>
          </a:extLst>
        </xdr:cNvPr>
        <xdr:cNvSpPr/>
      </xdr:nvSpPr>
      <xdr:spPr>
        <a:xfrm>
          <a:off x="204354" y="99950"/>
          <a:ext cx="13220700"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2030E6F-E498-4D3A-B41D-B7B5C44BE303}"/>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543A977-AA5F-4CB2-AD40-D583EAA4FAB9}"/>
            </a:ext>
          </a:extLst>
        </xdr:cNvPr>
        <xdr:cNvSpPr/>
      </xdr:nvSpPr>
      <xdr:spPr>
        <a:xfrm>
          <a:off x="423224" y="5565279"/>
          <a:ext cx="4895849"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313722B-CF19-48FF-85A4-B431DB7E415F}"/>
            </a:ext>
          </a:extLst>
        </xdr:cNvPr>
        <xdr:cNvSpPr/>
      </xdr:nvSpPr>
      <xdr:spPr>
        <a:xfrm>
          <a:off x="3332180" y="1053316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ADB2862-C25A-4167-833C-062090050838}"/>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36BC751-BE1A-4B19-934C-C29F7D383C68}"/>
            </a:ext>
          </a:extLst>
        </xdr:cNvPr>
        <xdr:cNvSpPr/>
      </xdr:nvSpPr>
      <xdr:spPr>
        <a:xfrm>
          <a:off x="3340100" y="151638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745CF6A-0B1C-4388-8C39-83E7544DEAC6}"/>
            </a:ext>
          </a:extLst>
        </xdr:cNvPr>
        <xdr:cNvSpPr/>
      </xdr:nvSpPr>
      <xdr:spPr>
        <a:xfrm>
          <a:off x="3340100" y="132746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9F095F6-6D14-45C2-844C-BBBE9F3E368E}"/>
            </a:ext>
          </a:extLst>
        </xdr:cNvPr>
        <xdr:cNvSpPr/>
      </xdr:nvSpPr>
      <xdr:spPr>
        <a:xfrm>
          <a:off x="3340100" y="585120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AFDC519-C712-473F-94DB-879FC7C16508}"/>
            </a:ext>
          </a:extLst>
        </xdr:cNvPr>
        <xdr:cNvSpPr/>
      </xdr:nvSpPr>
      <xdr:spPr>
        <a:xfrm>
          <a:off x="3340100" y="5661342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F017C03-E37C-4D14-AF66-7C8CD9ED8DDB}"/>
            </a:ext>
          </a:extLst>
        </xdr:cNvPr>
        <xdr:cNvSpPr/>
      </xdr:nvSpPr>
      <xdr:spPr>
        <a:xfrm>
          <a:off x="3340100" y="489680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8B414BC-29D9-4E42-AA30-3385566091F0}"/>
            </a:ext>
          </a:extLst>
        </xdr:cNvPr>
        <xdr:cNvSpPr/>
      </xdr:nvSpPr>
      <xdr:spPr>
        <a:xfrm>
          <a:off x="3340100" y="470693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4D6D589-F251-485C-8E75-B902B68124D0}"/>
            </a:ext>
          </a:extLst>
        </xdr:cNvPr>
        <xdr:cNvSpPr/>
      </xdr:nvSpPr>
      <xdr:spPr>
        <a:xfrm>
          <a:off x="429490" y="59563166"/>
          <a:ext cx="8534400"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EE6723A-369D-4DC7-8560-B71C4027663B}"/>
            </a:ext>
          </a:extLst>
        </xdr:cNvPr>
        <xdr:cNvSpPr/>
      </xdr:nvSpPr>
      <xdr:spPr>
        <a:xfrm>
          <a:off x="3340100" y="182181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72C43F5-4EE1-4538-A659-81962071EEBF}"/>
            </a:ext>
          </a:extLst>
        </xdr:cNvPr>
        <xdr:cNvSpPr/>
      </xdr:nvSpPr>
      <xdr:spPr>
        <a:xfrm>
          <a:off x="3340100" y="440912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0358FCB-8E63-44A7-8E05-10C5FEED686E}"/>
            </a:ext>
          </a:extLst>
        </xdr:cNvPr>
        <xdr:cNvSpPr/>
      </xdr:nvSpPr>
      <xdr:spPr>
        <a:xfrm>
          <a:off x="3340100" y="422021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11FC4F8-CF44-4C6D-AB02-36F6F30C334D}"/>
            </a:ext>
          </a:extLst>
        </xdr:cNvPr>
        <xdr:cNvSpPr/>
      </xdr:nvSpPr>
      <xdr:spPr>
        <a:xfrm>
          <a:off x="3340100" y="538353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6B1E760-83A9-4287-A277-F59428E2E87A}"/>
            </a:ext>
          </a:extLst>
        </xdr:cNvPr>
        <xdr:cNvSpPr/>
      </xdr:nvSpPr>
      <xdr:spPr>
        <a:xfrm>
          <a:off x="3340100" y="519461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7504AB6-735C-4636-8450-765F9157FB8A}"/>
            </a:ext>
          </a:extLst>
        </xdr:cNvPr>
        <xdr:cNvSpPr/>
      </xdr:nvSpPr>
      <xdr:spPr>
        <a:xfrm>
          <a:off x="3340100" y="342042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B4CB2F0-F6D7-4C9F-807A-988E01FEDDD7}"/>
            </a:ext>
          </a:extLst>
        </xdr:cNvPr>
        <xdr:cNvSpPr/>
      </xdr:nvSpPr>
      <xdr:spPr>
        <a:xfrm>
          <a:off x="3340100" y="392239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BFFCEF9-D02B-4283-A130-120AA42C740F}"/>
            </a:ext>
          </a:extLst>
        </xdr:cNvPr>
        <xdr:cNvSpPr/>
      </xdr:nvSpPr>
      <xdr:spPr>
        <a:xfrm>
          <a:off x="3340100" y="37258625"/>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389046F-8187-4139-B06E-F395C71BC8BA}"/>
            </a:ext>
          </a:extLst>
        </xdr:cNvPr>
        <xdr:cNvSpPr/>
      </xdr:nvSpPr>
      <xdr:spPr>
        <a:xfrm>
          <a:off x="6862445" y="46404530"/>
          <a:ext cx="568325"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DF026E5-01A7-4AA6-B115-FBD0072FFABD}"/>
            </a:ext>
          </a:extLst>
        </xdr:cNvPr>
        <xdr:cNvSpPr/>
      </xdr:nvSpPr>
      <xdr:spPr>
        <a:xfrm>
          <a:off x="3340100" y="23727834"/>
          <a:ext cx="4064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B408B49-4D35-4284-9F0D-84468137E9E3}"/>
            </a:ext>
          </a:extLst>
        </xdr:cNvPr>
        <xdr:cNvSpPr/>
      </xdr:nvSpPr>
      <xdr:spPr>
        <a:xfrm>
          <a:off x="3249082" y="285982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BB58402-B15E-47B3-8048-D50FCB21011B}"/>
            </a:ext>
          </a:extLst>
        </xdr:cNvPr>
        <xdr:cNvSpPr/>
      </xdr:nvSpPr>
      <xdr:spPr>
        <a:xfrm>
          <a:off x="6772275" y="24906817"/>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76AC1A9-5DFD-4CEE-A720-25E5A5E2F924}"/>
            </a:ext>
          </a:extLst>
        </xdr:cNvPr>
        <xdr:cNvSpPr/>
      </xdr:nvSpPr>
      <xdr:spPr>
        <a:xfrm>
          <a:off x="3344334" y="26085800"/>
          <a:ext cx="406400" cy="5916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小坂町</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上十三・十和田湖広域定住自立圏共生ビジョンに基づき、休平簡易水道（秋田県小坂町）と十和田湖畔地区簡易水道（青森県十和田市）の配水管を接続し、施設の共同利用を開始したことで維持費を軽減した。</v>
          </cell>
        </row>
        <row r="166">
          <cell r="J166" t="str">
            <v xml:space="preserve"> </v>
          </cell>
        </row>
        <row r="173">
          <cell r="J173" t="str">
            <v>●</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2">
          <cell r="B212" t="str">
            <v>平成</v>
          </cell>
          <cell r="E212">
            <v>28</v>
          </cell>
        </row>
        <row r="213">
          <cell r="E213">
            <v>3</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小坂町</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小規模施設の統廃合により効率的な運用と一元管理が可能となり維持管理業務の軽減に繋がった。</v>
          </cell>
        </row>
        <row r="65">
          <cell r="G65" t="str">
            <v>●</v>
          </cell>
          <cell r="S65" t="str">
            <v>平成</v>
          </cell>
          <cell r="V65">
            <v>29</v>
          </cell>
        </row>
        <row r="66">
          <cell r="G66" t="str">
            <v xml:space="preserve"> </v>
          </cell>
          <cell r="V66">
            <v>3</v>
          </cell>
        </row>
        <row r="67">
          <cell r="V67">
            <v>31</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小坂町</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　人口減少下においても、安心･安全で持続可能な行政サービスを提供していくため、県と市町村が協働し、米代川流域下水道大館処理センターに資源化施設を建設。県北地区3市3町1組合から排出される汚泥を集約・資源化することで、コスト削減を図るとともに、炭化処理による資源化物製造により循環型社会の構築に寄与することが期待されます。
　この取り組みによって、当町における単年度ベースの負担金は、約4,000千円の縮減（当初予算比）となります。</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v>
          </cell>
        </row>
        <row r="195">
          <cell r="Y195" t="str">
            <v xml:space="preserve"> </v>
          </cell>
        </row>
        <row r="196">
          <cell r="Y196" t="str">
            <v>●</v>
          </cell>
        </row>
        <row r="198">
          <cell r="Y198" t="str">
            <v xml:space="preserve"> </v>
          </cell>
        </row>
        <row r="199">
          <cell r="Y199" t="str">
            <v xml:space="preserve"> </v>
          </cell>
        </row>
        <row r="200">
          <cell r="Y200" t="str">
            <v xml:space="preserve"> </v>
          </cell>
        </row>
        <row r="201">
          <cell r="Y201" t="str">
            <v xml:space="preserve"> </v>
          </cell>
        </row>
        <row r="202">
          <cell r="Y202" t="str">
            <v>●</v>
          </cell>
        </row>
        <row r="207">
          <cell r="Y207" t="str">
            <v>●</v>
          </cell>
        </row>
        <row r="208">
          <cell r="Y208" t="str">
            <v>●</v>
          </cell>
        </row>
        <row r="209">
          <cell r="Y209" t="str">
            <v xml:space="preserve"> </v>
          </cell>
        </row>
        <row r="212">
          <cell r="B212" t="str">
            <v>令和</v>
          </cell>
          <cell r="E212">
            <v>2</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小坂町</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公共下水道事業と同様下水道事業特別会計のため、事業継続中（下水道管布設工事）の現段階では、抜本的改革の必要性はないと考えている。
　なお、公共下水道事業における管布設工事完了後は、事業の一部について民間委託を検討したい。</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小坂町</v>
          </cell>
        </row>
        <row r="17">
          <cell r="F17" t="str">
            <v>介護サービス事業</v>
          </cell>
          <cell r="W17" t="str">
            <v>老人デイサービスセンター</v>
          </cell>
          <cell r="BD17" t="str">
            <v>●</v>
          </cell>
        </row>
        <row r="19">
          <cell r="F19" t="str">
            <v>介護保険特別会計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 xml:space="preserve">福祉サービスの質の向上及び施設の効率的管理・運営を推進するため、近隣で他の介護サービス事業所も運営している小坂町社会福祉協議会を指定管理者とする形で運営している。
近隣の施設と一体的な運営を行うことで、維持管理の負担軽減と効率化を図ることができている。																															
																																	</v>
          </cell>
        </row>
        <row r="313">
          <cell r="G313" t="str">
            <v xml:space="preserve"> </v>
          </cell>
          <cell r="U313" t="str">
            <v>平成</v>
          </cell>
          <cell r="X313">
            <v>20</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6093-DECB-46A5-B47D-3186836FE18C}">
  <sheetPr>
    <pageSetUpPr fitToPage="1"/>
  </sheetPr>
  <dimension ref="A1:CN315"/>
  <sheetViews>
    <sheetView showZeros="0" view="pageBreakPreview" zoomScale="60" zoomScaleNormal="55" workbookViewId="0">
      <selection activeCell="AQ68" sqref="AQ68"/>
    </sheetView>
  </sheetViews>
  <sheetFormatPr defaultColWidth="2.875" defaultRowHeight="12.75"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x14ac:dyDescent="0.4"/>
    <row r="2" spans="3:71" ht="15.75"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75"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75"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75" customHeight="1" x14ac:dyDescent="0.4">
      <c r="C11" s="21" t="str">
        <f>IF(COUNTIF([1]回答表!K15,"*")&gt;0,[1]回答表!K15,"")</f>
        <v>小坂町</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75"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75"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75" customHeight="1" x14ac:dyDescent="0.4">
      <c r="D14" s="29"/>
      <c r="E14" s="29"/>
      <c r="F14" s="29"/>
      <c r="G14" s="29"/>
      <c r="H14" s="29"/>
      <c r="I14" s="29"/>
      <c r="J14" s="29"/>
      <c r="K14" s="29"/>
      <c r="L14" s="29"/>
      <c r="M14" s="29"/>
      <c r="N14" s="29"/>
      <c r="O14" s="29"/>
      <c r="P14" s="29"/>
      <c r="Q14" s="29"/>
      <c r="R14" s="29"/>
      <c r="S14" s="29"/>
      <c r="T14" s="29"/>
      <c r="U14" s="29"/>
      <c r="V14" s="29"/>
      <c r="W14" s="29"/>
    </row>
    <row r="15" spans="3:71" ht="15.75" customHeight="1" x14ac:dyDescent="0.4">
      <c r="D15" s="29"/>
      <c r="E15" s="29"/>
      <c r="F15" s="29"/>
      <c r="G15" s="29"/>
      <c r="H15" s="29"/>
      <c r="I15" s="29"/>
      <c r="J15" s="29"/>
      <c r="K15" s="29"/>
      <c r="L15" s="29"/>
      <c r="M15" s="29"/>
      <c r="N15" s="29"/>
      <c r="O15" s="29"/>
      <c r="P15" s="29"/>
      <c r="Q15" s="29"/>
      <c r="R15" s="29"/>
      <c r="S15" s="29"/>
      <c r="T15" s="29"/>
      <c r="U15" s="29"/>
      <c r="V15" s="29"/>
      <c r="W15" s="29"/>
    </row>
    <row r="16" spans="3:71" ht="15.75" customHeight="1" x14ac:dyDescent="0.4">
      <c r="D16" s="29"/>
      <c r="E16" s="29"/>
      <c r="F16" s="29"/>
      <c r="G16" s="29"/>
      <c r="H16" s="29"/>
      <c r="I16" s="29"/>
      <c r="J16" s="29"/>
      <c r="K16" s="29"/>
      <c r="L16" s="29"/>
      <c r="M16" s="29"/>
      <c r="N16" s="29"/>
      <c r="O16" s="29"/>
      <c r="P16" s="29"/>
      <c r="Q16" s="29"/>
      <c r="R16" s="29"/>
      <c r="S16" s="29"/>
      <c r="T16" s="29"/>
      <c r="U16" s="29"/>
      <c r="V16" s="29"/>
      <c r="W16" s="29"/>
    </row>
    <row r="17" spans="3:84" ht="15.75"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75"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75"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75"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75"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75"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75"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75" customHeight="1" x14ac:dyDescent="0.4">
      <c r="BS28" s="92"/>
    </row>
    <row r="29" spans="3:84" ht="15.75" customHeight="1" x14ac:dyDescent="0.4">
      <c r="BS29" s="93"/>
    </row>
    <row r="30" spans="3:84" ht="15.75"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75"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75"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75"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75"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75"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75"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75"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75"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75"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75"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75"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75"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75"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75"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75"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75"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75"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75"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75"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75"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75"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75"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75"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75"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75"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75"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75"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75"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75"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75"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75"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75"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75"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75"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75"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75"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75"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75"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75"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75"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75"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75"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75"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75"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75"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上十三・十和田湖広域定住自立圏共生ビジョンに基づき、休平簡易水道（秋田県小坂町）と十和田湖畔地区簡易水道（青森県十和田市）の配水管を接続し、施設の共同利用を開始したことで維持費を軽減した。</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平成</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75"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xml:space="preserve"> </v>
      </c>
      <c r="V88" s="83"/>
      <c r="W88" s="83"/>
      <c r="X88" s="83"/>
      <c r="Y88" s="83"/>
      <c r="Z88" s="83"/>
      <c r="AA88" s="83"/>
      <c r="AB88" s="153"/>
      <c r="AC88" s="82" t="str">
        <f>IF([1]回答表!F17="水道事業",IF([1]回答表!X45="●",[1]回答表!J173,IF([1]回答表!AA45="●",[1]回答表!J238,"")),"")</f>
        <v>●</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75"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f>IF([1]回答表!F17="水道事業",IF([1]回答表!X45="●",[1]回答表!E212,IF([1]回答表!AA45="●",[1]回答表!E278,"")),"")</f>
        <v>28</v>
      </c>
      <c r="BG89" s="151"/>
      <c r="BH89" s="151"/>
      <c r="BI89" s="151"/>
      <c r="BJ89" s="150">
        <f>IF([1]回答表!F17="水道事業",IF([1]回答表!X45="●",[1]回答表!E213,IF([1]回答表!AA45="●",[1]回答表!E279,"")),"")</f>
        <v>3</v>
      </c>
      <c r="BK89" s="151"/>
      <c r="BL89" s="151"/>
      <c r="BM89" s="151"/>
      <c r="BN89" s="150">
        <f>IF([1]回答表!F17="水道事業",IF([1]回答表!X45="●",[1]回答表!E214,IF([1]回答表!AA45="●",[1]回答表!E280,"")),"")</f>
        <v>1</v>
      </c>
      <c r="BO89" s="151"/>
      <c r="BP89" s="151"/>
      <c r="BQ89" s="152"/>
      <c r="BR89" s="112"/>
    </row>
    <row r="90" spans="3:70" ht="15.75"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75"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xml:space="preserve"> </v>
      </c>
      <c r="V93" s="83"/>
      <c r="W93" s="83"/>
      <c r="X93" s="83"/>
      <c r="Y93" s="83"/>
      <c r="Z93" s="83"/>
      <c r="AA93" s="83"/>
      <c r="AB93" s="153"/>
      <c r="AC93" s="82" t="str">
        <f>IF([1]回答表!F17="水道事業",IF([1]回答表!X45="●",[1]回答表!J180,IF([1]回答表!AA45="●",[1]回答表!J245,"")),"")</f>
        <v xml:space="preserve">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75"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75"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75"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75"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75"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75"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75"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75"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75"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75"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75"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75"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75"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75"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75"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75"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75"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75"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75"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75"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75"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75"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75"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75"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75"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75"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75"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75"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75"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75"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75"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75"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75"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7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7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75"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7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9.149999999999999"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75"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75"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75"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75"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6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75"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75"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75"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75"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75"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75"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75"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75"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75"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75"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75"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75"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75"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75"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75"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75"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75"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75"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75"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75"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75"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75"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75"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75"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75"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75"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75"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75"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75"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75"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75"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75"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75"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75"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75"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75"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75"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75"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75"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75"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75"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75"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75"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75"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75"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75"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75"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75"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75"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75"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75"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75"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75"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75"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75"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75"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75"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75"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75"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75"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75"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75"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75"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75"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7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75"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75"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75"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75"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75"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75"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75"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75"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75"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75"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75"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75"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75"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75"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75"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75"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75"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75"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75"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75"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75"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75"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75"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75"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75"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75"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75"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75"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75"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75"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75"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75"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75"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75"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75"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75"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75"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75"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75"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75"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75"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75"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75"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75"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75"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75"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75"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75"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75"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75"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75" customHeight="1" x14ac:dyDescent="0.4"/>
    <row r="290" spans="3:70" ht="15.75" customHeight="1" x14ac:dyDescent="0.4"/>
    <row r="291" spans="3:70" ht="15.75" customHeight="1" x14ac:dyDescent="0.4"/>
    <row r="292" spans="3:70" ht="22.1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2.1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2.1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75"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9.149999999999999"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75"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E5B1-27D3-4E76-BAA2-B4A9F25729FC}">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小坂町</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133" t="str">
        <f>IF([2]回答表!X43="●",[2]回答表!B59,IF([2]回答表!AA43="●",[2]回答表!B79,""))</f>
        <v>小規模施設の統廃合により効率的な運用と一元管理が可能となり維持管理業務の軽減に繋がった。</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3</v>
      </c>
      <c r="BK39" s="16"/>
      <c r="BL39" s="16"/>
      <c r="BM39" s="17"/>
      <c r="BN39" s="150">
        <f>IF([2]回答表!X43="●",[2]回答表!V67,IF([2]回答表!AA43="●",[2]回答表!V87,""))</f>
        <v>31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xml:space="preserve">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4A6A9-8F5B-4EEC-AFA1-0EAD3D1F78DD}">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小坂町</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28.5" customHeight="1" x14ac:dyDescent="0.4">
      <c r="C139" s="101"/>
      <c r="D139" s="194" t="s">
        <v>18</v>
      </c>
      <c r="E139" s="194"/>
      <c r="F139" s="194"/>
      <c r="G139" s="194"/>
      <c r="H139" s="194"/>
      <c r="I139" s="194"/>
      <c r="J139" s="194"/>
      <c r="K139" s="194"/>
      <c r="L139" s="194"/>
      <c r="M139" s="194"/>
      <c r="N139" s="130" t="str">
        <f>IF([3]回答表!F17="下水道事業",IF([3]回答表!X45="●","●",""),"")</f>
        <v>●</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IF([3]回答表!F17="下水道事業",IF([3]回答表!X45="●",[3]回答表!B158,IF([3]回答表!AA45="●",[3]回答表!B223,"")),"")</f>
        <v>　人口減少下においても、安心･安全で持続可能な行政サービスを提供していくため、県と市町村が協働し、米代川流域下水道大館処理センターに資源化施設を建設。県北地区3市3町1組合から排出される汚泥を集約・資源化することで、コスト削減を図るとともに、炭化処理による資源化物製造により循環型社会の構築に寄与することが期待されます。
　この取り組みによって、当町における単年度ベースの負担金は、約4,000千円の縮減（当初予算比）となります。</v>
      </c>
      <c r="AN139" s="314"/>
      <c r="AO139" s="314"/>
      <c r="AP139" s="314"/>
      <c r="AQ139" s="314"/>
      <c r="AR139" s="314"/>
      <c r="AS139" s="314"/>
      <c r="AT139" s="314"/>
      <c r="AU139" s="314"/>
      <c r="AV139" s="314"/>
      <c r="AW139" s="314"/>
      <c r="AX139" s="314"/>
      <c r="AY139" s="314"/>
      <c r="AZ139" s="314"/>
      <c r="BA139" s="314"/>
      <c r="BB139" s="314"/>
      <c r="BC139" s="315"/>
      <c r="BD139" s="109"/>
      <c r="BE139" s="109"/>
      <c r="BF139" s="138" t="str">
        <f>IF([3]回答表!F17="下水道事業",IF([3]回答表!X45="●",[3]回答表!B212,IF([3]回答表!AA45="●",[3]回答表!B278,"")),"")</f>
        <v>令和</v>
      </c>
      <c r="BG139" s="139"/>
      <c r="BH139" s="139"/>
      <c r="BI139" s="139"/>
      <c r="BJ139" s="138"/>
      <c r="BK139" s="139"/>
      <c r="BL139" s="139"/>
      <c r="BM139" s="139"/>
      <c r="BN139" s="138"/>
      <c r="BO139" s="139"/>
      <c r="BP139" s="139"/>
      <c r="BQ139" s="140"/>
      <c r="BR139" s="112"/>
    </row>
    <row r="140" spans="3:92" ht="28.5"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28.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28.5"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IF([3]回答表!F17="下水道事業",IF([3]回答表!X45="●",[3]回答表!E212,IF([3]回答表!AA45="●",[3]回答表!E278,"")),"")</f>
        <v>2</v>
      </c>
      <c r="BG142" s="151"/>
      <c r="BH142" s="151"/>
      <c r="BI142" s="151"/>
      <c r="BJ142" s="150">
        <f>IF([3]回答表!F17="下水道事業",IF([3]回答表!X45="●",[3]回答表!E213,IF([3]回答表!AA45="●",[3]回答表!E279,"")),"")</f>
        <v>4</v>
      </c>
      <c r="BK142" s="151"/>
      <c r="BL142" s="151"/>
      <c r="BM142" s="151"/>
      <c r="BN142" s="150">
        <f>IF([3]回答表!F17="下水道事業",IF([3]回答表!X45="●",[3]回答表!E214,IF([3]回答表!AA45="●",[3]回答表!E280,"")),"")</f>
        <v>1</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28.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28.5"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28.5"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28.5"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28.5"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xml:space="preserve"> </v>
      </c>
      <c r="V147" s="83"/>
      <c r="W147" s="83"/>
      <c r="X147" s="83"/>
      <c r="Y147" s="83"/>
      <c r="Z147" s="83"/>
      <c r="AA147" s="83"/>
      <c r="AB147" s="153"/>
      <c r="AC147" s="82" t="str">
        <f>IF([3]回答表!F17="下水道事業",IF([3]回答表!X45="●",[3]回答表!Y196,IF([3]回答表!AA45="●",[3]回答表!Y262,"")),"")</f>
        <v>●</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28.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xml:space="preserve"> </v>
      </c>
      <c r="V153" s="83"/>
      <c r="W153" s="83"/>
      <c r="X153" s="83"/>
      <c r="Y153" s="83"/>
      <c r="Z153" s="83"/>
      <c r="AA153" s="83"/>
      <c r="AB153" s="153"/>
      <c r="AC153" s="82" t="str">
        <f>IF([3]回答表!F17="下水道事業",IF([3]回答表!X45="●",[3]回答表!Y199,IF([3]回答表!AA45="●",[3]回答表!Y265,"")),"")</f>
        <v xml:space="preserve"> </v>
      </c>
      <c r="AD153" s="83"/>
      <c r="AE153" s="83"/>
      <c r="AF153" s="83"/>
      <c r="AG153" s="83"/>
      <c r="AH153" s="83"/>
      <c r="AI153" s="83"/>
      <c r="AJ153" s="153"/>
      <c r="AK153" s="82" t="str">
        <f>IF([3]回答表!F17="下水道事業",IF([3]回答表!X45="●",[3]回答表!Y200,IF([3]回答表!AA45="●",[3]回答表!Y266,"")),"")</f>
        <v xml:space="preserve"> </v>
      </c>
      <c r="AL153" s="83"/>
      <c r="AM153" s="83"/>
      <c r="AN153" s="83"/>
      <c r="AO153" s="83"/>
      <c r="AP153" s="83"/>
      <c r="AQ153" s="83"/>
      <c r="AR153" s="153"/>
      <c r="AS153" s="82" t="str">
        <f>IF([3]回答表!F17="下水道事業",IF([3]回答表!X45="●",[3]回答表!Y201,IF([3]回答表!AA45="●",[3]回答表!Y267,"")),"")</f>
        <v xml:space="preserve"> </v>
      </c>
      <c r="AT153" s="83"/>
      <c r="AU153" s="83"/>
      <c r="AV153" s="83"/>
      <c r="AW153" s="83"/>
      <c r="AX153" s="83"/>
      <c r="AY153" s="83"/>
      <c r="AZ153" s="153"/>
      <c r="BA153" s="82" t="str">
        <f>IF([3]回答表!F17="下水道事業",IF([3]回答表!X45="●",[3]回答表!Y202,IF([3]回答表!AA45="●",[3]回答表!Y268,"")),"")</f>
        <v>●</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v>
      </c>
      <c r="V159" s="83"/>
      <c r="W159" s="83"/>
      <c r="X159" s="83"/>
      <c r="Y159" s="83"/>
      <c r="Z159" s="83"/>
      <c r="AA159" s="83"/>
      <c r="AB159" s="153"/>
      <c r="AC159" s="82" t="str">
        <f>IF([3]回答表!F17="下水道事業",IF([3]回答表!X45="●",[3]回答表!Y208,IF([3]回答表!AA45="●",[3]回答表!Y274,"")),"")</f>
        <v>●</v>
      </c>
      <c r="AD159" s="83"/>
      <c r="AE159" s="83"/>
      <c r="AF159" s="83"/>
      <c r="AG159" s="83"/>
      <c r="AH159" s="83"/>
      <c r="AI159" s="83"/>
      <c r="AJ159" s="153"/>
      <c r="AK159" s="82" t="str">
        <f>IF([3]回答表!F17="下水道事業",IF([3]回答表!X45="●",[3]回答表!Y209,IF([3]回答表!AA45="●",[3]回答表!Y275,"")),"")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073E-CE05-410B-94E2-E405E75A3240}">
  <sheetPr>
    <pageSetUpPr fitToPage="1"/>
  </sheetPr>
  <dimension ref="A1:CN315"/>
  <sheetViews>
    <sheetView showZeros="0" view="pageBreakPreview" zoomScale="60" zoomScaleNormal="55" workbookViewId="0">
      <selection activeCell="D296" sqref="D296:BQ31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小坂町</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公共下水道事業と同様下水道事業特別会計のため、事業継続中（下水道管布設工事）の現段階では、抜本的改革の必要性はないと考えている。
　なお、公共下水道事業における管布設工事完了後は、事業の一部について民間委託を検討したい。</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7CF5-0FD7-4A4E-9E60-335E37E69B2F}">
  <sheetPr>
    <pageSetUpPr fitToPage="1"/>
  </sheetPr>
  <dimension ref="A1:CN315"/>
  <sheetViews>
    <sheetView showZeros="0" tabSelected="1" view="pageBreakPreview" zoomScale="60" zoomScaleNormal="55" workbookViewId="0">
      <selection activeCell="U200" sqref="U200:AJ209"/>
    </sheetView>
  </sheetViews>
  <sheetFormatPr defaultColWidth="2.875" defaultRowHeight="12.75"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75" customHeight="1" x14ac:dyDescent="0.4"/>
    <row r="2" spans="3:71" ht="15.75"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75"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75"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75"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75"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75"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75"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75"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75"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75" customHeight="1" x14ac:dyDescent="0.4">
      <c r="C11" s="21" t="str">
        <f>IF(COUNTIF([5]回答表!K15,"*")&gt;0,[5]回答表!K15,"")</f>
        <v>小坂町</v>
      </c>
      <c r="D11" s="8"/>
      <c r="E11" s="8"/>
      <c r="F11" s="8"/>
      <c r="G11" s="8"/>
      <c r="H11" s="8"/>
      <c r="I11" s="8"/>
      <c r="J11" s="8"/>
      <c r="K11" s="8"/>
      <c r="L11" s="8"/>
      <c r="M11" s="8"/>
      <c r="N11" s="8"/>
      <c r="O11" s="8"/>
      <c r="P11" s="8"/>
      <c r="Q11" s="8"/>
      <c r="R11" s="8"/>
      <c r="S11" s="8"/>
      <c r="T11" s="8"/>
      <c r="U11" s="22" t="str">
        <f>IF(COUNTIF([5]回答表!F17,"*")&gt;0,[5]回答表!F17,"")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IF(COUNTIF([5]回答表!F19,"*")&gt;0,[5]回答表!F19,"")</f>
        <v>介護保険特別会計</v>
      </c>
      <c r="BH11" s="13"/>
      <c r="BI11" s="13"/>
      <c r="BJ11" s="13"/>
      <c r="BK11" s="13"/>
      <c r="BL11" s="13"/>
      <c r="BM11" s="13"/>
      <c r="BN11" s="13"/>
      <c r="BO11" s="13"/>
      <c r="BP11" s="13"/>
      <c r="BQ11" s="13"/>
      <c r="BR11" s="5"/>
    </row>
    <row r="12" spans="3:71" ht="15.75"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75"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75" customHeight="1" x14ac:dyDescent="0.4">
      <c r="D14" s="29"/>
      <c r="E14" s="29"/>
      <c r="F14" s="29"/>
      <c r="G14" s="29"/>
      <c r="H14" s="29"/>
      <c r="I14" s="29"/>
      <c r="J14" s="29"/>
      <c r="K14" s="29"/>
      <c r="L14" s="29"/>
      <c r="M14" s="29"/>
      <c r="N14" s="29"/>
      <c r="O14" s="29"/>
      <c r="P14" s="29"/>
      <c r="Q14" s="29"/>
      <c r="R14" s="29"/>
      <c r="S14" s="29"/>
      <c r="T14" s="29"/>
      <c r="U14" s="29"/>
      <c r="V14" s="29"/>
      <c r="W14" s="29"/>
    </row>
    <row r="15" spans="3:71" ht="15.75" customHeight="1" x14ac:dyDescent="0.4">
      <c r="D15" s="29"/>
      <c r="E15" s="29"/>
      <c r="F15" s="29"/>
      <c r="G15" s="29"/>
      <c r="H15" s="29"/>
      <c r="I15" s="29"/>
      <c r="J15" s="29"/>
      <c r="K15" s="29"/>
      <c r="L15" s="29"/>
      <c r="M15" s="29"/>
      <c r="N15" s="29"/>
      <c r="O15" s="29"/>
      <c r="P15" s="29"/>
      <c r="Q15" s="29"/>
      <c r="R15" s="29"/>
      <c r="S15" s="29"/>
      <c r="T15" s="29"/>
      <c r="U15" s="29"/>
      <c r="V15" s="29"/>
      <c r="W15" s="29"/>
    </row>
    <row r="16" spans="3:71" ht="15.75" customHeight="1" x14ac:dyDescent="0.4">
      <c r="D16" s="29"/>
      <c r="E16" s="29"/>
      <c r="F16" s="29"/>
      <c r="G16" s="29"/>
      <c r="H16" s="29"/>
      <c r="I16" s="29"/>
      <c r="J16" s="29"/>
      <c r="K16" s="29"/>
      <c r="L16" s="29"/>
      <c r="M16" s="29"/>
      <c r="N16" s="29"/>
      <c r="O16" s="29"/>
      <c r="P16" s="29"/>
      <c r="Q16" s="29"/>
      <c r="R16" s="29"/>
      <c r="S16" s="29"/>
      <c r="T16" s="29"/>
      <c r="U16" s="29"/>
      <c r="V16" s="29"/>
      <c r="W16" s="29"/>
    </row>
    <row r="17" spans="3:84" ht="15.75"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75"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75"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75"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75"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75"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75"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75" customHeight="1" x14ac:dyDescent="0.4">
      <c r="BS28" s="92"/>
    </row>
    <row r="29" spans="3:84" ht="15.75" customHeight="1" x14ac:dyDescent="0.4">
      <c r="BS29" s="93"/>
    </row>
    <row r="30" spans="3:84" ht="15.75"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75"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75"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75"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75"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75"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75"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75"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75"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75"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75"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75"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75"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75"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75"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75"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75"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75"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75"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75"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75"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75"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75"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75"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75"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75"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75"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75"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75"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75"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75"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75"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75"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75"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75"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75"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75"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75"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75"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75"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75"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75"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75"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75"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75"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75"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75"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75"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75"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75"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75"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75"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75"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75"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75"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75"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75"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75"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75"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75"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75"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75"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75"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75"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75"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75"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75"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75"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75"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75"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75"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75"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75"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75"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75"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75"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75"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75"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75"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75"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75"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75"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75"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7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7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75"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7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9.149999999999999"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75"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75"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75"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75"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6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75"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75"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75"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75"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75"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75"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75"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75"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75"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75"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75"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75"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75"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75"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75"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75"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75"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75"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75"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75"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75"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75"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75"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75"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75"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75"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75"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75"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75"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75"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75"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75"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75"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21.75" customHeight="1" x14ac:dyDescent="0.4">
      <c r="C200" s="101"/>
      <c r="D200" s="194" t="s">
        <v>18</v>
      </c>
      <c r="E200" s="194"/>
      <c r="F200" s="194"/>
      <c r="G200" s="194"/>
      <c r="H200" s="194"/>
      <c r="I200" s="194"/>
      <c r="J200" s="194"/>
      <c r="K200" s="194"/>
      <c r="L200" s="194"/>
      <c r="M200" s="194"/>
      <c r="N200" s="130" t="str">
        <f>IF([5]回答表!X46="●","●","")</f>
        <v>●</v>
      </c>
      <c r="O200" s="131"/>
      <c r="P200" s="131"/>
      <c r="Q200" s="132"/>
      <c r="R200" s="119"/>
      <c r="S200" s="119"/>
      <c r="T200" s="119"/>
      <c r="U200" s="322" t="str">
        <f>IF([5]回答表!X46="●",[5]回答表!B307,IF([5]回答表!AA46="●",[5]回答表!B324,""))</f>
        <v xml:space="preserve">福祉サービスの質の向上及び施設の効率的管理・運営を推進するため、近隣で他の介護サービス事業所も運営している小坂町社会福祉協議会を指定管理者とする形で運営している。
近隣の施設と一体的な運営を行うことで、維持管理の負担軽減と効率化を図ることができている。																															
																																	</v>
      </c>
      <c r="V200" s="323"/>
      <c r="W200" s="323"/>
      <c r="X200" s="323"/>
      <c r="Y200" s="323"/>
      <c r="Z200" s="323"/>
      <c r="AA200" s="323"/>
      <c r="AB200" s="323"/>
      <c r="AC200" s="323"/>
      <c r="AD200" s="323"/>
      <c r="AE200" s="323"/>
      <c r="AF200" s="323"/>
      <c r="AG200" s="323"/>
      <c r="AH200" s="323"/>
      <c r="AI200" s="323"/>
      <c r="AJ200" s="324"/>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平成</v>
      </c>
      <c r="BG200" s="139"/>
      <c r="BH200" s="139"/>
      <c r="BI200" s="139"/>
      <c r="BJ200" s="138"/>
      <c r="BK200" s="139"/>
      <c r="BL200" s="139"/>
      <c r="BM200" s="139"/>
      <c r="BN200" s="138"/>
      <c r="BO200" s="139"/>
      <c r="BP200" s="139"/>
      <c r="BQ200" s="140"/>
      <c r="BR200" s="112"/>
      <c r="BS200" s="92"/>
    </row>
    <row r="201" spans="1:71" ht="21.75" customHeight="1" x14ac:dyDescent="0.4">
      <c r="C201" s="101"/>
      <c r="D201" s="194"/>
      <c r="E201" s="194"/>
      <c r="F201" s="194"/>
      <c r="G201" s="194"/>
      <c r="H201" s="194"/>
      <c r="I201" s="194"/>
      <c r="J201" s="194"/>
      <c r="K201" s="194"/>
      <c r="L201" s="194"/>
      <c r="M201" s="194"/>
      <c r="N201" s="144"/>
      <c r="O201" s="145"/>
      <c r="P201" s="145"/>
      <c r="Q201" s="146"/>
      <c r="R201" s="119"/>
      <c r="S201" s="119"/>
      <c r="T201" s="119"/>
      <c r="U201" s="325"/>
      <c r="V201" s="326"/>
      <c r="W201" s="326"/>
      <c r="X201" s="326"/>
      <c r="Y201" s="326"/>
      <c r="Z201" s="326"/>
      <c r="AA201" s="326"/>
      <c r="AB201" s="326"/>
      <c r="AC201" s="326"/>
      <c r="AD201" s="326"/>
      <c r="AE201" s="326"/>
      <c r="AF201" s="326"/>
      <c r="AG201" s="326"/>
      <c r="AH201" s="326"/>
      <c r="AI201" s="326"/>
      <c r="AJ201" s="327"/>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21.75" customHeight="1" x14ac:dyDescent="0.4">
      <c r="C202" s="101"/>
      <c r="D202" s="194"/>
      <c r="E202" s="194"/>
      <c r="F202" s="194"/>
      <c r="G202" s="194"/>
      <c r="H202" s="194"/>
      <c r="I202" s="194"/>
      <c r="J202" s="194"/>
      <c r="K202" s="194"/>
      <c r="L202" s="194"/>
      <c r="M202" s="194"/>
      <c r="N202" s="144"/>
      <c r="O202" s="145"/>
      <c r="P202" s="145"/>
      <c r="Q202" s="146"/>
      <c r="R202" s="119"/>
      <c r="S202" s="119"/>
      <c r="T202" s="119"/>
      <c r="U202" s="325"/>
      <c r="V202" s="326"/>
      <c r="W202" s="326"/>
      <c r="X202" s="326"/>
      <c r="Y202" s="326"/>
      <c r="Z202" s="326"/>
      <c r="AA202" s="326"/>
      <c r="AB202" s="326"/>
      <c r="AC202" s="326"/>
      <c r="AD202" s="326"/>
      <c r="AE202" s="326"/>
      <c r="AF202" s="326"/>
      <c r="AG202" s="326"/>
      <c r="AH202" s="326"/>
      <c r="AI202" s="326"/>
      <c r="AJ202" s="327"/>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21.75" customHeight="1" x14ac:dyDescent="0.4">
      <c r="C203" s="101"/>
      <c r="D203" s="194"/>
      <c r="E203" s="194"/>
      <c r="F203" s="194"/>
      <c r="G203" s="194"/>
      <c r="H203" s="194"/>
      <c r="I203" s="194"/>
      <c r="J203" s="194"/>
      <c r="K203" s="194"/>
      <c r="L203" s="194"/>
      <c r="M203" s="194"/>
      <c r="N203" s="154"/>
      <c r="O203" s="155"/>
      <c r="P203" s="155"/>
      <c r="Q203" s="156"/>
      <c r="R203" s="119"/>
      <c r="S203" s="119"/>
      <c r="T203" s="119"/>
      <c r="U203" s="325"/>
      <c r="V203" s="326"/>
      <c r="W203" s="326"/>
      <c r="X203" s="326"/>
      <c r="Y203" s="326"/>
      <c r="Z203" s="326"/>
      <c r="AA203" s="326"/>
      <c r="AB203" s="326"/>
      <c r="AC203" s="326"/>
      <c r="AD203" s="326"/>
      <c r="AE203" s="326"/>
      <c r="AF203" s="326"/>
      <c r="AG203" s="326"/>
      <c r="AH203" s="326"/>
      <c r="AI203" s="326"/>
      <c r="AJ203" s="327"/>
      <c r="AK203" s="136"/>
      <c r="AL203" s="136"/>
      <c r="AM203" s="82" t="str">
        <f>IF([5]回答表!X46="●",[5]回答表!G313,IF([5]回答表!AA46="●",[5]回答表!G330,""))</f>
        <v xml:space="preserve"> </v>
      </c>
      <c r="AN203" s="83"/>
      <c r="AO203" s="83"/>
      <c r="AP203" s="83"/>
      <c r="AQ203" s="83"/>
      <c r="AR203" s="83"/>
      <c r="AS203" s="83"/>
      <c r="AT203" s="153"/>
      <c r="AU203" s="82" t="str">
        <f>IF([5]回答表!X46="●",[5]回答表!G314,IF([5]回答表!AA46="●",[5]回答表!G331,""))</f>
        <v>●</v>
      </c>
      <c r="AV203" s="83"/>
      <c r="AW203" s="83"/>
      <c r="AX203" s="83"/>
      <c r="AY203" s="83"/>
      <c r="AZ203" s="83"/>
      <c r="BA203" s="83"/>
      <c r="BB203" s="153"/>
      <c r="BC203" s="120"/>
      <c r="BD203" s="109"/>
      <c r="BE203" s="109"/>
      <c r="BF203" s="150">
        <f>IF([5]回答表!X46="●",[5]回答表!X313,IF([5]回答表!AA46="●",[5]回答表!X330,""))</f>
        <v>20</v>
      </c>
      <c r="BG203" s="151"/>
      <c r="BH203" s="151"/>
      <c r="BI203" s="151"/>
      <c r="BJ203" s="150">
        <f>IF([5]回答表!X46="●",[5]回答表!X314,IF([5]回答表!AA46="●",[5]回答表!X331,""))</f>
        <v>4</v>
      </c>
      <c r="BK203" s="151"/>
      <c r="BL203" s="151"/>
      <c r="BM203" s="152"/>
      <c r="BN203" s="150">
        <f>IF([5]回答表!X46="●",[5]回答表!X315,IF([5]回答表!AA46="●",[5]回答表!X332,""))</f>
        <v>1</v>
      </c>
      <c r="BO203" s="151"/>
      <c r="BP203" s="151"/>
      <c r="BQ203" s="152"/>
      <c r="BR203" s="112"/>
      <c r="BS203" s="92"/>
    </row>
    <row r="204" spans="1:71" ht="21.75" customHeight="1" x14ac:dyDescent="0.4">
      <c r="C204" s="101"/>
      <c r="D204" s="157"/>
      <c r="E204" s="157"/>
      <c r="F204" s="157"/>
      <c r="G204" s="157"/>
      <c r="H204" s="157"/>
      <c r="I204" s="157"/>
      <c r="J204" s="157"/>
      <c r="K204" s="157"/>
      <c r="L204" s="157"/>
      <c r="M204" s="157"/>
      <c r="N204" s="159"/>
      <c r="O204" s="159"/>
      <c r="P204" s="159"/>
      <c r="Q204" s="159"/>
      <c r="R204" s="159"/>
      <c r="S204" s="159"/>
      <c r="T204" s="159"/>
      <c r="U204" s="325"/>
      <c r="V204" s="326"/>
      <c r="W204" s="326"/>
      <c r="X204" s="326"/>
      <c r="Y204" s="326"/>
      <c r="Z204" s="326"/>
      <c r="AA204" s="326"/>
      <c r="AB204" s="326"/>
      <c r="AC204" s="326"/>
      <c r="AD204" s="326"/>
      <c r="AE204" s="326"/>
      <c r="AF204" s="326"/>
      <c r="AG204" s="326"/>
      <c r="AH204" s="326"/>
      <c r="AI204" s="326"/>
      <c r="AJ204" s="327"/>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21.75" customHeight="1" x14ac:dyDescent="0.4">
      <c r="C205" s="101"/>
      <c r="D205" s="157"/>
      <c r="E205" s="157"/>
      <c r="F205" s="157"/>
      <c r="G205" s="157"/>
      <c r="H205" s="157"/>
      <c r="I205" s="157"/>
      <c r="J205" s="157"/>
      <c r="K205" s="157"/>
      <c r="L205" s="157"/>
      <c r="M205" s="157"/>
      <c r="N205" s="159"/>
      <c r="O205" s="159"/>
      <c r="P205" s="159"/>
      <c r="Q205" s="159"/>
      <c r="R205" s="159"/>
      <c r="S205" s="159"/>
      <c r="T205" s="159"/>
      <c r="U205" s="325"/>
      <c r="V205" s="326"/>
      <c r="W205" s="326"/>
      <c r="X205" s="326"/>
      <c r="Y205" s="326"/>
      <c r="Z205" s="326"/>
      <c r="AA205" s="326"/>
      <c r="AB205" s="326"/>
      <c r="AC205" s="326"/>
      <c r="AD205" s="326"/>
      <c r="AE205" s="326"/>
      <c r="AF205" s="326"/>
      <c r="AG205" s="326"/>
      <c r="AH205" s="326"/>
      <c r="AI205" s="326"/>
      <c r="AJ205" s="327"/>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21.75"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325"/>
      <c r="V206" s="326"/>
      <c r="W206" s="326"/>
      <c r="X206" s="326"/>
      <c r="Y206" s="326"/>
      <c r="Z206" s="326"/>
      <c r="AA206" s="326"/>
      <c r="AB206" s="326"/>
      <c r="AC206" s="326"/>
      <c r="AD206" s="326"/>
      <c r="AE206" s="326"/>
      <c r="AF206" s="326"/>
      <c r="AG206" s="326"/>
      <c r="AH206" s="326"/>
      <c r="AI206" s="326"/>
      <c r="AJ206" s="327"/>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21.75" customHeight="1" x14ac:dyDescent="0.4">
      <c r="C207" s="101"/>
      <c r="D207" s="194"/>
      <c r="E207" s="194"/>
      <c r="F207" s="194"/>
      <c r="G207" s="194"/>
      <c r="H207" s="194"/>
      <c r="I207" s="194"/>
      <c r="J207" s="194"/>
      <c r="K207" s="194"/>
      <c r="L207" s="194"/>
      <c r="M207" s="213"/>
      <c r="N207" s="144"/>
      <c r="O207" s="145"/>
      <c r="P207" s="145"/>
      <c r="Q207" s="146"/>
      <c r="R207" s="119"/>
      <c r="S207" s="119"/>
      <c r="T207" s="119"/>
      <c r="U207" s="325"/>
      <c r="V207" s="326"/>
      <c r="W207" s="326"/>
      <c r="X207" s="326"/>
      <c r="Y207" s="326"/>
      <c r="Z207" s="326"/>
      <c r="AA207" s="326"/>
      <c r="AB207" s="326"/>
      <c r="AC207" s="326"/>
      <c r="AD207" s="326"/>
      <c r="AE207" s="326"/>
      <c r="AF207" s="326"/>
      <c r="AG207" s="326"/>
      <c r="AH207" s="326"/>
      <c r="AI207" s="326"/>
      <c r="AJ207" s="327"/>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21.75" customHeight="1" x14ac:dyDescent="0.4">
      <c r="C208" s="101"/>
      <c r="D208" s="194"/>
      <c r="E208" s="194"/>
      <c r="F208" s="194"/>
      <c r="G208" s="194"/>
      <c r="H208" s="194"/>
      <c r="I208" s="194"/>
      <c r="J208" s="194"/>
      <c r="K208" s="194"/>
      <c r="L208" s="194"/>
      <c r="M208" s="213"/>
      <c r="N208" s="144"/>
      <c r="O208" s="145"/>
      <c r="P208" s="145"/>
      <c r="Q208" s="146"/>
      <c r="R208" s="119"/>
      <c r="S208" s="119"/>
      <c r="T208" s="119"/>
      <c r="U208" s="325"/>
      <c r="V208" s="326"/>
      <c r="W208" s="326"/>
      <c r="X208" s="326"/>
      <c r="Y208" s="326"/>
      <c r="Z208" s="326"/>
      <c r="AA208" s="326"/>
      <c r="AB208" s="326"/>
      <c r="AC208" s="326"/>
      <c r="AD208" s="326"/>
      <c r="AE208" s="326"/>
      <c r="AF208" s="326"/>
      <c r="AG208" s="326"/>
      <c r="AH208" s="326"/>
      <c r="AI208" s="326"/>
      <c r="AJ208" s="327"/>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21.75" customHeight="1" x14ac:dyDescent="0.4">
      <c r="C209" s="101"/>
      <c r="D209" s="194"/>
      <c r="E209" s="194"/>
      <c r="F209" s="194"/>
      <c r="G209" s="194"/>
      <c r="H209" s="194"/>
      <c r="I209" s="194"/>
      <c r="J209" s="194"/>
      <c r="K209" s="194"/>
      <c r="L209" s="194"/>
      <c r="M209" s="213"/>
      <c r="N209" s="154"/>
      <c r="O209" s="155"/>
      <c r="P209" s="155"/>
      <c r="Q209" s="156"/>
      <c r="R209" s="119"/>
      <c r="S209" s="119"/>
      <c r="T209" s="119"/>
      <c r="U209" s="328"/>
      <c r="V209" s="329"/>
      <c r="W209" s="329"/>
      <c r="X209" s="329"/>
      <c r="Y209" s="329"/>
      <c r="Z209" s="329"/>
      <c r="AA209" s="329"/>
      <c r="AB209" s="329"/>
      <c r="AC209" s="329"/>
      <c r="AD209" s="329"/>
      <c r="AE209" s="329"/>
      <c r="AF209" s="329"/>
      <c r="AG209" s="329"/>
      <c r="AH209" s="329"/>
      <c r="AI209" s="329"/>
      <c r="AJ209" s="330"/>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75"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75"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75"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75"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75"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75"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75"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75"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75"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75"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75"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75"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75"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75"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75"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75"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75"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75"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75"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75"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75"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7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75"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75"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75"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75"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75"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75"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75"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75"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75"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75"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75"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75"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75"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75"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75"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75"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75"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75"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75"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75"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75"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75"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75"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75"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75"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75"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75"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75"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75"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75"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75"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75"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75"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75"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75"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75"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75"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75"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75"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75"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75"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75"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75"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75"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75"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75"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75"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75"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75"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75"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75" customHeight="1" x14ac:dyDescent="0.4"/>
    <row r="290" spans="3:70" ht="15.75" customHeight="1" x14ac:dyDescent="0.4"/>
    <row r="291" spans="3:70" ht="15.75" customHeight="1" x14ac:dyDescent="0.4"/>
    <row r="292" spans="3:70" ht="22.1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2.1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2.1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75"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9.149999999999999"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75"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