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市町村別出稼者数（前回調査比）" sheetId="1" r:id="rId1"/>
  </sheets>
  <externalReferences>
    <externalReference r:id="rId2"/>
  </externalReferences>
  <definedNames>
    <definedName name="_xlnm._FilterDatabase" localSheetId="0" hidden="1">'市町村別出稼者数（前回調査比）'!$A$6:$J$33</definedName>
    <definedName name="_xlnm.Print_Area" localSheetId="0">'市町村別出稼者数（前回調査比）'!$A$1:$K$47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<sst xmlns="http://schemas.openxmlformats.org/spreadsheetml/2006/main" xmlns:r="http://schemas.openxmlformats.org/officeDocument/2006/relationships" count="45" uniqueCount="45">
  <si>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能代山本</t>
    <rPh sb="0" eb="2">
      <t>ノシロ</t>
    </rPh>
    <rPh sb="2" eb="4">
      <t>ヤマモト</t>
    </rPh>
    <phoneticPr fontId="2"/>
  </si>
  <si>
    <t>令　和　５　年　度</t>
    <rPh sb="0" eb="1">
      <t>レイ</t>
    </rPh>
    <rPh sb="2" eb="3">
      <t>ワ</t>
    </rPh>
    <phoneticPr fontId="2"/>
  </si>
  <si>
    <t>北秋田市</t>
    <rPh sb="0" eb="3">
      <t>キタアキタ</t>
    </rPh>
    <rPh sb="3" eb="4">
      <t>シ</t>
    </rPh>
    <phoneticPr fontId="7"/>
  </si>
  <si>
    <t>送出地域別</t>
    <rPh sb="0" eb="2">
      <t>ソウシュツ</t>
    </rPh>
    <rPh sb="2" eb="5">
      <t>チイキベツ</t>
    </rPh>
    <phoneticPr fontId="2"/>
  </si>
  <si>
    <t>小坂町</t>
  </si>
  <si>
    <t>〔付　表〕</t>
  </si>
  <si>
    <t>令和５年度市町村別出稼労働者数調査結果（前回調査比）</t>
    <rPh sb="0" eb="2">
      <t>レイワ</t>
    </rPh>
    <rPh sb="3" eb="4">
      <t>トシ</t>
    </rPh>
    <rPh sb="15" eb="17">
      <t>チョウサ</t>
    </rPh>
    <rPh sb="17" eb="19">
      <t>ケッカ</t>
    </rPh>
    <rPh sb="21" eb="24">
      <t>カイチョウサ</t>
    </rPh>
    <rPh sb="24" eb="25">
      <t>ヒ</t>
    </rPh>
    <phoneticPr fontId="7"/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</si>
  <si>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</si>
  <si>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</si>
  <si>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</si>
  <si>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</si>
  <si>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</si>
  <si>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</si>
  <si>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</si>
  <si>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7"/>
  </si>
  <si>
    <t>潟上市</t>
    <rPh sb="0" eb="1">
      <t>カタ</t>
    </rPh>
    <rPh sb="1" eb="2">
      <t>カミ</t>
    </rPh>
    <rPh sb="2" eb="3">
      <t>シ</t>
    </rPh>
    <phoneticPr fontId="7"/>
  </si>
  <si>
    <t>増 減 比</t>
  </si>
  <si>
    <t>大潟村</t>
  </si>
  <si>
    <t>大仙市</t>
    <rPh sb="0" eb="3">
      <t>ダイセンシ</t>
    </rPh>
    <phoneticPr fontId="7"/>
  </si>
  <si>
    <t>にかほ市</t>
    <rPh sb="3" eb="4">
      <t>シ</t>
    </rPh>
    <phoneticPr fontId="2"/>
  </si>
  <si>
    <t>仙北市</t>
    <rPh sb="0" eb="2">
      <t>センボク</t>
    </rPh>
    <rPh sb="2" eb="3">
      <t>シ</t>
    </rPh>
    <phoneticPr fontId="2"/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</si>
  <si>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</si>
  <si>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</si>
  <si>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</si>
  <si>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</si>
  <si>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五城目町</t>
  </si>
  <si>
    <t>八郎潟町</t>
  </si>
  <si>
    <t>井川町</t>
  </si>
  <si>
    <t>美郷町</t>
    <rPh sb="0" eb="3">
      <t>ミサトチョウ</t>
    </rPh>
    <phoneticPr fontId="7"/>
  </si>
  <si>
    <t>羽後町</t>
  </si>
  <si>
    <t>東成瀬村</t>
  </si>
  <si>
    <t>県      計</t>
  </si>
  <si>
    <t>鹿角地域</t>
    <rPh sb="0" eb="2">
      <t>カヅノ</t>
    </rPh>
    <rPh sb="2" eb="4">
      <t>チイキ</t>
    </rPh>
    <phoneticPr fontId="2"/>
  </si>
  <si>
    <t>大館北秋</t>
    <rPh sb="0" eb="2">
      <t>オオダテ</t>
    </rPh>
    <rPh sb="2" eb="4">
      <t>ホクシュウ</t>
    </rPh>
    <phoneticPr fontId="2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</si>
  <si>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2"/>
  </si>
  <si>
    <t>本荘由利</t>
    <rPh sb="0" eb="2">
      <t>ホンジョウ</t>
    </rPh>
    <rPh sb="2" eb="4">
      <t>ユリ</t>
    </rPh>
    <phoneticPr fontId="2"/>
  </si>
  <si>
    <t>大曲仙北</t>
    <rPh sb="0" eb="2">
      <t>オオマガリ</t>
    </rPh>
    <rPh sb="2" eb="4">
      <t>センボク</t>
    </rPh>
    <phoneticPr fontId="2"/>
  </si>
  <si>
    <t>横手地域</t>
    <rPh sb="0" eb="2">
      <t>ヨコテ</t>
    </rPh>
    <rPh sb="2" eb="4">
      <t>チイキ</t>
    </rPh>
    <phoneticPr fontId="2"/>
  </si>
  <si>
    <t>湯沢雄勝</t>
    <rPh sb="0" eb="2">
      <t>ユザワ</t>
    </rPh>
    <rPh sb="2" eb="4">
      <t>オガチ</t>
    </rPh>
    <phoneticPr fontId="7"/>
  </si>
  <si>
    <t>農家出稼</t>
  </si>
  <si>
    <t>農家以外</t>
  </si>
  <si>
    <t>計</t>
  </si>
  <si>
    <t>令　和　３　年　度</t>
    <rPh sb="0" eb="1">
      <t>レイ</t>
    </rPh>
    <rPh sb="2" eb="3">
      <t>ワ</t>
    </rPh>
    <phoneticPr fontId="2"/>
  </si>
  <si>
    <t>対　前　年　度　比</t>
    <rPh sb="6" eb="7">
      <t>ド</t>
    </rPh>
    <phoneticPr fontId="2"/>
  </si>
  <si>
    <t>増 減 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</si>
</sst>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;&quot;▲ &quot;#,##0"/>
    <numFmt numFmtId="177" formatCode="#,##0.0;&quot;▲ &quot;#,##0.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6"/>
      <color auto="1"/>
      <name val="ＭＳ 明朝"/>
      <family val="1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2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horizontal="centerContinuous"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4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7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4" fillId="0" borderId="0" xfId="4" applyFont="1" applyFill="1" applyAlignment="1">
      <alignment horizontal="centerContinuous" vertical="center"/>
    </xf>
    <xf numFmtId="0" fontId="3" fillId="0" borderId="8" xfId="4" applyFont="1" applyFill="1" applyBorder="1" applyAlignment="1">
      <alignment vertical="center"/>
    </xf>
    <xf numFmtId="0" fontId="3" fillId="0" borderId="9" xfId="4" applyFont="1" applyFill="1" applyBorder="1" applyAlignment="1">
      <alignment vertical="center"/>
    </xf>
    <xf numFmtId="0" fontId="3" fillId="0" borderId="10" xfId="4" applyFont="1" applyFill="1" applyBorder="1" applyAlignment="1">
      <alignment horizontal="distributed" vertical="center"/>
    </xf>
    <xf numFmtId="0" fontId="3" fillId="0" borderId="11" xfId="4" applyFont="1" applyFill="1" applyBorder="1" applyAlignment="1">
      <alignment horizontal="distributed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3" fillId="0" borderId="14" xfId="4" applyFont="1" applyBorder="1" applyAlignment="1">
      <alignment horizontal="centerContinuous" vertical="center"/>
    </xf>
    <xf numFmtId="0" fontId="3" fillId="0" borderId="14" xfId="4" applyFont="1" applyBorder="1" applyAlignment="1">
      <alignment horizontal="center" vertical="center"/>
    </xf>
    <xf numFmtId="176" fontId="3" fillId="2" borderId="10" xfId="4" applyNumberFormat="1" applyFont="1" applyFill="1" applyBorder="1" applyAlignment="1">
      <alignment vertical="center"/>
    </xf>
    <xf numFmtId="176" fontId="3" fillId="2" borderId="11" xfId="4" applyNumberFormat="1" applyFont="1" applyFill="1" applyBorder="1" applyAlignment="1">
      <alignment vertical="center"/>
    </xf>
    <xf numFmtId="176" fontId="3" fillId="2" borderId="1" xfId="4" applyNumberFormat="1" applyFont="1" applyFill="1" applyBorder="1" applyAlignment="1">
      <alignment vertical="center"/>
    </xf>
    <xf numFmtId="0" fontId="3" fillId="0" borderId="15" xfId="4" applyFont="1" applyBorder="1" applyAlignment="1">
      <alignment horizontal="centerContinuous" vertical="center"/>
    </xf>
    <xf numFmtId="176" fontId="3" fillId="0" borderId="10" xfId="4" applyNumberFormat="1" applyFont="1" applyBorder="1" applyAlignment="1">
      <alignment vertical="center"/>
    </xf>
    <xf numFmtId="176" fontId="3" fillId="0" borderId="16" xfId="4" applyNumberFormat="1" applyFont="1" applyBorder="1" applyAlignment="1">
      <alignment vertical="center"/>
    </xf>
    <xf numFmtId="176" fontId="3" fillId="0" borderId="11" xfId="4" applyNumberFormat="1" applyFont="1" applyBorder="1" applyAlignment="1">
      <alignment vertical="center"/>
    </xf>
    <xf numFmtId="176" fontId="3" fillId="0" borderId="1" xfId="4" applyNumberFormat="1" applyFont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3" fillId="0" borderId="17" xfId="4" applyFont="1" applyBorder="1" applyAlignment="1">
      <alignment horizontal="center" vertical="center"/>
    </xf>
    <xf numFmtId="176" fontId="3" fillId="2" borderId="18" xfId="4" applyNumberFormat="1" applyFont="1" applyFill="1" applyBorder="1" applyAlignment="1">
      <alignment vertical="center"/>
    </xf>
    <xf numFmtId="176" fontId="3" fillId="2" borderId="19" xfId="4" applyNumberFormat="1" applyFont="1" applyFill="1" applyBorder="1" applyAlignment="1">
      <alignment vertical="center"/>
    </xf>
    <xf numFmtId="176" fontId="3" fillId="2" borderId="20" xfId="4" applyNumberFormat="1" applyFont="1" applyFill="1" applyBorder="1" applyAlignment="1">
      <alignment vertical="center"/>
    </xf>
    <xf numFmtId="176" fontId="3" fillId="0" borderId="18" xfId="4" applyNumberFormat="1" applyFont="1" applyBorder="1" applyAlignment="1">
      <alignment vertical="center"/>
    </xf>
    <xf numFmtId="176" fontId="3" fillId="0" borderId="21" xfId="4" applyNumberFormat="1" applyFont="1" applyBorder="1" applyAlignment="1">
      <alignment vertical="center"/>
    </xf>
    <xf numFmtId="176" fontId="3" fillId="0" borderId="20" xfId="4" applyNumberFormat="1" applyFont="1" applyBorder="1" applyAlignment="1">
      <alignment vertical="center"/>
    </xf>
    <xf numFmtId="0" fontId="3" fillId="0" borderId="22" xfId="4" applyFont="1" applyBorder="1" applyAlignment="1">
      <alignment horizontal="centerContinuous" vertical="center"/>
    </xf>
    <xf numFmtId="0" fontId="3" fillId="0" borderId="23" xfId="4" applyFont="1" applyBorder="1" applyAlignment="1">
      <alignment horizontal="center" vertical="center"/>
    </xf>
    <xf numFmtId="176" fontId="3" fillId="2" borderId="24" xfId="4" applyNumberFormat="1" applyFont="1" applyFill="1" applyBorder="1" applyAlignment="1">
      <alignment vertical="center"/>
    </xf>
    <xf numFmtId="176" fontId="3" fillId="2" borderId="25" xfId="4" applyNumberFormat="1" applyFont="1" applyFill="1" applyBorder="1" applyAlignment="1">
      <alignment vertical="center"/>
    </xf>
    <xf numFmtId="176" fontId="3" fillId="0" borderId="26" xfId="4" applyNumberFormat="1" applyFont="1" applyBorder="1" applyAlignment="1">
      <alignment vertical="center"/>
    </xf>
    <xf numFmtId="0" fontId="3" fillId="0" borderId="27" xfId="4" applyFont="1" applyBorder="1" applyAlignment="1">
      <alignment horizontal="centerContinuous" vertical="center"/>
    </xf>
    <xf numFmtId="0" fontId="3" fillId="0" borderId="28" xfId="4" applyFont="1" applyBorder="1" applyAlignment="1">
      <alignment horizontal="centerContinuous" vertical="center"/>
    </xf>
    <xf numFmtId="0" fontId="3" fillId="0" borderId="28" xfId="4" applyFont="1" applyBorder="1" applyAlignment="1">
      <alignment horizontal="center" vertical="center"/>
    </xf>
    <xf numFmtId="176" fontId="3" fillId="2" borderId="29" xfId="4" applyNumberFormat="1" applyFont="1" applyFill="1" applyBorder="1" applyAlignment="1">
      <alignment vertical="center"/>
    </xf>
    <xf numFmtId="176" fontId="3" fillId="0" borderId="29" xfId="4" applyNumberFormat="1" applyFont="1" applyBorder="1" applyAlignment="1">
      <alignment vertical="center"/>
    </xf>
    <xf numFmtId="0" fontId="3" fillId="0" borderId="30" xfId="4" applyFont="1" applyBorder="1" applyAlignment="1">
      <alignment horizontal="center" vertical="center"/>
    </xf>
    <xf numFmtId="177" fontId="3" fillId="2" borderId="18" xfId="4" applyNumberFormat="1" applyFont="1" applyFill="1" applyBorder="1" applyAlignment="1">
      <alignment vertical="center"/>
    </xf>
    <xf numFmtId="177" fontId="3" fillId="2" borderId="31" xfId="4" applyNumberFormat="1" applyFont="1" applyFill="1" applyBorder="1" applyAlignment="1">
      <alignment vertical="center"/>
    </xf>
    <xf numFmtId="177" fontId="3" fillId="2" borderId="20" xfId="4" applyNumberFormat="1" applyFont="1" applyFill="1" applyBorder="1" applyAlignment="1">
      <alignment vertical="center"/>
    </xf>
    <xf numFmtId="0" fontId="3" fillId="0" borderId="32" xfId="4" applyFont="1" applyBorder="1" applyAlignment="1">
      <alignment horizontal="centerContinuous" vertical="center"/>
    </xf>
    <xf numFmtId="177" fontId="3" fillId="0" borderId="33" xfId="4" applyNumberFormat="1" applyFont="1" applyBorder="1" applyAlignment="1">
      <alignment vertical="center"/>
    </xf>
    <xf numFmtId="177" fontId="3" fillId="0" borderId="31" xfId="4" applyNumberFormat="1" applyFont="1" applyBorder="1" applyAlignment="1">
      <alignment vertical="center"/>
    </xf>
    <xf numFmtId="177" fontId="3" fillId="0" borderId="34" xfId="4" applyNumberFormat="1" applyFont="1" applyBorder="1" applyAlignment="1">
      <alignment vertical="center"/>
    </xf>
  </cellXfs>
  <cellStyles count="5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R5&#24180;&#24230;&#20986;&#31292;&#21172;&#20685;&#32773;&#25968;&#35519;&#26619;&#32080;&#26524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新規の状況"/>
      <sheetName val="８．長期出稼者"/>
    </sheetNames>
    <sheetDataSet>
      <sheetData sheetId="0"/>
      <sheetData sheetId="1"/>
      <sheetData sheetId="2"/>
      <sheetData sheetId="3"/>
      <sheetData sheetId="4">
        <row r="7">
          <cell r="C7">
            <v>1</v>
          </cell>
          <cell r="D7">
            <v>0</v>
          </cell>
          <cell r="E7">
            <v>0</v>
          </cell>
          <cell r="F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C9">
            <v>9</v>
          </cell>
          <cell r="D9">
            <v>0</v>
          </cell>
          <cell r="E9">
            <v>3</v>
          </cell>
          <cell r="F9">
            <v>1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C11">
            <v>0</v>
          </cell>
          <cell r="D11">
            <v>0</v>
          </cell>
          <cell r="E11">
            <v>1</v>
          </cell>
          <cell r="F11">
            <v>0</v>
          </cell>
        </row>
        <row r="12">
          <cell r="C12">
            <v>9</v>
          </cell>
          <cell r="D12">
            <v>0</v>
          </cell>
          <cell r="E12">
            <v>6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1</v>
          </cell>
          <cell r="D14">
            <v>0</v>
          </cell>
          <cell r="E14">
            <v>3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30</v>
          </cell>
          <cell r="D16">
            <v>0</v>
          </cell>
          <cell r="E16">
            <v>20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10</v>
          </cell>
          <cell r="D19">
            <v>0</v>
          </cell>
          <cell r="E19">
            <v>3</v>
          </cell>
          <cell r="F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10</v>
          </cell>
          <cell r="D30">
            <v>0</v>
          </cell>
          <cell r="E30">
            <v>6</v>
          </cell>
          <cell r="F30">
            <v>0</v>
          </cell>
        </row>
        <row r="31">
          <cell r="C31">
            <v>3</v>
          </cell>
          <cell r="D31">
            <v>0</v>
          </cell>
          <cell r="E31">
            <v>1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  <pageSetUpPr fitToPage="1"/>
  </sheetPr>
  <dimension ref="A1:K48"/>
  <sheetViews>
    <sheetView tabSelected="1" zoomScale="130" zoomScaleNormal="130" workbookViewId="0">
      <pane xSplit="2" ySplit="7" topLeftCell="C17" activePane="bottomRight" state="frozen"/>
      <selection pane="topRight"/>
      <selection pane="bottomLeft"/>
      <selection pane="bottomRight" activeCell="Q13" sqref="Q13"/>
    </sheetView>
  </sheetViews>
  <sheetFormatPr defaultColWidth="9" defaultRowHeight="13.5"/>
  <cols>
    <col min="1" max="1" width="3.125" style="1" customWidth="1"/>
    <col min="2" max="2" width="13.625" style="1" customWidth="1"/>
    <col min="3" max="10" width="9.625" style="1" customWidth="1"/>
    <col min="11" max="11" width="1.875" style="1" customWidth="1"/>
    <col min="12" max="16384" width="9" style="1"/>
  </cols>
  <sheetData>
    <row r="1" spans="1:11">
      <c r="A1" s="1" t="s">
        <v>5</v>
      </c>
    </row>
    <row r="3" spans="1:11" s="2" customFormat="1" ht="18.75">
      <c r="A3" s="3" t="s">
        <v>6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13.5" customHeight="1">
      <c r="D4" s="32"/>
    </row>
    <row r="5" spans="1:11" ht="18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16.5" customHeight="1">
      <c r="A6" s="5"/>
      <c r="B6" s="13"/>
      <c r="C6" s="21" t="s">
        <v>1</v>
      </c>
      <c r="D6" s="21"/>
      <c r="E6" s="40"/>
      <c r="F6" s="21" t="s">
        <v>42</v>
      </c>
      <c r="G6" s="21"/>
      <c r="H6" s="40"/>
      <c r="I6" s="46" t="s">
        <v>43</v>
      </c>
      <c r="J6" s="21"/>
      <c r="K6" s="5"/>
    </row>
    <row r="7" spans="1:11" ht="16.5" customHeight="1">
      <c r="A7" s="6"/>
      <c r="B7" s="14"/>
      <c r="C7" s="22" t="s">
        <v>39</v>
      </c>
      <c r="D7" s="33" t="s">
        <v>40</v>
      </c>
      <c r="E7" s="41" t="s">
        <v>41</v>
      </c>
      <c r="F7" s="22" t="s">
        <v>39</v>
      </c>
      <c r="G7" s="33" t="s">
        <v>40</v>
      </c>
      <c r="H7" s="41" t="s">
        <v>41</v>
      </c>
      <c r="I7" s="47" t="s">
        <v>44</v>
      </c>
      <c r="J7" s="50" t="s">
        <v>16</v>
      </c>
      <c r="K7" s="5"/>
    </row>
    <row r="8" spans="1:11" ht="16.5" customHeight="1">
      <c r="A8" s="7">
        <v>1</v>
      </c>
      <c r="B8" s="15" t="s">
        <v>7</v>
      </c>
      <c r="C8" s="23">
        <f>SUM('[1]１．農家・非農家別、男女別'!C7:D7)</f>
        <v>1</v>
      </c>
      <c r="D8" s="34">
        <f>SUM('[1]１．農家・非農家別、男女別'!E7:F7)</f>
        <v>1</v>
      </c>
      <c r="E8" s="34">
        <f t="shared" ref="E8:E32" si="0">C8+D8</f>
        <v>2</v>
      </c>
      <c r="F8" s="23">
        <v>1</v>
      </c>
      <c r="G8" s="34">
        <v>1</v>
      </c>
      <c r="H8" s="34">
        <v>2</v>
      </c>
      <c r="I8" s="23">
        <f t="shared" ref="I8:I32" si="1">E8-H8</f>
        <v>0</v>
      </c>
      <c r="J8" s="51">
        <f t="shared" ref="J8:J33" si="2">IF(H8=0,0,I8/H8*100)</f>
        <v>0</v>
      </c>
      <c r="K8" s="5"/>
    </row>
    <row r="9" spans="1:11" ht="16.5" customHeight="1">
      <c r="A9" s="7">
        <v>2</v>
      </c>
      <c r="B9" s="15" t="s">
        <v>8</v>
      </c>
      <c r="C9" s="23">
        <f>SUM('[1]１．農家・非農家別、男女別'!C8:D8)</f>
        <v>0</v>
      </c>
      <c r="D9" s="34">
        <f>SUM('[1]１．農家・非農家別、男女別'!E8:F8)</f>
        <v>0</v>
      </c>
      <c r="E9" s="34">
        <f t="shared" si="0"/>
        <v>0</v>
      </c>
      <c r="F9" s="23">
        <v>0</v>
      </c>
      <c r="G9" s="34">
        <v>0</v>
      </c>
      <c r="H9" s="34">
        <v>0</v>
      </c>
      <c r="I9" s="23">
        <f t="shared" si="1"/>
        <v>0</v>
      </c>
      <c r="J9" s="51">
        <f t="shared" si="2"/>
        <v>0</v>
      </c>
      <c r="K9" s="5"/>
    </row>
    <row r="10" spans="1:11" ht="16.5" customHeight="1">
      <c r="A10" s="7">
        <v>3</v>
      </c>
      <c r="B10" s="15" t="s">
        <v>9</v>
      </c>
      <c r="C10" s="23">
        <f>SUM('[1]１．農家・非農家別、男女別'!C9:D9)</f>
        <v>9</v>
      </c>
      <c r="D10" s="34">
        <f>SUM('[1]１．農家・非農家別、男女別'!E9:F9)</f>
        <v>4</v>
      </c>
      <c r="E10" s="34">
        <f t="shared" si="0"/>
        <v>13</v>
      </c>
      <c r="F10" s="23">
        <v>14</v>
      </c>
      <c r="G10" s="34">
        <v>5</v>
      </c>
      <c r="H10" s="34">
        <v>19</v>
      </c>
      <c r="I10" s="23">
        <f t="shared" si="1"/>
        <v>-6</v>
      </c>
      <c r="J10" s="51">
        <f t="shared" si="2"/>
        <v>-31.578947368421051</v>
      </c>
      <c r="K10" s="5"/>
    </row>
    <row r="11" spans="1:11" ht="16.5" customHeight="1">
      <c r="A11" s="7">
        <v>4</v>
      </c>
      <c r="B11" s="15" t="s">
        <v>10</v>
      </c>
      <c r="C11" s="23">
        <f>SUM('[1]１．農家・非農家別、男女別'!C10:D10)</f>
        <v>0</v>
      </c>
      <c r="D11" s="34">
        <f>SUM('[1]１．農家・非農家別、男女別'!E10:F10)</f>
        <v>0</v>
      </c>
      <c r="E11" s="34">
        <f t="shared" si="0"/>
        <v>0</v>
      </c>
      <c r="F11" s="23">
        <v>0</v>
      </c>
      <c r="G11" s="34">
        <v>0</v>
      </c>
      <c r="H11" s="34">
        <v>0</v>
      </c>
      <c r="I11" s="23">
        <f t="shared" si="1"/>
        <v>0</v>
      </c>
      <c r="J11" s="51">
        <f t="shared" si="2"/>
        <v>0</v>
      </c>
      <c r="K11" s="5"/>
    </row>
    <row r="12" spans="1:11" ht="16.5" customHeight="1">
      <c r="A12" s="7">
        <v>5</v>
      </c>
      <c r="B12" s="15" t="s">
        <v>11</v>
      </c>
      <c r="C12" s="23">
        <f>SUM('[1]１．農家・非農家別、男女別'!C11:D11)</f>
        <v>0</v>
      </c>
      <c r="D12" s="34">
        <f>SUM('[1]１．農家・非農家別、男女別'!E11:F11)</f>
        <v>1</v>
      </c>
      <c r="E12" s="34">
        <f t="shared" si="0"/>
        <v>1</v>
      </c>
      <c r="F12" s="23">
        <v>0</v>
      </c>
      <c r="G12" s="34">
        <v>0</v>
      </c>
      <c r="H12" s="34">
        <v>0</v>
      </c>
      <c r="I12" s="23">
        <f t="shared" si="1"/>
        <v>1</v>
      </c>
      <c r="J12" s="51">
        <f t="shared" si="2"/>
        <v>0</v>
      </c>
      <c r="K12" s="5"/>
    </row>
    <row r="13" spans="1:11" s="1" customFormat="1" ht="16.5" customHeight="1">
      <c r="A13" s="7">
        <v>6</v>
      </c>
      <c r="B13" s="15" t="s">
        <v>12</v>
      </c>
      <c r="C13" s="23">
        <f>SUM('[1]１．農家・非農家別、男女別'!C12:D12)</f>
        <v>9</v>
      </c>
      <c r="D13" s="34">
        <f>SUM('[1]１．農家・非農家別、男女別'!E12:F12)</f>
        <v>6</v>
      </c>
      <c r="E13" s="34">
        <f t="shared" si="0"/>
        <v>15</v>
      </c>
      <c r="F13" s="23">
        <v>14</v>
      </c>
      <c r="G13" s="34">
        <v>8</v>
      </c>
      <c r="H13" s="34">
        <v>22</v>
      </c>
      <c r="I13" s="23">
        <f t="shared" si="1"/>
        <v>-7</v>
      </c>
      <c r="J13" s="51">
        <f t="shared" si="2"/>
        <v>-31.818181818181817</v>
      </c>
      <c r="K13" s="5"/>
    </row>
    <row r="14" spans="1:11" ht="16.5" customHeight="1">
      <c r="A14" s="7">
        <v>7</v>
      </c>
      <c r="B14" s="15" t="s">
        <v>13</v>
      </c>
      <c r="C14" s="23">
        <f>SUM('[1]１．農家・非農家別、男女別'!C13:D13)</f>
        <v>0</v>
      </c>
      <c r="D14" s="34">
        <f>SUM('[1]１．農家・非農家別、男女別'!E13:F13)</f>
        <v>0</v>
      </c>
      <c r="E14" s="34">
        <f t="shared" si="0"/>
        <v>0</v>
      </c>
      <c r="F14" s="23">
        <v>0</v>
      </c>
      <c r="G14" s="34">
        <v>0</v>
      </c>
      <c r="H14" s="34">
        <v>0</v>
      </c>
      <c r="I14" s="23">
        <f t="shared" si="1"/>
        <v>0</v>
      </c>
      <c r="J14" s="51">
        <f t="shared" si="2"/>
        <v>0</v>
      </c>
      <c r="K14" s="5"/>
    </row>
    <row r="15" spans="1:11" ht="16.5" customHeight="1">
      <c r="A15" s="7">
        <v>8</v>
      </c>
      <c r="B15" s="15" t="s">
        <v>14</v>
      </c>
      <c r="C15" s="23">
        <f>SUM('[1]１．農家・非農家別、男女別'!C14:D14)</f>
        <v>1</v>
      </c>
      <c r="D15" s="34">
        <f>SUM('[1]１．農家・非農家別、男女別'!E14:F14)</f>
        <v>3</v>
      </c>
      <c r="E15" s="34">
        <f t="shared" si="0"/>
        <v>4</v>
      </c>
      <c r="F15" s="23">
        <v>5</v>
      </c>
      <c r="G15" s="34">
        <v>4</v>
      </c>
      <c r="H15" s="34">
        <v>9</v>
      </c>
      <c r="I15" s="23">
        <f t="shared" si="1"/>
        <v>-5</v>
      </c>
      <c r="J15" s="51">
        <f t="shared" si="2"/>
        <v>-55.555555555555557</v>
      </c>
      <c r="K15" s="5"/>
    </row>
    <row r="16" spans="1:11" ht="16.5" customHeight="1">
      <c r="A16" s="7">
        <v>9</v>
      </c>
      <c r="B16" s="15" t="s">
        <v>15</v>
      </c>
      <c r="C16" s="23">
        <f>SUM('[1]１．農家・非農家別、男女別'!C15:D15)</f>
        <v>0</v>
      </c>
      <c r="D16" s="34">
        <f>SUM('[1]１．農家・非農家別、男女別'!E15:F15)</f>
        <v>0</v>
      </c>
      <c r="E16" s="34">
        <f t="shared" si="0"/>
        <v>0</v>
      </c>
      <c r="F16" s="23">
        <v>0</v>
      </c>
      <c r="G16" s="34">
        <v>0</v>
      </c>
      <c r="H16" s="34">
        <v>0</v>
      </c>
      <c r="I16" s="23">
        <f t="shared" si="1"/>
        <v>0</v>
      </c>
      <c r="J16" s="51">
        <f t="shared" si="2"/>
        <v>0</v>
      </c>
      <c r="K16" s="5"/>
    </row>
    <row r="17" spans="1:11" ht="16.5" customHeight="1">
      <c r="A17" s="7">
        <v>10</v>
      </c>
      <c r="B17" s="15" t="s">
        <v>18</v>
      </c>
      <c r="C17" s="23">
        <f>SUM('[1]１．農家・非農家別、男女別'!C16:D16)</f>
        <v>30</v>
      </c>
      <c r="D17" s="34">
        <f>SUM('[1]１．農家・非農家別、男女別'!E16:F16)</f>
        <v>20</v>
      </c>
      <c r="E17" s="34">
        <f t="shared" si="0"/>
        <v>50</v>
      </c>
      <c r="F17" s="23">
        <v>43</v>
      </c>
      <c r="G17" s="34">
        <v>20</v>
      </c>
      <c r="H17" s="34">
        <v>63</v>
      </c>
      <c r="I17" s="23">
        <f t="shared" si="1"/>
        <v>-13</v>
      </c>
      <c r="J17" s="51">
        <f t="shared" si="2"/>
        <v>-20.634920634920633</v>
      </c>
      <c r="K17" s="5"/>
    </row>
    <row r="18" spans="1:11" ht="16.5" customHeight="1">
      <c r="A18" s="7">
        <v>11</v>
      </c>
      <c r="B18" s="15" t="s">
        <v>2</v>
      </c>
      <c r="C18" s="23">
        <f>SUM('[1]１．農家・非農家別、男女別'!C17:D17)</f>
        <v>0</v>
      </c>
      <c r="D18" s="34">
        <f>SUM('[1]１．農家・非農家別、男女別'!E17:F17)</f>
        <v>0</v>
      </c>
      <c r="E18" s="34">
        <f t="shared" si="0"/>
        <v>0</v>
      </c>
      <c r="F18" s="23">
        <v>0</v>
      </c>
      <c r="G18" s="34">
        <v>2</v>
      </c>
      <c r="H18" s="34">
        <v>2</v>
      </c>
      <c r="I18" s="23">
        <f t="shared" si="1"/>
        <v>-2</v>
      </c>
      <c r="J18" s="51">
        <f t="shared" si="2"/>
        <v>-100</v>
      </c>
      <c r="K18" s="5"/>
    </row>
    <row r="19" spans="1:11" ht="16.5" customHeight="1">
      <c r="A19" s="7">
        <v>12</v>
      </c>
      <c r="B19" s="15" t="s">
        <v>19</v>
      </c>
      <c r="C19" s="23">
        <f>SUM('[1]１．農家・非農家別、男女別'!C18:D18)</f>
        <v>1</v>
      </c>
      <c r="D19" s="34">
        <f>SUM('[1]１．農家・非農家別、男女別'!E18:F18)</f>
        <v>0</v>
      </c>
      <c r="E19" s="34">
        <f t="shared" si="0"/>
        <v>1</v>
      </c>
      <c r="F19" s="23">
        <v>0</v>
      </c>
      <c r="G19" s="34">
        <v>0</v>
      </c>
      <c r="H19" s="34">
        <v>0</v>
      </c>
      <c r="I19" s="23">
        <f t="shared" si="1"/>
        <v>1</v>
      </c>
      <c r="J19" s="51">
        <f t="shared" si="2"/>
        <v>0</v>
      </c>
      <c r="K19" s="5"/>
    </row>
    <row r="20" spans="1:11" ht="16.5" customHeight="1">
      <c r="A20" s="7">
        <v>13</v>
      </c>
      <c r="B20" s="15" t="s">
        <v>20</v>
      </c>
      <c r="C20" s="23">
        <f>SUM('[1]１．農家・非農家別、男女別'!C19:D19)</f>
        <v>10</v>
      </c>
      <c r="D20" s="34">
        <f>SUM('[1]１．農家・非農家別、男女別'!E19:F19)</f>
        <v>3</v>
      </c>
      <c r="E20" s="34">
        <f t="shared" si="0"/>
        <v>13</v>
      </c>
      <c r="F20" s="23">
        <v>13</v>
      </c>
      <c r="G20" s="34">
        <v>6</v>
      </c>
      <c r="H20" s="34">
        <v>19</v>
      </c>
      <c r="I20" s="23">
        <f t="shared" si="1"/>
        <v>-6</v>
      </c>
      <c r="J20" s="51">
        <f t="shared" si="2"/>
        <v>-31.578947368421051</v>
      </c>
      <c r="K20" s="5"/>
    </row>
    <row r="21" spans="1:11" ht="16.5" customHeight="1">
      <c r="A21" s="7">
        <v>14</v>
      </c>
      <c r="B21" s="15" t="s">
        <v>4</v>
      </c>
      <c r="C21" s="23">
        <f>SUM('[1]１．農家・非農家別、男女別'!C21:D21)</f>
        <v>0</v>
      </c>
      <c r="D21" s="34">
        <f>SUM('[1]１．農家・非農家別、男女別'!E21:F21)</f>
        <v>0</v>
      </c>
      <c r="E21" s="34">
        <f t="shared" si="0"/>
        <v>0</v>
      </c>
      <c r="F21" s="23">
        <v>0</v>
      </c>
      <c r="G21" s="34">
        <v>0</v>
      </c>
      <c r="H21" s="34">
        <v>0</v>
      </c>
      <c r="I21" s="23">
        <f t="shared" si="1"/>
        <v>0</v>
      </c>
      <c r="J21" s="51">
        <f t="shared" si="2"/>
        <v>0</v>
      </c>
      <c r="K21" s="5"/>
    </row>
    <row r="22" spans="1:11" ht="16.5" customHeight="1">
      <c r="A22" s="7">
        <v>15</v>
      </c>
      <c r="B22" s="15" t="s">
        <v>21</v>
      </c>
      <c r="C22" s="23">
        <f>SUM('[1]１．農家・非農家別、男女別'!C22:D22)</f>
        <v>0</v>
      </c>
      <c r="D22" s="34">
        <f>SUM('[1]１．農家・非農家別、男女別'!E22:F22)</f>
        <v>0</v>
      </c>
      <c r="E22" s="34">
        <f t="shared" si="0"/>
        <v>0</v>
      </c>
      <c r="F22" s="23">
        <v>0</v>
      </c>
      <c r="G22" s="34">
        <v>0</v>
      </c>
      <c r="H22" s="34">
        <v>0</v>
      </c>
      <c r="I22" s="23">
        <f t="shared" si="1"/>
        <v>0</v>
      </c>
      <c r="J22" s="51">
        <f t="shared" si="2"/>
        <v>0</v>
      </c>
      <c r="K22" s="5"/>
    </row>
    <row r="23" spans="1:11" ht="16.5" customHeight="1">
      <c r="A23" s="7">
        <v>16</v>
      </c>
      <c r="B23" s="15" t="s">
        <v>22</v>
      </c>
      <c r="C23" s="23">
        <f>SUM('[1]１．農家・非農家別、男女別'!C23:D23)</f>
        <v>0</v>
      </c>
      <c r="D23" s="34">
        <f>SUM('[1]１．農家・非農家別、男女別'!E23:F23)</f>
        <v>0</v>
      </c>
      <c r="E23" s="34">
        <f t="shared" si="0"/>
        <v>0</v>
      </c>
      <c r="F23" s="23">
        <v>0</v>
      </c>
      <c r="G23" s="34">
        <v>1</v>
      </c>
      <c r="H23" s="34">
        <v>1</v>
      </c>
      <c r="I23" s="23">
        <f t="shared" si="1"/>
        <v>-1</v>
      </c>
      <c r="J23" s="51">
        <f t="shared" si="2"/>
        <v>-100</v>
      </c>
      <c r="K23" s="5"/>
    </row>
    <row r="24" spans="1:11" ht="16.5" customHeight="1">
      <c r="A24" s="7">
        <v>17</v>
      </c>
      <c r="B24" s="15" t="s">
        <v>23</v>
      </c>
      <c r="C24" s="23">
        <f>SUM('[1]１．農家・非農家別、男女別'!C24:D24)</f>
        <v>0</v>
      </c>
      <c r="D24" s="34">
        <f>SUM('[1]１．農家・非農家別、男女別'!E24:F24)</f>
        <v>0</v>
      </c>
      <c r="E24" s="34">
        <f t="shared" si="0"/>
        <v>0</v>
      </c>
      <c r="F24" s="23">
        <v>0</v>
      </c>
      <c r="G24" s="34">
        <v>0</v>
      </c>
      <c r="H24" s="34">
        <v>0</v>
      </c>
      <c r="I24" s="23">
        <f t="shared" si="1"/>
        <v>0</v>
      </c>
      <c r="J24" s="51">
        <f t="shared" si="2"/>
        <v>0</v>
      </c>
      <c r="K24" s="5"/>
    </row>
    <row r="25" spans="1:11" ht="16.5" customHeight="1">
      <c r="A25" s="7">
        <v>18</v>
      </c>
      <c r="B25" s="15" t="s">
        <v>24</v>
      </c>
      <c r="C25" s="23">
        <f>SUM('[1]１．農家・非農家別、男女別'!C25:D25)</f>
        <v>0</v>
      </c>
      <c r="D25" s="34">
        <f>SUM('[1]１．農家・非農家別、男女別'!E25:F25)</f>
        <v>0</v>
      </c>
      <c r="E25" s="34">
        <f t="shared" si="0"/>
        <v>0</v>
      </c>
      <c r="F25" s="23">
        <v>0</v>
      </c>
      <c r="G25" s="34">
        <v>2</v>
      </c>
      <c r="H25" s="34">
        <v>2</v>
      </c>
      <c r="I25" s="23">
        <f t="shared" si="1"/>
        <v>-2</v>
      </c>
      <c r="J25" s="51">
        <f t="shared" si="2"/>
        <v>-100</v>
      </c>
      <c r="K25" s="5"/>
    </row>
    <row r="26" spans="1:11" ht="16.5" customHeight="1">
      <c r="A26" s="7">
        <v>19</v>
      </c>
      <c r="B26" s="15" t="s">
        <v>25</v>
      </c>
      <c r="C26" s="23">
        <f>SUM('[1]１．農家・非農家別、男女別'!C26:D26)</f>
        <v>0</v>
      </c>
      <c r="D26" s="34">
        <f>SUM('[1]１．農家・非農家別、男女別'!E26:F26)</f>
        <v>0</v>
      </c>
      <c r="E26" s="34">
        <f t="shared" si="0"/>
        <v>0</v>
      </c>
      <c r="F26" s="23">
        <v>0</v>
      </c>
      <c r="G26" s="34">
        <v>0</v>
      </c>
      <c r="H26" s="34">
        <v>0</v>
      </c>
      <c r="I26" s="23">
        <f t="shared" si="1"/>
        <v>0</v>
      </c>
      <c r="J26" s="51">
        <f t="shared" si="2"/>
        <v>0</v>
      </c>
      <c r="K26" s="5"/>
    </row>
    <row r="27" spans="1:11" ht="16.5" customHeight="1">
      <c r="A27" s="7">
        <v>20</v>
      </c>
      <c r="B27" s="15" t="s">
        <v>26</v>
      </c>
      <c r="C27" s="23">
        <f>SUM('[1]１．農家・非農家別、男女別'!C27:D27)</f>
        <v>0</v>
      </c>
      <c r="D27" s="34">
        <f>SUM('[1]１．農家・非農家別、男女別'!E27:F27)</f>
        <v>0</v>
      </c>
      <c r="E27" s="34">
        <f t="shared" si="0"/>
        <v>0</v>
      </c>
      <c r="F27" s="23">
        <v>0</v>
      </c>
      <c r="G27" s="34">
        <v>0</v>
      </c>
      <c r="H27" s="34">
        <v>0</v>
      </c>
      <c r="I27" s="23">
        <f t="shared" si="1"/>
        <v>0</v>
      </c>
      <c r="J27" s="51">
        <f t="shared" si="2"/>
        <v>0</v>
      </c>
      <c r="K27" s="5"/>
    </row>
    <row r="28" spans="1:11" ht="16.5" customHeight="1">
      <c r="A28" s="7">
        <v>21</v>
      </c>
      <c r="B28" s="15" t="s">
        <v>27</v>
      </c>
      <c r="C28" s="23">
        <f>SUM('[1]１．農家・非農家別、男女別'!C28:D28)</f>
        <v>0</v>
      </c>
      <c r="D28" s="34">
        <f>SUM('[1]１．農家・非農家別、男女別'!E28:F28)</f>
        <v>0</v>
      </c>
      <c r="E28" s="34">
        <f t="shared" si="0"/>
        <v>0</v>
      </c>
      <c r="F28" s="23">
        <v>0</v>
      </c>
      <c r="G28" s="34">
        <v>0</v>
      </c>
      <c r="H28" s="34">
        <v>0</v>
      </c>
      <c r="I28" s="23">
        <f t="shared" si="1"/>
        <v>0</v>
      </c>
      <c r="J28" s="51">
        <f t="shared" si="2"/>
        <v>0</v>
      </c>
      <c r="K28" s="5"/>
    </row>
    <row r="29" spans="1:11" ht="16.5" customHeight="1">
      <c r="A29" s="7">
        <v>22</v>
      </c>
      <c r="B29" s="15" t="s">
        <v>17</v>
      </c>
      <c r="C29" s="23">
        <f>SUM('[1]１．農家・非農家別、男女別'!C29:D29)</f>
        <v>0</v>
      </c>
      <c r="D29" s="34">
        <f>SUM('[1]１．農家・非農家別、男女別'!E29:F29)</f>
        <v>0</v>
      </c>
      <c r="E29" s="34">
        <f t="shared" si="0"/>
        <v>0</v>
      </c>
      <c r="F29" s="23">
        <v>0</v>
      </c>
      <c r="G29" s="34">
        <v>0</v>
      </c>
      <c r="H29" s="34">
        <v>0</v>
      </c>
      <c r="I29" s="23">
        <f t="shared" si="1"/>
        <v>0</v>
      </c>
      <c r="J29" s="51">
        <f t="shared" si="2"/>
        <v>0</v>
      </c>
      <c r="K29" s="5"/>
    </row>
    <row r="30" spans="1:11" ht="16.5" customHeight="1">
      <c r="A30" s="7">
        <v>23</v>
      </c>
      <c r="B30" s="15" t="s">
        <v>28</v>
      </c>
      <c r="C30" s="23">
        <f>SUM('[1]１．農家・非農家別、男女別'!C30:D30)</f>
        <v>10</v>
      </c>
      <c r="D30" s="34">
        <f>SUM('[1]１．農家・非農家別、男女別'!E30:F30)</f>
        <v>6</v>
      </c>
      <c r="E30" s="34">
        <f t="shared" si="0"/>
        <v>16</v>
      </c>
      <c r="F30" s="23">
        <v>15</v>
      </c>
      <c r="G30" s="34">
        <v>6</v>
      </c>
      <c r="H30" s="34">
        <v>21</v>
      </c>
      <c r="I30" s="23">
        <f t="shared" si="1"/>
        <v>-5</v>
      </c>
      <c r="J30" s="51">
        <f t="shared" si="2"/>
        <v>-23.809523809523807</v>
      </c>
      <c r="K30" s="5"/>
    </row>
    <row r="31" spans="1:11" ht="16.5" customHeight="1">
      <c r="A31" s="7">
        <v>24</v>
      </c>
      <c r="B31" s="15" t="s">
        <v>29</v>
      </c>
      <c r="C31" s="23">
        <f>SUM('[1]１．農家・非農家別、男女別'!C31:D31)</f>
        <v>3</v>
      </c>
      <c r="D31" s="34">
        <f>SUM('[1]１．農家・非農家別、男女別'!E31:F31)</f>
        <v>1</v>
      </c>
      <c r="E31" s="34">
        <f t="shared" si="0"/>
        <v>4</v>
      </c>
      <c r="F31" s="23">
        <v>5</v>
      </c>
      <c r="G31" s="34">
        <v>3</v>
      </c>
      <c r="H31" s="34">
        <v>8</v>
      </c>
      <c r="I31" s="23">
        <f t="shared" si="1"/>
        <v>-4</v>
      </c>
      <c r="J31" s="51">
        <f t="shared" si="2"/>
        <v>-50</v>
      </c>
      <c r="K31" s="5"/>
    </row>
    <row r="32" spans="1:11" ht="16.5" customHeight="1">
      <c r="A32" s="8">
        <v>25</v>
      </c>
      <c r="B32" s="16" t="s">
        <v>30</v>
      </c>
      <c r="C32" s="24">
        <f>SUM('[1]１．農家・非農家別、男女別'!C32:D32)</f>
        <v>0</v>
      </c>
      <c r="D32" s="35">
        <f>SUM('[1]１．農家・非農家別、男女別'!E32:F32)</f>
        <v>1</v>
      </c>
      <c r="E32" s="42">
        <f t="shared" si="0"/>
        <v>1</v>
      </c>
      <c r="F32" s="24">
        <v>0</v>
      </c>
      <c r="G32" s="35">
        <v>1</v>
      </c>
      <c r="H32" s="42">
        <v>1</v>
      </c>
      <c r="I32" s="24">
        <f t="shared" si="1"/>
        <v>0</v>
      </c>
      <c r="J32" s="52">
        <f t="shared" si="2"/>
        <v>0</v>
      </c>
      <c r="K32" s="5"/>
    </row>
    <row r="33" spans="1:11" ht="16.5" customHeight="1">
      <c r="A33" s="9"/>
      <c r="B33" s="17" t="s">
        <v>31</v>
      </c>
      <c r="C33" s="25">
        <f>SUM(C8:C32)</f>
        <v>74</v>
      </c>
      <c r="D33" s="36">
        <f>SUM(D8:D32)</f>
        <v>46</v>
      </c>
      <c r="E33" s="43">
        <f>SUM(E8:E32)</f>
        <v>120</v>
      </c>
      <c r="F33" s="25">
        <v>110</v>
      </c>
      <c r="G33" s="36">
        <v>59</v>
      </c>
      <c r="H33" s="43">
        <v>169</v>
      </c>
      <c r="I33" s="48">
        <f>SUM(I8:I32)</f>
        <v>-49</v>
      </c>
      <c r="J33" s="53">
        <f t="shared" si="2"/>
        <v>-28.994082840236686</v>
      </c>
      <c r="K33" s="5"/>
    </row>
    <row r="34" spans="1:11" ht="16.5" customHeight="1"/>
    <row r="35" spans="1:11" ht="16.5" customHeight="1"/>
    <row r="36" spans="1:11" ht="16.5" customHeight="1">
      <c r="A36" s="10" t="s">
        <v>3</v>
      </c>
      <c r="B36" s="18"/>
      <c r="C36" s="26" t="str">
        <f>C6</f>
        <v>令　和　５　年　度</v>
      </c>
      <c r="D36" s="26"/>
      <c r="E36" s="40"/>
      <c r="F36" s="45" t="str">
        <f>F6</f>
        <v>令　和　３　年　度</v>
      </c>
      <c r="G36" s="26"/>
      <c r="H36" s="40"/>
      <c r="I36" s="45" t="s">
        <v>43</v>
      </c>
      <c r="J36" s="54"/>
    </row>
    <row r="37" spans="1:11" ht="16.5" customHeight="1">
      <c r="A37" s="11"/>
      <c r="B37" s="19"/>
      <c r="C37" s="22" t="s">
        <v>39</v>
      </c>
      <c r="D37" s="33" t="s">
        <v>40</v>
      </c>
      <c r="E37" s="41" t="s">
        <v>41</v>
      </c>
      <c r="F37" s="22" t="s">
        <v>39</v>
      </c>
      <c r="G37" s="33" t="s">
        <v>40</v>
      </c>
      <c r="H37" s="41" t="s">
        <v>41</v>
      </c>
      <c r="I37" s="47" t="s">
        <v>44</v>
      </c>
      <c r="J37" s="50" t="s">
        <v>16</v>
      </c>
    </row>
    <row r="38" spans="1:11" ht="16.5" customHeight="1">
      <c r="A38" s="7">
        <v>1</v>
      </c>
      <c r="B38" s="15" t="s">
        <v>32</v>
      </c>
      <c r="C38" s="27">
        <f>SUM(C14,C21)</f>
        <v>0</v>
      </c>
      <c r="D38" s="37">
        <f>SUM(D14,D21)</f>
        <v>0</v>
      </c>
      <c r="E38" s="37">
        <f t="shared" ref="E38:E45" si="3">C38+D38</f>
        <v>0</v>
      </c>
      <c r="F38" s="27">
        <v>0</v>
      </c>
      <c r="G38" s="37">
        <v>0</v>
      </c>
      <c r="H38" s="37">
        <v>0</v>
      </c>
      <c r="I38" s="27">
        <f t="shared" ref="I38:I45" si="4">E38-H38</f>
        <v>0</v>
      </c>
      <c r="J38" s="55">
        <f t="shared" ref="J38:J46" si="5">IF(H38=0,0,I38/H38*100)</f>
        <v>0</v>
      </c>
    </row>
    <row r="39" spans="1:11" ht="16.5" customHeight="1">
      <c r="A39" s="7">
        <v>2</v>
      </c>
      <c r="B39" s="15" t="s">
        <v>33</v>
      </c>
      <c r="C39" s="27">
        <f>SUM(C11,C18,C22)</f>
        <v>0</v>
      </c>
      <c r="D39" s="37">
        <f>SUM(D11,D18,D22)</f>
        <v>0</v>
      </c>
      <c r="E39" s="37">
        <f t="shared" si="3"/>
        <v>0</v>
      </c>
      <c r="F39" s="27">
        <v>0</v>
      </c>
      <c r="G39" s="37">
        <v>2</v>
      </c>
      <c r="H39" s="37">
        <v>2</v>
      </c>
      <c r="I39" s="27">
        <f t="shared" si="4"/>
        <v>-2</v>
      </c>
      <c r="J39" s="55">
        <f t="shared" si="5"/>
        <v>-100</v>
      </c>
    </row>
    <row r="40" spans="1:11" ht="16.5" customHeight="1">
      <c r="A40" s="7">
        <v>3</v>
      </c>
      <c r="B40" s="15" t="s">
        <v>0</v>
      </c>
      <c r="C40" s="27">
        <f>SUM(C9,C23:C25)</f>
        <v>0</v>
      </c>
      <c r="D40" s="37">
        <f>SUM(D9,D23:D25)</f>
        <v>0</v>
      </c>
      <c r="E40" s="37">
        <f t="shared" si="3"/>
        <v>0</v>
      </c>
      <c r="F40" s="27">
        <v>0</v>
      </c>
      <c r="G40" s="37">
        <v>3</v>
      </c>
      <c r="H40" s="37">
        <v>3</v>
      </c>
      <c r="I40" s="27">
        <f t="shared" si="4"/>
        <v>-3</v>
      </c>
      <c r="J40" s="55">
        <f t="shared" si="5"/>
        <v>-100</v>
      </c>
    </row>
    <row r="41" spans="1:11" ht="16.5" customHeight="1">
      <c r="A41" s="7">
        <v>4</v>
      </c>
      <c r="B41" s="15" t="s">
        <v>34</v>
      </c>
      <c r="C41" s="27">
        <f>SUM(C8,C12,C16,C26,C27,C28,C29)</f>
        <v>1</v>
      </c>
      <c r="D41" s="37">
        <f>SUM(D8,D12,D16,D26,D27,D28,D29)</f>
        <v>2</v>
      </c>
      <c r="E41" s="37">
        <f t="shared" si="3"/>
        <v>3</v>
      </c>
      <c r="F41" s="27">
        <v>1</v>
      </c>
      <c r="G41" s="37">
        <v>1</v>
      </c>
      <c r="H41" s="37">
        <v>2</v>
      </c>
      <c r="I41" s="27">
        <f t="shared" si="4"/>
        <v>1</v>
      </c>
      <c r="J41" s="55">
        <f t="shared" si="5"/>
        <v>50</v>
      </c>
    </row>
    <row r="42" spans="1:11" ht="16.5" customHeight="1">
      <c r="A42" s="7">
        <v>5</v>
      </c>
      <c r="B42" s="15" t="s">
        <v>35</v>
      </c>
      <c r="C42" s="27">
        <f>SUM(C15,C19,)</f>
        <v>2</v>
      </c>
      <c r="D42" s="37">
        <f>SUM(D15,D19,)</f>
        <v>3</v>
      </c>
      <c r="E42" s="37">
        <f t="shared" si="3"/>
        <v>5</v>
      </c>
      <c r="F42" s="27">
        <v>5</v>
      </c>
      <c r="G42" s="37">
        <v>4</v>
      </c>
      <c r="H42" s="37">
        <v>9</v>
      </c>
      <c r="I42" s="27">
        <f t="shared" si="4"/>
        <v>-4</v>
      </c>
      <c r="J42" s="55">
        <f t="shared" si="5"/>
        <v>-44.444444444444443</v>
      </c>
    </row>
    <row r="43" spans="1:11" ht="16.5" customHeight="1">
      <c r="A43" s="7">
        <v>6</v>
      </c>
      <c r="B43" s="15" t="s">
        <v>36</v>
      </c>
      <c r="C43" s="27">
        <f>SUM(C17,C20,C30)</f>
        <v>50</v>
      </c>
      <c r="D43" s="37">
        <f>SUM(D17,D20,D30)</f>
        <v>29</v>
      </c>
      <c r="E43" s="37">
        <f t="shared" si="3"/>
        <v>79</v>
      </c>
      <c r="F43" s="27">
        <v>71</v>
      </c>
      <c r="G43" s="37">
        <v>32</v>
      </c>
      <c r="H43" s="37">
        <v>103</v>
      </c>
      <c r="I43" s="27">
        <f t="shared" si="4"/>
        <v>-24</v>
      </c>
      <c r="J43" s="55">
        <f t="shared" si="5"/>
        <v>-23.300970873786408</v>
      </c>
    </row>
    <row r="44" spans="1:11" ht="16.5" customHeight="1">
      <c r="A44" s="7">
        <v>7</v>
      </c>
      <c r="B44" s="15" t="s">
        <v>37</v>
      </c>
      <c r="C44" s="28">
        <f>C10</f>
        <v>9</v>
      </c>
      <c r="D44" s="37">
        <f>D10</f>
        <v>4</v>
      </c>
      <c r="E44" s="37">
        <f t="shared" si="3"/>
        <v>13</v>
      </c>
      <c r="F44" s="28">
        <v>14</v>
      </c>
      <c r="G44" s="37">
        <v>5</v>
      </c>
      <c r="H44" s="37">
        <v>19</v>
      </c>
      <c r="I44" s="27">
        <f t="shared" si="4"/>
        <v>-6</v>
      </c>
      <c r="J44" s="55">
        <f t="shared" si="5"/>
        <v>-31.578947368421051</v>
      </c>
    </row>
    <row r="45" spans="1:11" ht="16.5" customHeight="1">
      <c r="A45" s="8">
        <v>8</v>
      </c>
      <c r="B45" s="16" t="s">
        <v>38</v>
      </c>
      <c r="C45" s="29">
        <f>SUM(C13,C31:C32)</f>
        <v>12</v>
      </c>
      <c r="D45" s="38">
        <f>SUM(D13,D31:D32)</f>
        <v>8</v>
      </c>
      <c r="E45" s="38">
        <f t="shared" si="3"/>
        <v>20</v>
      </c>
      <c r="F45" s="29">
        <v>19</v>
      </c>
      <c r="G45" s="38">
        <v>12</v>
      </c>
      <c r="H45" s="38">
        <v>31</v>
      </c>
      <c r="I45" s="29">
        <f t="shared" si="4"/>
        <v>-11</v>
      </c>
      <c r="J45" s="56">
        <f t="shared" si="5"/>
        <v>-35.483870967741936</v>
      </c>
    </row>
    <row r="46" spans="1:11" ht="16.5" customHeight="1">
      <c r="A46" s="9"/>
      <c r="B46" s="20" t="s">
        <v>31</v>
      </c>
      <c r="C46" s="30">
        <f>SUM(C38:C45)</f>
        <v>74</v>
      </c>
      <c r="D46" s="39">
        <f>SUM(D38:D45)</f>
        <v>46</v>
      </c>
      <c r="E46" s="44">
        <f>SUM(E38:E45)</f>
        <v>120</v>
      </c>
      <c r="F46" s="30">
        <v>110</v>
      </c>
      <c r="G46" s="39">
        <v>59</v>
      </c>
      <c r="H46" s="44">
        <v>169</v>
      </c>
      <c r="I46" s="49">
        <f>SUM(I38:I45)</f>
        <v>-49</v>
      </c>
      <c r="J46" s="57">
        <f t="shared" si="5"/>
        <v>-28.994082840236686</v>
      </c>
    </row>
    <row r="48" spans="1:11" ht="14.25">
      <c r="C48" s="31" t="str">
        <f t="shared" ref="C48:H48" si="6">IF(C33=C46,"","ng")</f>
        <v/>
      </c>
      <c r="D48" s="31" t="str">
        <f t="shared" si="6"/>
        <v/>
      </c>
      <c r="E48" s="31" t="str">
        <f t="shared" si="6"/>
        <v/>
      </c>
      <c r="F48" s="31" t="str">
        <f t="shared" si="6"/>
        <v/>
      </c>
      <c r="G48" s="31" t="str">
        <f t="shared" si="6"/>
        <v/>
      </c>
      <c r="H48" s="31" t="str">
        <f t="shared" si="6"/>
        <v/>
      </c>
      <c r="I48" s="1"/>
    </row>
  </sheetData>
  <mergeCells count="1">
    <mergeCell ref="A36:B37"/>
  </mergeCells>
  <phoneticPr fontId="2"/>
  <pageMargins left="0.51181102362204722" right="0.31496062992125984" top="0.39370078740157483" bottom="0.39370078740157483" header="0.51181102362204722" footer="0.11811023622047244"/>
  <pageSetup paperSize="9" fitToWidth="1" fitToHeight="1" orientation="portrait" usePrinterDefaults="1" blackAndWhite="1" r:id="rId1"/>
  <headerFooter alignWithMargins="0">
    <oddFooter xml:space="preserve">&amp;C&amp;14 ５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市町村別出稼者数（前回調査比）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2024-02-05T00:34:35Z</vt:filetime>
  </property>
</Properties>
</file>