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172.17.33.202\as\1-project\R3\312-21009-CC30_【秋田県】_都市計画基礎調査業務委託\c03_検討・調査資料\02_都市計画基礎調査\調書及び集計表\"/>
    </mc:Choice>
  </mc:AlternateContent>
  <xr:revisionPtr revIDLastSave="0" documentId="13_ncr:1_{9609410B-3842-4605-B9F8-954AB7DCA359}" xr6:coauthVersionLast="47" xr6:coauthVersionMax="47" xr10:uidLastSave="{00000000-0000-0000-0000-000000000000}"/>
  <bookViews>
    <workbookView xWindow="-120" yWindow="-120" windowWidth="29040" windowHeight="15840" activeTab="2" xr2:uid="{00000000-000D-0000-FFFF-FFFF00000000}"/>
  </bookViews>
  <sheets>
    <sheet name="表紙" sheetId="10" r:id="rId1"/>
    <sheet name="昼間人口概要" sheetId="8" r:id="rId2"/>
    <sheet name="算出方法" sheetId="1" r:id="rId3"/>
  </sheets>
  <definedNames>
    <definedName name="_xlnm.Print_Area" localSheetId="2">算出方法!$B$2:$H$1086</definedName>
    <definedName name="_xlnm.Print_Area" localSheetId="1">昼間人口概要!$B$2:$D$34</definedName>
    <definedName name="_xlnm.Print_Area" localSheetId="0">表紙!$B$2:$O$32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26" i="1" l="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25" i="1"/>
  <c r="H26" i="1" l="1"/>
  <c r="F666" i="1" l="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00" i="1"/>
  <c r="F391" i="1"/>
  <c r="F179" i="1" s="1"/>
  <c r="F884" i="1" s="1"/>
  <c r="F392" i="1"/>
  <c r="F180" i="1" s="1"/>
  <c r="F885" i="1" s="1"/>
  <c r="F393" i="1"/>
  <c r="F181" i="1" s="1"/>
  <c r="F886" i="1" s="1"/>
  <c r="F394" i="1"/>
  <c r="F182" i="1" s="1"/>
  <c r="F887" i="1" s="1"/>
  <c r="F395" i="1"/>
  <c r="F183" i="1" s="1"/>
  <c r="F888" i="1" s="1"/>
  <c r="F396" i="1"/>
  <c r="F184" i="1" s="1"/>
  <c r="F889" i="1" s="1"/>
  <c r="F397" i="1"/>
  <c r="F185" i="1" s="1"/>
  <c r="F890" i="1" s="1"/>
  <c r="F398" i="1"/>
  <c r="F186" i="1" s="1"/>
  <c r="F891" i="1" s="1"/>
  <c r="F399" i="1"/>
  <c r="F187" i="1" s="1"/>
  <c r="F892" i="1" s="1"/>
  <c r="F400" i="1"/>
  <c r="F188" i="1" s="1"/>
  <c r="F893" i="1" s="1"/>
  <c r="F401" i="1"/>
  <c r="F189" i="1" s="1"/>
  <c r="F894" i="1" s="1"/>
  <c r="F402" i="1"/>
  <c r="F190" i="1" s="1"/>
  <c r="F895" i="1" s="1"/>
  <c r="F403" i="1"/>
  <c r="F191" i="1" s="1"/>
  <c r="F896" i="1" s="1"/>
  <c r="F404" i="1"/>
  <c r="F192" i="1" s="1"/>
  <c r="F897" i="1" s="1"/>
  <c r="F405" i="1"/>
  <c r="F193" i="1" s="1"/>
  <c r="F898" i="1" s="1"/>
  <c r="F406" i="1"/>
  <c r="F194" i="1" s="1"/>
  <c r="F899" i="1" s="1"/>
  <c r="F407" i="1"/>
  <c r="F195" i="1" s="1"/>
  <c r="F900" i="1" s="1"/>
  <c r="F408" i="1"/>
  <c r="F196" i="1" s="1"/>
  <c r="F901" i="1" s="1"/>
  <c r="F409" i="1"/>
  <c r="F197" i="1" s="1"/>
  <c r="F902" i="1" s="1"/>
  <c r="F410" i="1"/>
  <c r="F198" i="1" s="1"/>
  <c r="F903" i="1" s="1"/>
  <c r="F411" i="1"/>
  <c r="F199" i="1" s="1"/>
  <c r="F904" i="1" s="1"/>
  <c r="F412" i="1"/>
  <c r="F200" i="1" s="1"/>
  <c r="F905" i="1" s="1"/>
  <c r="F413" i="1"/>
  <c r="F201" i="1" s="1"/>
  <c r="F906" i="1" s="1"/>
  <c r="F414" i="1"/>
  <c r="F202" i="1" s="1"/>
  <c r="F907" i="1" s="1"/>
  <c r="F415" i="1"/>
  <c r="F203" i="1" s="1"/>
  <c r="F908" i="1" s="1"/>
  <c r="F416" i="1"/>
  <c r="F204" i="1" s="1"/>
  <c r="F909" i="1" s="1"/>
  <c r="F417" i="1"/>
  <c r="F205" i="1" s="1"/>
  <c r="F910" i="1" s="1"/>
  <c r="F418" i="1"/>
  <c r="F206" i="1" s="1"/>
  <c r="F911" i="1" s="1"/>
  <c r="F419" i="1"/>
  <c r="F207" i="1" s="1"/>
  <c r="F912" i="1" s="1"/>
  <c r="F420" i="1"/>
  <c r="F208" i="1" s="1"/>
  <c r="F913" i="1" s="1"/>
  <c r="F421" i="1"/>
  <c r="F209" i="1" s="1"/>
  <c r="F914" i="1" s="1"/>
  <c r="F422" i="1"/>
  <c r="F210" i="1" s="1"/>
  <c r="F915" i="1" s="1"/>
  <c r="F423" i="1"/>
  <c r="F211" i="1" s="1"/>
  <c r="F916" i="1" s="1"/>
  <c r="F424" i="1"/>
  <c r="F212" i="1" s="1"/>
  <c r="F917" i="1" s="1"/>
  <c r="F425" i="1"/>
  <c r="F213" i="1" s="1"/>
  <c r="F918" i="1" s="1"/>
  <c r="F426" i="1"/>
  <c r="F214" i="1" s="1"/>
  <c r="F919" i="1" s="1"/>
  <c r="F427" i="1"/>
  <c r="F215" i="1" s="1"/>
  <c r="F920" i="1" s="1"/>
  <c r="F428" i="1"/>
  <c r="F216" i="1" s="1"/>
  <c r="F921" i="1" s="1"/>
  <c r="F429" i="1"/>
  <c r="F217" i="1" s="1"/>
  <c r="F922" i="1" s="1"/>
  <c r="F430" i="1"/>
  <c r="F218" i="1" s="1"/>
  <c r="F923" i="1" s="1"/>
  <c r="F431" i="1"/>
  <c r="F219" i="1" s="1"/>
  <c r="F924" i="1" s="1"/>
  <c r="F432" i="1"/>
  <c r="F220" i="1" s="1"/>
  <c r="F925" i="1" s="1"/>
  <c r="F433" i="1"/>
  <c r="F221" i="1" s="1"/>
  <c r="F926" i="1" s="1"/>
  <c r="F434" i="1"/>
  <c r="F222" i="1" s="1"/>
  <c r="F927" i="1" s="1"/>
  <c r="F435" i="1"/>
  <c r="F223" i="1" s="1"/>
  <c r="F928" i="1" s="1"/>
  <c r="F436" i="1"/>
  <c r="F224" i="1" s="1"/>
  <c r="F929" i="1" s="1"/>
  <c r="F437" i="1"/>
  <c r="F225" i="1" s="1"/>
  <c r="F930" i="1" s="1"/>
  <c r="F438" i="1"/>
  <c r="F226" i="1" s="1"/>
  <c r="F931" i="1" s="1"/>
  <c r="F439" i="1"/>
  <c r="F227" i="1" s="1"/>
  <c r="F932" i="1" s="1"/>
  <c r="F440" i="1"/>
  <c r="F228" i="1" s="1"/>
  <c r="F933" i="1" s="1"/>
  <c r="F441" i="1"/>
  <c r="F229" i="1" s="1"/>
  <c r="F934" i="1" s="1"/>
  <c r="F442" i="1"/>
  <c r="F230" i="1" s="1"/>
  <c r="F935" i="1" s="1"/>
  <c r="F443" i="1"/>
  <c r="F231" i="1" s="1"/>
  <c r="F936" i="1" s="1"/>
  <c r="F444" i="1"/>
  <c r="F232" i="1" s="1"/>
  <c r="F937" i="1" s="1"/>
  <c r="F445" i="1"/>
  <c r="F233" i="1" s="1"/>
  <c r="F938" i="1" s="1"/>
  <c r="F446" i="1"/>
  <c r="F234" i="1" s="1"/>
  <c r="F939" i="1" s="1"/>
  <c r="F447" i="1"/>
  <c r="F235" i="1" s="1"/>
  <c r="F940" i="1" s="1"/>
  <c r="F448" i="1"/>
  <c r="F236" i="1" s="1"/>
  <c r="F941" i="1" s="1"/>
  <c r="F449" i="1"/>
  <c r="F237" i="1" s="1"/>
  <c r="F942" i="1" s="1"/>
  <c r="F450" i="1"/>
  <c r="F238" i="1" s="1"/>
  <c r="F943" i="1" s="1"/>
  <c r="F451" i="1"/>
  <c r="F239" i="1" s="1"/>
  <c r="F944" i="1" s="1"/>
  <c r="F452" i="1"/>
  <c r="F240" i="1" s="1"/>
  <c r="F945" i="1" s="1"/>
  <c r="F453" i="1"/>
  <c r="F241" i="1" s="1"/>
  <c r="F946" i="1" s="1"/>
  <c r="F454" i="1"/>
  <c r="F242" i="1" s="1"/>
  <c r="F947" i="1" s="1"/>
  <c r="F455" i="1"/>
  <c r="F243" i="1" s="1"/>
  <c r="F948" i="1" s="1"/>
  <c r="F456" i="1"/>
  <c r="F244" i="1" s="1"/>
  <c r="F949" i="1" s="1"/>
  <c r="H167" i="1"/>
  <c r="F167" i="1" s="1"/>
  <c r="H166" i="1"/>
  <c r="F166" i="1" s="1"/>
  <c r="H165" i="1"/>
  <c r="F165" i="1" s="1"/>
  <c r="H164" i="1"/>
  <c r="F164" i="1" s="1"/>
  <c r="H163" i="1"/>
  <c r="F163" i="1" s="1"/>
  <c r="H162" i="1"/>
  <c r="F162" i="1" s="1"/>
  <c r="H161" i="1"/>
  <c r="F161" i="1" s="1"/>
  <c r="H160" i="1"/>
  <c r="F160" i="1" s="1"/>
  <c r="H159" i="1"/>
  <c r="F159" i="1" s="1"/>
  <c r="H158" i="1"/>
  <c r="F158" i="1" s="1"/>
  <c r="H157" i="1"/>
  <c r="F157" i="1" s="1"/>
  <c r="H156" i="1"/>
  <c r="F156" i="1" s="1"/>
  <c r="H155" i="1"/>
  <c r="F155" i="1" s="1"/>
  <c r="H154" i="1"/>
  <c r="F154" i="1" s="1"/>
  <c r="H153" i="1"/>
  <c r="F153" i="1" s="1"/>
  <c r="H152" i="1"/>
  <c r="F152" i="1" s="1"/>
  <c r="H151" i="1"/>
  <c r="F151" i="1" s="1"/>
  <c r="H150" i="1"/>
  <c r="F150" i="1" s="1"/>
  <c r="H149" i="1"/>
  <c r="F149" i="1" s="1"/>
  <c r="H148" i="1"/>
  <c r="F148" i="1" s="1"/>
  <c r="H147" i="1"/>
  <c r="F147" i="1" s="1"/>
  <c r="H146" i="1"/>
  <c r="F146" i="1" s="1"/>
  <c r="H145" i="1"/>
  <c r="F145" i="1" s="1"/>
  <c r="H144" i="1"/>
  <c r="F144" i="1" s="1"/>
  <c r="H143" i="1"/>
  <c r="F143" i="1" s="1"/>
  <c r="H142" i="1"/>
  <c r="F142" i="1" s="1"/>
  <c r="H141" i="1"/>
  <c r="F141" i="1" s="1"/>
  <c r="H140" i="1"/>
  <c r="F140" i="1" s="1"/>
  <c r="H139" i="1"/>
  <c r="F139" i="1" s="1"/>
  <c r="H138" i="1"/>
  <c r="F138" i="1" s="1"/>
  <c r="H137" i="1"/>
  <c r="F137" i="1" s="1"/>
  <c r="H136" i="1"/>
  <c r="F136" i="1" s="1"/>
  <c r="H135" i="1"/>
  <c r="F135" i="1" s="1"/>
  <c r="H134" i="1"/>
  <c r="F134" i="1" s="1"/>
  <c r="H133" i="1"/>
  <c r="F133" i="1" s="1"/>
  <c r="H132" i="1"/>
  <c r="F132" i="1" s="1"/>
  <c r="H131" i="1"/>
  <c r="F131" i="1" s="1"/>
  <c r="H130" i="1"/>
  <c r="F130" i="1" s="1"/>
  <c r="H129" i="1"/>
  <c r="F129" i="1" s="1"/>
  <c r="H128" i="1"/>
  <c r="F128" i="1" s="1"/>
  <c r="H127" i="1"/>
  <c r="F127" i="1" s="1"/>
  <c r="H126" i="1"/>
  <c r="F126" i="1" s="1"/>
  <c r="H125" i="1"/>
  <c r="F125" i="1" s="1"/>
  <c r="H124" i="1"/>
  <c r="F124" i="1" s="1"/>
  <c r="H123" i="1"/>
  <c r="F123" i="1" s="1"/>
  <c r="H122" i="1"/>
  <c r="F122" i="1" s="1"/>
  <c r="H121" i="1"/>
  <c r="F121" i="1" s="1"/>
  <c r="H120" i="1"/>
  <c r="F120" i="1" s="1"/>
  <c r="H119" i="1"/>
  <c r="F119" i="1" s="1"/>
  <c r="H118" i="1"/>
  <c r="F118" i="1" s="1"/>
  <c r="H117" i="1"/>
  <c r="F117" i="1" s="1"/>
  <c r="H116" i="1"/>
  <c r="F116" i="1" s="1"/>
  <c r="H115" i="1"/>
  <c r="F115" i="1" s="1"/>
  <c r="H114" i="1"/>
  <c r="F114" i="1" s="1"/>
  <c r="H113" i="1"/>
  <c r="F113" i="1" s="1"/>
  <c r="H112" i="1"/>
  <c r="F112" i="1" s="1"/>
  <c r="H111" i="1"/>
  <c r="F111" i="1" s="1"/>
  <c r="H110" i="1"/>
  <c r="F110" i="1" s="1"/>
  <c r="H109" i="1"/>
  <c r="F109" i="1" s="1"/>
  <c r="H108" i="1"/>
  <c r="F108" i="1" s="1"/>
  <c r="G25" i="1"/>
  <c r="H27" i="1" s="1"/>
  <c r="H37" i="1" l="1"/>
  <c r="H60" i="1"/>
  <c r="H80" i="1"/>
  <c r="H56" i="1"/>
  <c r="H79" i="1"/>
  <c r="H55" i="1"/>
  <c r="H72" i="1"/>
  <c r="H43" i="1"/>
  <c r="H68" i="1"/>
  <c r="H38" i="1"/>
  <c r="H67" i="1"/>
  <c r="H84" i="1"/>
  <c r="H78" i="1"/>
  <c r="H66" i="1"/>
  <c r="H50" i="1"/>
  <c r="H32" i="1"/>
  <c r="H86" i="1"/>
  <c r="H74" i="1"/>
  <c r="H62" i="1"/>
  <c r="H49" i="1"/>
  <c r="H31" i="1"/>
  <c r="H85" i="1"/>
  <c r="H73" i="1"/>
  <c r="H61" i="1"/>
  <c r="H44" i="1"/>
  <c r="H54" i="1"/>
  <c r="H48" i="1"/>
  <c r="H42" i="1"/>
  <c r="H36" i="1"/>
  <c r="H30" i="1"/>
  <c r="H83" i="1"/>
  <c r="H77" i="1"/>
  <c r="H71" i="1"/>
  <c r="H65" i="1"/>
  <c r="H59" i="1"/>
  <c r="H53" i="1"/>
  <c r="H47" i="1"/>
  <c r="H41" i="1"/>
  <c r="H35" i="1"/>
  <c r="H29" i="1"/>
  <c r="H82" i="1"/>
  <c r="H76" i="1"/>
  <c r="H70" i="1"/>
  <c r="H64" i="1"/>
  <c r="H58" i="1"/>
  <c r="H52" i="1"/>
  <c r="H46" i="1"/>
  <c r="H40" i="1"/>
  <c r="H34" i="1"/>
  <c r="H28" i="1"/>
  <c r="H81" i="1"/>
  <c r="H75" i="1"/>
  <c r="H69" i="1"/>
  <c r="H63" i="1"/>
  <c r="H57" i="1"/>
  <c r="H51" i="1"/>
  <c r="H45" i="1"/>
  <c r="H39" i="1"/>
  <c r="H33" i="1"/>
  <c r="F390" i="1"/>
  <c r="F178" i="1" s="1"/>
  <c r="F883" i="1" s="1"/>
  <c r="H107" i="1" l="1"/>
  <c r="F107" i="1" s="1"/>
  <c r="F25" i="1"/>
  <c r="F61" i="1" l="1"/>
  <c r="F992" i="1" s="1"/>
  <c r="F1060" i="1" s="1"/>
  <c r="F84" i="1"/>
  <c r="F1015" i="1" s="1"/>
  <c r="F1083" i="1" s="1"/>
  <c r="F48" i="1"/>
  <c r="F979" i="1" s="1"/>
  <c r="F1047" i="1" s="1"/>
  <c r="F71" i="1"/>
  <c r="F1002" i="1" s="1"/>
  <c r="F1070" i="1" s="1"/>
  <c r="F35" i="1"/>
  <c r="F966" i="1" s="1"/>
  <c r="F1034" i="1" s="1"/>
  <c r="F58" i="1"/>
  <c r="F989" i="1" s="1"/>
  <c r="F1057" i="1" s="1"/>
  <c r="F81" i="1"/>
  <c r="F1012" i="1" s="1"/>
  <c r="F1080" i="1" s="1"/>
  <c r="F45" i="1"/>
  <c r="F976" i="1" s="1"/>
  <c r="F1044" i="1" s="1"/>
  <c r="F74" i="1"/>
  <c r="F1005" i="1" s="1"/>
  <c r="F1073" i="1" s="1"/>
  <c r="F38" i="1"/>
  <c r="F969" i="1" s="1"/>
  <c r="F1037" i="1" s="1"/>
  <c r="F55" i="1"/>
  <c r="F986" i="1" s="1"/>
  <c r="F1054" i="1" s="1"/>
  <c r="F78" i="1"/>
  <c r="F1009" i="1" s="1"/>
  <c r="F1077" i="1" s="1"/>
  <c r="F42" i="1"/>
  <c r="F973" i="1" s="1"/>
  <c r="F1041" i="1" s="1"/>
  <c r="F65" i="1"/>
  <c r="F996" i="1" s="1"/>
  <c r="F1064" i="1" s="1"/>
  <c r="F29" i="1"/>
  <c r="F960" i="1" s="1"/>
  <c r="F1028" i="1" s="1"/>
  <c r="F52" i="1"/>
  <c r="F983" i="1" s="1"/>
  <c r="F1051" i="1" s="1"/>
  <c r="F75" i="1"/>
  <c r="F1006" i="1" s="1"/>
  <c r="F1074" i="1" s="1"/>
  <c r="F39" i="1"/>
  <c r="F970" i="1" s="1"/>
  <c r="F1038" i="1" s="1"/>
  <c r="F68" i="1"/>
  <c r="F999" i="1" s="1"/>
  <c r="F1067" i="1" s="1"/>
  <c r="F32" i="1"/>
  <c r="F963" i="1" s="1"/>
  <c r="F1031" i="1" s="1"/>
  <c r="F85" i="1"/>
  <c r="F1016" i="1" s="1"/>
  <c r="F1084" i="1" s="1"/>
  <c r="F49" i="1"/>
  <c r="F980" i="1" s="1"/>
  <c r="F1048" i="1" s="1"/>
  <c r="F72" i="1"/>
  <c r="F1003" i="1" s="1"/>
  <c r="F1071" i="1" s="1"/>
  <c r="F36" i="1"/>
  <c r="F967" i="1" s="1"/>
  <c r="F1035" i="1" s="1"/>
  <c r="F59" i="1"/>
  <c r="F990" i="1" s="1"/>
  <c r="F1058" i="1" s="1"/>
  <c r="F82" i="1"/>
  <c r="F1013" i="1" s="1"/>
  <c r="F1081" i="1" s="1"/>
  <c r="F46" i="1"/>
  <c r="F977" i="1" s="1"/>
  <c r="F1045" i="1" s="1"/>
  <c r="F69" i="1"/>
  <c r="F1000" i="1" s="1"/>
  <c r="F1068" i="1" s="1"/>
  <c r="F33" i="1"/>
  <c r="F964" i="1" s="1"/>
  <c r="F1032" i="1" s="1"/>
  <c r="F62" i="1"/>
  <c r="F993" i="1" s="1"/>
  <c r="F1061" i="1" s="1"/>
  <c r="F79" i="1"/>
  <c r="F1010" i="1" s="1"/>
  <c r="F1078" i="1" s="1"/>
  <c r="F43" i="1"/>
  <c r="F974" i="1" s="1"/>
  <c r="F1042" i="1" s="1"/>
  <c r="F66" i="1"/>
  <c r="F997" i="1" s="1"/>
  <c r="F1065" i="1" s="1"/>
  <c r="F30" i="1"/>
  <c r="F961" i="1" s="1"/>
  <c r="F1029" i="1" s="1"/>
  <c r="F53" i="1"/>
  <c r="F984" i="1" s="1"/>
  <c r="F1052" i="1" s="1"/>
  <c r="F76" i="1"/>
  <c r="F1007" i="1" s="1"/>
  <c r="F1075" i="1" s="1"/>
  <c r="F40" i="1"/>
  <c r="F971" i="1" s="1"/>
  <c r="F1039" i="1" s="1"/>
  <c r="F63" i="1"/>
  <c r="F994" i="1" s="1"/>
  <c r="F1062" i="1" s="1"/>
  <c r="F27" i="1"/>
  <c r="F958" i="1" s="1"/>
  <c r="F1026" i="1" s="1"/>
  <c r="F56" i="1"/>
  <c r="F987" i="1" s="1"/>
  <c r="F1055" i="1" s="1"/>
  <c r="F73" i="1"/>
  <c r="F1004" i="1" s="1"/>
  <c r="F1072" i="1" s="1"/>
  <c r="F37" i="1"/>
  <c r="F968" i="1" s="1"/>
  <c r="F1036" i="1" s="1"/>
  <c r="F60" i="1"/>
  <c r="F991" i="1" s="1"/>
  <c r="F1059" i="1" s="1"/>
  <c r="F83" i="1"/>
  <c r="F1014" i="1" s="1"/>
  <c r="F1082" i="1" s="1"/>
  <c r="F47" i="1"/>
  <c r="F978" i="1" s="1"/>
  <c r="F1046" i="1" s="1"/>
  <c r="F70" i="1"/>
  <c r="F1001" i="1" s="1"/>
  <c r="F1069" i="1" s="1"/>
  <c r="F34" i="1"/>
  <c r="F965" i="1" s="1"/>
  <c r="F1033" i="1" s="1"/>
  <c r="F57" i="1"/>
  <c r="F988" i="1" s="1"/>
  <c r="F1056" i="1" s="1"/>
  <c r="F86" i="1"/>
  <c r="F1017" i="1" s="1"/>
  <c r="F1085" i="1" s="1"/>
  <c r="F50" i="1"/>
  <c r="F981" i="1" s="1"/>
  <c r="F1049" i="1" s="1"/>
  <c r="F67" i="1"/>
  <c r="F998" i="1" s="1"/>
  <c r="F1066" i="1" s="1"/>
  <c r="F31" i="1"/>
  <c r="F962" i="1" s="1"/>
  <c r="F1030" i="1" s="1"/>
  <c r="F54" i="1"/>
  <c r="F985" i="1" s="1"/>
  <c r="F1053" i="1" s="1"/>
  <c r="F77" i="1"/>
  <c r="F1008" i="1" s="1"/>
  <c r="F1076" i="1" s="1"/>
  <c r="F41" i="1"/>
  <c r="F972" i="1" s="1"/>
  <c r="F1040" i="1" s="1"/>
  <c r="F64" i="1"/>
  <c r="F995" i="1" s="1"/>
  <c r="F1063" i="1" s="1"/>
  <c r="F28" i="1"/>
  <c r="F959" i="1" s="1"/>
  <c r="F1027" i="1" s="1"/>
  <c r="F51" i="1"/>
  <c r="F982" i="1" s="1"/>
  <c r="F1050" i="1" s="1"/>
  <c r="F80" i="1"/>
  <c r="F1011" i="1" s="1"/>
  <c r="F1079" i="1" s="1"/>
  <c r="F44" i="1"/>
  <c r="F975" i="1" s="1"/>
  <c r="F1043" i="1" s="1"/>
  <c r="F26" i="1"/>
  <c r="F957" i="1" s="1"/>
  <c r="F1025" i="1" s="1"/>
  <c r="H1059" i="1" l="1"/>
  <c r="H1067" i="1"/>
  <c r="H1057" i="1"/>
  <c r="H1040" i="1"/>
  <c r="H1078" i="1"/>
  <c r="H1041" i="1"/>
  <c r="H1076" i="1"/>
  <c r="H1056" i="1"/>
  <c r="H1061" i="1"/>
  <c r="H1035" i="1"/>
  <c r="H1077" i="1"/>
  <c r="H1053" i="1"/>
  <c r="H1072" i="1"/>
  <c r="H1032" i="1"/>
  <c r="H1071" i="1"/>
  <c r="H1074" i="1"/>
  <c r="H1054" i="1"/>
  <c r="H1034" i="1"/>
  <c r="H1085" i="1"/>
  <c r="H1058" i="1"/>
  <c r="H1080" i="1"/>
  <c r="H1043" i="1"/>
  <c r="H1036" i="1"/>
  <c r="H1075" i="1"/>
  <c r="H1038" i="1"/>
  <c r="H1079" i="1"/>
  <c r="H1033" i="1"/>
  <c r="H1052" i="1"/>
  <c r="H1050" i="1"/>
  <c r="H1030" i="1"/>
  <c r="H1069" i="1"/>
  <c r="H1055" i="1"/>
  <c r="H1029" i="1"/>
  <c r="H1068" i="1"/>
  <c r="H1048" i="1"/>
  <c r="H1051" i="1"/>
  <c r="H1037" i="1"/>
  <c r="H1070" i="1"/>
  <c r="H1039" i="1"/>
  <c r="H1027" i="1"/>
  <c r="H1066" i="1"/>
  <c r="H1046" i="1"/>
  <c r="H1026" i="1"/>
  <c r="H1065" i="1"/>
  <c r="H1045" i="1"/>
  <c r="H1084" i="1"/>
  <c r="H1028" i="1"/>
  <c r="H1073" i="1"/>
  <c r="H1047" i="1"/>
  <c r="H1063" i="1"/>
  <c r="H1049" i="1"/>
  <c r="H1082" i="1"/>
  <c r="H1062" i="1"/>
  <c r="H1042" i="1"/>
  <c r="H1081" i="1"/>
  <c r="H1031" i="1"/>
  <c r="H1064" i="1"/>
  <c r="H1044" i="1"/>
  <c r="H1083" i="1"/>
  <c r="H1060" i="1"/>
  <c r="J1017" i="1"/>
  <c r="H1025" i="1"/>
</calcChain>
</file>

<file path=xl/sharedStrings.xml><?xml version="1.0" encoding="utf-8"?>
<sst xmlns="http://schemas.openxmlformats.org/spreadsheetml/2006/main" count="1251" uniqueCount="264">
  <si>
    <t>１．小地域別昼間従業者</t>
    <rPh sb="2" eb="5">
      <t>ショウチイキ</t>
    </rPh>
    <rPh sb="5" eb="6">
      <t>ベツ</t>
    </rPh>
    <rPh sb="6" eb="8">
      <t>ヒルマ</t>
    </rPh>
    <rPh sb="8" eb="11">
      <t>ジュウギョウシャ</t>
    </rPh>
    <phoneticPr fontId="1"/>
  </si>
  <si>
    <t>従業者数総数</t>
    <rPh sb="0" eb="1">
      <t>ジュウ</t>
    </rPh>
    <rPh sb="1" eb="4">
      <t>ギョウシャスウ</t>
    </rPh>
    <rPh sb="4" eb="6">
      <t>ソウスウ</t>
    </rPh>
    <phoneticPr fontId="1"/>
  </si>
  <si>
    <t>A農業,林業+B漁業</t>
    <rPh sb="1" eb="3">
      <t>ノウギョウ</t>
    </rPh>
    <rPh sb="4" eb="6">
      <t>リンギョウ</t>
    </rPh>
    <rPh sb="8" eb="10">
      <t>ギョギョウ</t>
    </rPh>
    <phoneticPr fontId="1"/>
  </si>
  <si>
    <t>非農林漁業</t>
    <rPh sb="0" eb="1">
      <t>ヒ</t>
    </rPh>
    <rPh sb="1" eb="3">
      <t>ノウリン</t>
    </rPh>
    <rPh sb="3" eb="5">
      <t>ギョギョウ</t>
    </rPh>
    <phoneticPr fontId="1"/>
  </si>
  <si>
    <t>(a)</t>
    <phoneticPr fontId="1"/>
  </si>
  <si>
    <t>(b)</t>
    <phoneticPr fontId="1"/>
  </si>
  <si>
    <t>(c)=(a)-(b)</t>
    <phoneticPr fontId="1"/>
  </si>
  <si>
    <t>小地域別従業者数</t>
    <rPh sb="0" eb="3">
      <t>ショウチイキ</t>
    </rPh>
    <rPh sb="3" eb="4">
      <t>ベツ</t>
    </rPh>
    <rPh sb="4" eb="5">
      <t>ジュウ</t>
    </rPh>
    <rPh sb="5" eb="8">
      <t>ギョウシャスウ</t>
    </rPh>
    <phoneticPr fontId="1"/>
  </si>
  <si>
    <t>(d)=(c)×経済センサスの</t>
    <rPh sb="8" eb="10">
      <t>ケイザイ</t>
    </rPh>
    <phoneticPr fontId="1"/>
  </si>
  <si>
    <t>割合</t>
    <rPh sb="0" eb="2">
      <t>ワリアイ</t>
    </rPh>
    <phoneticPr fontId="1"/>
  </si>
  <si>
    <t>-</t>
    <phoneticPr fontId="1"/>
  </si>
  <si>
    <t>２．小地域別昼間通学者</t>
    <rPh sb="2" eb="5">
      <t>ショウチイキ</t>
    </rPh>
    <rPh sb="5" eb="6">
      <t>ベツ</t>
    </rPh>
    <rPh sb="6" eb="8">
      <t>ヒルマ</t>
    </rPh>
    <rPh sb="8" eb="11">
      <t>ツウガクシャ</t>
    </rPh>
    <phoneticPr fontId="1"/>
  </si>
  <si>
    <t>(e)</t>
    <phoneticPr fontId="1"/>
  </si>
  <si>
    <t>小地域別通学者数</t>
    <rPh sb="0" eb="3">
      <t>ショウチイキ</t>
    </rPh>
    <rPh sb="3" eb="4">
      <t>ベツ</t>
    </rPh>
    <rPh sb="4" eb="7">
      <t>ツウガクシャ</t>
    </rPh>
    <rPh sb="7" eb="8">
      <t>スウ</t>
    </rPh>
    <phoneticPr fontId="1"/>
  </si>
  <si>
    <t>　　　　　小地域ごとの従業者数構成比</t>
    <rPh sb="5" eb="8">
      <t>ショウチイキ</t>
    </rPh>
    <rPh sb="11" eb="13">
      <t>ジュウギョウ</t>
    </rPh>
    <rPh sb="13" eb="14">
      <t>シャ</t>
    </rPh>
    <rPh sb="14" eb="15">
      <t>スウ</t>
    </rPh>
    <rPh sb="15" eb="18">
      <t>コウセイヒ</t>
    </rPh>
    <phoneticPr fontId="1"/>
  </si>
  <si>
    <t>　　　　　小地域ごとの通学者数構成比</t>
    <rPh sb="5" eb="8">
      <t>ショウチイキ</t>
    </rPh>
    <rPh sb="11" eb="13">
      <t>ツウガク</t>
    </rPh>
    <rPh sb="13" eb="14">
      <t>シャ</t>
    </rPh>
    <rPh sb="14" eb="15">
      <t>スウ</t>
    </rPh>
    <rPh sb="15" eb="18">
      <t>コウセイヒ</t>
    </rPh>
    <phoneticPr fontId="1"/>
  </si>
  <si>
    <t>項目</t>
    <rPh sb="0" eb="2">
      <t>コウモク</t>
    </rPh>
    <phoneticPr fontId="1"/>
  </si>
  <si>
    <t>(g)15歳以上非労働力人口</t>
    <rPh sb="5" eb="8">
      <t>サイイジョウ</t>
    </rPh>
    <rPh sb="8" eb="9">
      <t>ヒ</t>
    </rPh>
    <rPh sb="9" eb="12">
      <t>ロウドウリョク</t>
    </rPh>
    <rPh sb="12" eb="14">
      <t>ジンコウ</t>
    </rPh>
    <phoneticPr fontId="1"/>
  </si>
  <si>
    <t>(h)15歳以上通学者</t>
    <rPh sb="5" eb="8">
      <t>サイイジョウ</t>
    </rPh>
    <rPh sb="8" eb="11">
      <t>ツウガクシャ</t>
    </rPh>
    <phoneticPr fontId="1"/>
  </si>
  <si>
    <t>完全失業者</t>
    <rPh sb="0" eb="2">
      <t>カンゼン</t>
    </rPh>
    <rPh sb="2" eb="4">
      <t>シツギョウ</t>
    </rPh>
    <rPh sb="4" eb="5">
      <t>シャ</t>
    </rPh>
    <phoneticPr fontId="1"/>
  </si>
  <si>
    <t>(i)労働力人口</t>
    <rPh sb="3" eb="6">
      <t>ロウドウリョク</t>
    </rPh>
    <rPh sb="6" eb="8">
      <t>ジンコウ</t>
    </rPh>
    <phoneticPr fontId="1"/>
  </si>
  <si>
    <t>(j)常住地による15歳以上就業者数</t>
    <rPh sb="3" eb="5">
      <t>ジョウジュウ</t>
    </rPh>
    <rPh sb="5" eb="6">
      <t>チ</t>
    </rPh>
    <rPh sb="11" eb="14">
      <t>サイイジョウ</t>
    </rPh>
    <rPh sb="14" eb="17">
      <t>シュウギョウシャ</t>
    </rPh>
    <rPh sb="17" eb="18">
      <t>スウ</t>
    </rPh>
    <phoneticPr fontId="1"/>
  </si>
  <si>
    <t>(k)完全失業者=(i)-(j)</t>
    <rPh sb="3" eb="5">
      <t>カンゼン</t>
    </rPh>
    <rPh sb="5" eb="7">
      <t>シツギョウ</t>
    </rPh>
    <rPh sb="7" eb="8">
      <t>シャ</t>
    </rPh>
    <phoneticPr fontId="1"/>
  </si>
  <si>
    <t>（l)15歳以上就業も通学もしない者</t>
    <rPh sb="5" eb="8">
      <t>サイイジョウ</t>
    </rPh>
    <rPh sb="8" eb="10">
      <t>シュウギョウ</t>
    </rPh>
    <rPh sb="11" eb="13">
      <t>ツウガク</t>
    </rPh>
    <rPh sb="17" eb="18">
      <t>モノ</t>
    </rPh>
    <phoneticPr fontId="1"/>
  </si>
  <si>
    <t>15歳未満就業も通学もしない者</t>
    <rPh sb="2" eb="5">
      <t>サイミマン</t>
    </rPh>
    <rPh sb="5" eb="7">
      <t>シュウギョウ</t>
    </rPh>
    <rPh sb="8" eb="10">
      <t>ツウガク</t>
    </rPh>
    <rPh sb="14" eb="15">
      <t>モノ</t>
    </rPh>
    <phoneticPr fontId="1"/>
  </si>
  <si>
    <t>(m)未就学者数</t>
    <rPh sb="3" eb="4">
      <t>ミ</t>
    </rPh>
    <rPh sb="4" eb="6">
      <t>シュウガク</t>
    </rPh>
    <rPh sb="6" eb="7">
      <t>シャ</t>
    </rPh>
    <rPh sb="7" eb="8">
      <t>スウ</t>
    </rPh>
    <phoneticPr fontId="1"/>
  </si>
  <si>
    <t>(n)15歳以上未就学者数</t>
    <rPh sb="5" eb="8">
      <t>サイイジョウ</t>
    </rPh>
    <rPh sb="8" eb="11">
      <t>ミシュウガク</t>
    </rPh>
    <rPh sb="11" eb="12">
      <t>シャ</t>
    </rPh>
    <rPh sb="12" eb="13">
      <t>スウ</t>
    </rPh>
    <phoneticPr fontId="1"/>
  </si>
  <si>
    <t>農林漁業就業者</t>
    <rPh sb="0" eb="2">
      <t>ノウリン</t>
    </rPh>
    <rPh sb="2" eb="4">
      <t>ギョギョウ</t>
    </rPh>
    <rPh sb="4" eb="7">
      <t>シュウギョウシャ</t>
    </rPh>
    <phoneticPr fontId="1"/>
  </si>
  <si>
    <t>合計 (l)=(g)-(h)+(k)</t>
    <phoneticPr fontId="1"/>
  </si>
  <si>
    <t>合計 (o)=(m)-(n)</t>
    <rPh sb="0" eb="2">
      <t>ゴウケイ</t>
    </rPh>
    <phoneticPr fontId="1"/>
  </si>
  <si>
    <t>(o)</t>
    <phoneticPr fontId="1"/>
  </si>
  <si>
    <t>(p)</t>
    <phoneticPr fontId="1"/>
  </si>
  <si>
    <t>地区</t>
    <rPh sb="0" eb="2">
      <t>チク</t>
    </rPh>
    <phoneticPr fontId="1"/>
  </si>
  <si>
    <t>(q)</t>
    <phoneticPr fontId="1"/>
  </si>
  <si>
    <t>昼間に従業も通学もしない者</t>
    <rPh sb="0" eb="2">
      <t>ヒルマ</t>
    </rPh>
    <rPh sb="3" eb="4">
      <t>ジュウ</t>
    </rPh>
    <rPh sb="4" eb="5">
      <t>ギョウ</t>
    </rPh>
    <rPh sb="6" eb="8">
      <t>ツウガク</t>
    </rPh>
    <rPh sb="12" eb="13">
      <t>モノ</t>
    </rPh>
    <phoneticPr fontId="1"/>
  </si>
  <si>
    <t>４．小地域昼間人口</t>
    <rPh sb="2" eb="5">
      <t>ショウチイキ</t>
    </rPh>
    <rPh sb="5" eb="7">
      <t>ヒルマ</t>
    </rPh>
    <rPh sb="7" eb="9">
      <t>ジンコウ</t>
    </rPh>
    <phoneticPr fontId="1"/>
  </si>
  <si>
    <t>(r)</t>
    <phoneticPr fontId="1"/>
  </si>
  <si>
    <t>(r)=(d)+(f)+(q)</t>
    <phoneticPr fontId="1"/>
  </si>
  <si>
    <t>５．人口密度</t>
    <rPh sb="2" eb="4">
      <t>ジンコウ</t>
    </rPh>
    <rPh sb="4" eb="6">
      <t>ミツド</t>
    </rPh>
    <phoneticPr fontId="1"/>
  </si>
  <si>
    <t>面積（m2）</t>
    <rPh sb="0" eb="2">
      <t>メンセキ</t>
    </rPh>
    <phoneticPr fontId="1"/>
  </si>
  <si>
    <t>【参考】C0106　昼間人口の算出方法</t>
    <rPh sb="1" eb="3">
      <t>サンコウ</t>
    </rPh>
    <rPh sb="10" eb="12">
      <t>ヒルマ</t>
    </rPh>
    <rPh sb="12" eb="14">
      <t>ジンコウ</t>
    </rPh>
    <rPh sb="15" eb="17">
      <t>サンシュツ</t>
    </rPh>
    <rPh sb="17" eb="19">
      <t>ホウホウ</t>
    </rPh>
    <phoneticPr fontId="1"/>
  </si>
  <si>
    <t>20項目</t>
  </si>
  <si>
    <t>17項目</t>
  </si>
  <si>
    <t>ア　氏名</t>
  </si>
  <si>
    <t>イ　男女の別</t>
  </si>
  <si>
    <t>ウ　出生の年月</t>
  </si>
  <si>
    <t>エ　世帯主の続き柄</t>
  </si>
  <si>
    <t>オ　配偶の関係</t>
  </si>
  <si>
    <t>カ　国籍</t>
  </si>
  <si>
    <t>キ　現在の住居における居住期間</t>
  </si>
  <si>
    <t>ク　5年前の住居の所在地</t>
  </si>
  <si>
    <t>コ　就業状態</t>
  </si>
  <si>
    <t>サ　所属の事業所の名称及び事業の内容</t>
  </si>
  <si>
    <t>シ　仕事の種類</t>
  </si>
  <si>
    <t>ス　従業上の地位</t>
  </si>
  <si>
    <t>セ　従業地又は通学地</t>
  </si>
  <si>
    <t>－</t>
  </si>
  <si>
    <t>ケ　就業状態</t>
  </si>
  <si>
    <t>コ　所属の事業所の名称及び事業の内容</t>
  </si>
  <si>
    <t>サ　仕事の種類</t>
  </si>
  <si>
    <t>シ　従業上の地位</t>
  </si>
  <si>
    <t>ス　従業地又は通学地</t>
  </si>
  <si>
    <t>ア　世帯の種類</t>
  </si>
  <si>
    <t>イ　世帯員の数</t>
  </si>
  <si>
    <t>ウ　住居の種類</t>
  </si>
  <si>
    <t>エ　住宅の床面積</t>
  </si>
  <si>
    <t>オ　住宅の建て方</t>
  </si>
  <si>
    <t>エ　住宅の建て方</t>
  </si>
  <si>
    <t>ソ　従業地又は通学地までの利用交通手段</t>
    <phoneticPr fontId="1"/>
  </si>
  <si>
    <t>要綱による推計では、国勢調査のうち、以下の表の赤太字の項目が必要となる。</t>
    <rPh sb="0" eb="2">
      <t>ヨウコウ</t>
    </rPh>
    <rPh sb="5" eb="7">
      <t>スイケイ</t>
    </rPh>
    <rPh sb="10" eb="12">
      <t>コクセイ</t>
    </rPh>
    <rPh sb="12" eb="14">
      <t>チョウサ</t>
    </rPh>
    <rPh sb="18" eb="20">
      <t>イカ</t>
    </rPh>
    <rPh sb="21" eb="22">
      <t>ヒョウ</t>
    </rPh>
    <rPh sb="23" eb="24">
      <t>アカ</t>
    </rPh>
    <rPh sb="24" eb="26">
      <t>フトジ</t>
    </rPh>
    <rPh sb="27" eb="29">
      <t>コウモク</t>
    </rPh>
    <rPh sb="30" eb="32">
      <t>ヒツヨウ</t>
    </rPh>
    <phoneticPr fontId="1"/>
  </si>
  <si>
    <t>ケ　在学、卒業等教育の状況</t>
    <phoneticPr fontId="1"/>
  </si>
  <si>
    <t>「小地域別通学者数」の推計が難しい。</t>
    <rPh sb="11" eb="13">
      <t>スイケイ</t>
    </rPh>
    <rPh sb="14" eb="15">
      <t>ムズカ</t>
    </rPh>
    <phoneticPr fontId="1"/>
  </si>
  <si>
    <t>世帯員に
関する事項</t>
    <phoneticPr fontId="1"/>
  </si>
  <si>
    <t>世帯に
関する事項</t>
    <phoneticPr fontId="1"/>
  </si>
  <si>
    <t>注：黄色のセルは推計値</t>
    <rPh sb="0" eb="1">
      <t>チュウ</t>
    </rPh>
    <rPh sb="2" eb="4">
      <t>キイロ</t>
    </rPh>
    <rPh sb="8" eb="11">
      <t>スイケイチ</t>
    </rPh>
    <phoneticPr fontId="1"/>
  </si>
  <si>
    <t>及び男女別従業者数</t>
    <phoneticPr fontId="1"/>
  </si>
  <si>
    <t>常住地又は従業地による</t>
    <phoneticPr fontId="1"/>
  </si>
  <si>
    <t>産業(大分類)，</t>
    <phoneticPr fontId="1"/>
  </si>
  <si>
    <t>男女別15歳以上就業者数</t>
    <phoneticPr fontId="1"/>
  </si>
  <si>
    <t xml:space="preserve">(雇用者－特掲) </t>
    <phoneticPr fontId="1"/>
  </si>
  <si>
    <t>従業地・通学地による</t>
    <phoneticPr fontId="1"/>
  </si>
  <si>
    <t>男女別15歳以上</t>
    <phoneticPr fontId="1"/>
  </si>
  <si>
    <t>就業者数及び15歳以上</t>
    <phoneticPr fontId="1"/>
  </si>
  <si>
    <t>通学者数(15歳未満</t>
    <phoneticPr fontId="1"/>
  </si>
  <si>
    <t>通学者を含む通学者</t>
    <phoneticPr fontId="1"/>
  </si>
  <si>
    <t>‐特掲)</t>
    <phoneticPr fontId="1"/>
  </si>
  <si>
    <t xml:space="preserve"> －町丁・字等</t>
    <phoneticPr fontId="1"/>
  </si>
  <si>
    <t>小地域別の昼間の通学者数を推計する。</t>
    <rPh sb="0" eb="3">
      <t>ショウチイキ</t>
    </rPh>
    <rPh sb="3" eb="4">
      <t>ベツ</t>
    </rPh>
    <rPh sb="5" eb="7">
      <t>ヒルマ</t>
    </rPh>
    <rPh sb="8" eb="11">
      <t>ツウガクシャ</t>
    </rPh>
    <rPh sb="11" eb="12">
      <t>スウ</t>
    </rPh>
    <rPh sb="13" eb="15">
      <t>スイケイ</t>
    </rPh>
    <phoneticPr fontId="1"/>
  </si>
  <si>
    <t>常住地による従業地・通学地</t>
    <phoneticPr fontId="1"/>
  </si>
  <si>
    <t>（5区分），男女別15歳以上</t>
    <phoneticPr fontId="1"/>
  </si>
  <si>
    <t>就業者数及び15歳以上</t>
    <phoneticPr fontId="1"/>
  </si>
  <si>
    <t>通学者数 －町丁・字等</t>
    <phoneticPr fontId="1"/>
  </si>
  <si>
    <t>労働力状態（2区分），</t>
    <phoneticPr fontId="1"/>
  </si>
  <si>
    <t>男女別15歳以上人口</t>
    <phoneticPr fontId="1"/>
  </si>
  <si>
    <t>データ出典</t>
    <rPh sb="3" eb="5">
      <t>シュッテン</t>
    </rPh>
    <phoneticPr fontId="1"/>
  </si>
  <si>
    <t>推計値</t>
    <rPh sb="0" eb="3">
      <t>スイケイチ</t>
    </rPh>
    <phoneticPr fontId="1"/>
  </si>
  <si>
    <t>①15歳以上就業も通学もしない者</t>
    <phoneticPr fontId="1"/>
  </si>
  <si>
    <t>「非労働力人口から通学者数を引いたもの値」の合計によって表す。</t>
    <rPh sb="1" eb="2">
      <t>ヒ</t>
    </rPh>
    <rPh sb="2" eb="5">
      <t>ロウドウリョク</t>
    </rPh>
    <rPh sb="5" eb="7">
      <t>ジンコウ</t>
    </rPh>
    <rPh sb="9" eb="12">
      <t>ツウガクシャ</t>
    </rPh>
    <rPh sb="12" eb="13">
      <t>スウ</t>
    </rPh>
    <rPh sb="14" eb="15">
      <t>ヒ</t>
    </rPh>
    <rPh sb="19" eb="20">
      <t>アタイ</t>
    </rPh>
    <rPh sb="22" eb="24">
      <t>ゴウケイ</t>
    </rPh>
    <rPh sb="28" eb="29">
      <t>アラワ</t>
    </rPh>
    <phoneticPr fontId="1"/>
  </si>
  <si>
    <t>15歳以上就業も通学もしない者は、「完全失業者（労働力人口から就業者数を引いたもの）」と、</t>
    <rPh sb="18" eb="20">
      <t>カンゼン</t>
    </rPh>
    <rPh sb="20" eb="22">
      <t>シツギョウ</t>
    </rPh>
    <rPh sb="22" eb="23">
      <t>シャ</t>
    </rPh>
    <rPh sb="24" eb="27">
      <t>ロウドウリョク</t>
    </rPh>
    <rPh sb="27" eb="29">
      <t>ジンコウ</t>
    </rPh>
    <rPh sb="31" eb="34">
      <t>シュウギョウシャ</t>
    </rPh>
    <rPh sb="34" eb="35">
      <t>スウ</t>
    </rPh>
    <rPh sb="36" eb="37">
      <t>ヒ</t>
    </rPh>
    <phoneticPr fontId="1"/>
  </si>
  <si>
    <t>注：空欄はデータ無し</t>
    <rPh sb="0" eb="1">
      <t>チュウ</t>
    </rPh>
    <rPh sb="2" eb="4">
      <t>クウラン</t>
    </rPh>
    <rPh sb="8" eb="9">
      <t>ナ</t>
    </rPh>
    <phoneticPr fontId="1"/>
  </si>
  <si>
    <t>高校の在学者数を合計]</t>
    <phoneticPr fontId="1"/>
  </si>
  <si>
    <t>通学者数を抽出]</t>
    <phoneticPr fontId="1"/>
  </si>
  <si>
    <t>在学学校･未就学の種類（7区分），</t>
    <phoneticPr fontId="1"/>
  </si>
  <si>
    <t>男女別在学者数及び未就学者数</t>
    <phoneticPr fontId="1"/>
  </si>
  <si>
    <t xml:space="preserve"> －町丁・字等</t>
    <phoneticPr fontId="1"/>
  </si>
  <si>
    <t>就業者数を抽出]</t>
    <phoneticPr fontId="1"/>
  </si>
  <si>
    <t>による15歳以上</t>
    <phoneticPr fontId="1"/>
  </si>
  <si>
    <t>通学者を抽出]</t>
    <phoneticPr fontId="1"/>
  </si>
  <si>
    <t>通学者を含む</t>
    <phoneticPr fontId="1"/>
  </si>
  <si>
    <t>就業者数を抽出]</t>
    <phoneticPr fontId="1"/>
  </si>
  <si>
    <t>在学か否かの別・最終卒業学校の</t>
    <phoneticPr fontId="1"/>
  </si>
  <si>
    <t>種類（6区分），男女別15歳以上人口</t>
    <phoneticPr fontId="1"/>
  </si>
  <si>
    <t>未就学者を抽出]</t>
    <phoneticPr fontId="1"/>
  </si>
  <si>
    <t>総数（未就学者）を抽出]</t>
    <phoneticPr fontId="1"/>
  </si>
  <si>
    <t>②15歳未満就業も通学もしない者</t>
    <phoneticPr fontId="1"/>
  </si>
  <si>
    <t>③農林漁業就業者</t>
    <rPh sb="1" eb="3">
      <t>ノウリン</t>
    </rPh>
    <rPh sb="3" eb="5">
      <t>ギョギョウ</t>
    </rPh>
    <rPh sb="5" eb="8">
      <t>シュウギョウシャ</t>
    </rPh>
    <phoneticPr fontId="1"/>
  </si>
  <si>
    <t>産業(大分類），男女別15歳以上</t>
    <phoneticPr fontId="1"/>
  </si>
  <si>
    <t>就業者数 －町丁・字等</t>
    <phoneticPr fontId="1"/>
  </si>
  <si>
    <t>就業者総数を抽出し合算する]</t>
    <rPh sb="0" eb="3">
      <t>シュウギョウシャ</t>
    </rPh>
    <rPh sb="3" eb="5">
      <t>ソウスウ</t>
    </rPh>
    <rPh sb="6" eb="8">
      <t>チュウシュツ</t>
    </rPh>
    <rPh sb="9" eb="11">
      <t>ガッサン</t>
    </rPh>
    <phoneticPr fontId="1"/>
  </si>
  <si>
    <t>(q)=(l)+(o)+(p)</t>
    <phoneticPr fontId="1"/>
  </si>
  <si>
    <t>及び農林漁業従業者数</t>
    <rPh sb="0" eb="1">
      <t>オヨ</t>
    </rPh>
    <rPh sb="2" eb="4">
      <t>ノウリン</t>
    </rPh>
    <rPh sb="4" eb="6">
      <t>ギョギョウ</t>
    </rPh>
    <rPh sb="6" eb="7">
      <t>ジュウ</t>
    </rPh>
    <rPh sb="7" eb="10">
      <t>ギョウシャスウ</t>
    </rPh>
    <phoneticPr fontId="1"/>
  </si>
  <si>
    <t>推計値</t>
    <rPh sb="0" eb="3">
      <t>スイケイチ</t>
    </rPh>
    <phoneticPr fontId="1"/>
  </si>
  <si>
    <t>３．昼間に従業も通学もしない者、及び農林漁業従業者数</t>
    <rPh sb="2" eb="4">
      <t>ヒルマ</t>
    </rPh>
    <rPh sb="5" eb="7">
      <t>ジュウギョウ</t>
    </rPh>
    <rPh sb="8" eb="10">
      <t>ツウガク</t>
    </rPh>
    <rPh sb="14" eb="15">
      <t>モノ</t>
    </rPh>
    <rPh sb="16" eb="17">
      <t>オヨ</t>
    </rPh>
    <rPh sb="18" eb="20">
      <t>ノウリン</t>
    </rPh>
    <rPh sb="20" eb="22">
      <t>ギョギョウ</t>
    </rPh>
    <rPh sb="22" eb="23">
      <t>ジュウ</t>
    </rPh>
    <rPh sb="23" eb="26">
      <t>ギョウシャスウ</t>
    </rPh>
    <phoneticPr fontId="1"/>
  </si>
  <si>
    <t>全従業者に占める各小地域の従業者数の割合を算出する。</t>
    <phoneticPr fontId="1"/>
  </si>
  <si>
    <t>上記について推計を行う。</t>
    <rPh sb="0" eb="2">
      <t>ジョウキ</t>
    </rPh>
    <rPh sb="6" eb="8">
      <t>スイケイ</t>
    </rPh>
    <rPh sb="9" eb="10">
      <t>オコナ</t>
    </rPh>
    <phoneticPr fontId="1"/>
  </si>
  <si>
    <t>④従業も通学もしない者、及び農林漁業従業者数</t>
    <phoneticPr fontId="1"/>
  </si>
  <si>
    <t>以上の①～③で算出された値を合算することで、従業も通学もしない者、及び農林漁業従業者数の値を算出する。</t>
    <rPh sb="0" eb="2">
      <t>イジョウ</t>
    </rPh>
    <rPh sb="7" eb="9">
      <t>サンシュツ</t>
    </rPh>
    <rPh sb="12" eb="13">
      <t>アタイ</t>
    </rPh>
    <rPh sb="14" eb="16">
      <t>ガッサン</t>
    </rPh>
    <rPh sb="44" eb="45">
      <t>アタイ</t>
    </rPh>
    <rPh sb="46" eb="48">
      <t>サンシュツ</t>
    </rPh>
    <phoneticPr fontId="1"/>
  </si>
  <si>
    <t>昼間人口の推計を行う。</t>
    <rPh sb="0" eb="2">
      <t>ヒルマ</t>
    </rPh>
    <rPh sb="2" eb="4">
      <t>ジンコウ</t>
    </rPh>
    <rPh sb="5" eb="7">
      <t>スイケイ</t>
    </rPh>
    <rPh sb="8" eb="9">
      <t>オコナ</t>
    </rPh>
    <phoneticPr fontId="1"/>
  </si>
  <si>
    <t>人口密度（人/km2）</t>
    <rPh sb="0" eb="2">
      <t>ジンコウ</t>
    </rPh>
    <rPh sb="2" eb="4">
      <t>ミツド</t>
    </rPh>
    <rPh sb="5" eb="6">
      <t>ニン</t>
    </rPh>
    <phoneticPr fontId="1"/>
  </si>
  <si>
    <t>小地域別の昼間人口推計値に面積を除することで人口密度を算出する。</t>
    <rPh sb="0" eb="3">
      <t>ショウチイキ</t>
    </rPh>
    <rPh sb="3" eb="4">
      <t>ベツ</t>
    </rPh>
    <rPh sb="5" eb="7">
      <t>ヒルマ</t>
    </rPh>
    <rPh sb="7" eb="9">
      <t>ジンコウ</t>
    </rPh>
    <rPh sb="9" eb="12">
      <t>スイケイチ</t>
    </rPh>
    <rPh sb="13" eb="15">
      <t>メンセキ</t>
    </rPh>
    <rPh sb="16" eb="17">
      <t>ジョ</t>
    </rPh>
    <rPh sb="22" eb="24">
      <t>ジンコウ</t>
    </rPh>
    <rPh sb="24" eb="26">
      <t>ミツド</t>
    </rPh>
    <rPh sb="27" eb="29">
      <t>サンシュツ</t>
    </rPh>
    <phoneticPr fontId="1"/>
  </si>
  <si>
    <t>昼間人口推計値</t>
    <rPh sb="0" eb="2">
      <t>ヒルマ</t>
    </rPh>
    <rPh sb="2" eb="4">
      <t>ジンコウ</t>
    </rPh>
    <rPh sb="4" eb="7">
      <t>スイケイチ</t>
    </rPh>
    <phoneticPr fontId="1"/>
  </si>
  <si>
    <t>注：黄色のセルは推計値</t>
    <phoneticPr fontId="1"/>
  </si>
  <si>
    <t>１．人口</t>
    <rPh sb="2" eb="4">
      <t>ジンコウ</t>
    </rPh>
    <phoneticPr fontId="10"/>
  </si>
  <si>
    <t>■調査の目的</t>
  </si>
  <si>
    <t>■収集範囲</t>
    <rPh sb="1" eb="3">
      <t>シュウシュウ</t>
    </rPh>
    <rPh sb="3" eb="5">
      <t>ハンイ</t>
    </rPh>
    <phoneticPr fontId="10"/>
  </si>
  <si>
    <t>　行政区域</t>
    <rPh sb="1" eb="3">
      <t>ギョウセイ</t>
    </rPh>
    <rPh sb="3" eb="5">
      <t>クイキ</t>
    </rPh>
    <phoneticPr fontId="10"/>
  </si>
  <si>
    <t>■収集年度</t>
    <rPh sb="1" eb="3">
      <t>シュウシュウ</t>
    </rPh>
    <rPh sb="3" eb="5">
      <t>ネンド</t>
    </rPh>
    <phoneticPr fontId="10"/>
  </si>
  <si>
    <t>■調査結果</t>
  </si>
  <si>
    <t>C0106　昼間人口</t>
    <rPh sb="6" eb="8">
      <t>ヒルマ</t>
    </rPh>
    <rPh sb="8" eb="10">
      <t>ジンコウ</t>
    </rPh>
    <phoneticPr fontId="10"/>
  </si>
  <si>
    <t>（http://www.stat.go.jp/data/kokusei/qa-6.htm　2017年10月11日参照）</t>
    <rPh sb="49" eb="50">
      <t>ネン</t>
    </rPh>
    <rPh sb="52" eb="53">
      <t>ガツ</t>
    </rPh>
    <rPh sb="55" eb="56">
      <t>ニチ</t>
    </rPh>
    <rPh sb="56" eb="58">
      <t>サンショウ</t>
    </rPh>
    <phoneticPr fontId="1"/>
  </si>
  <si>
    <t>出典：国勢調査の基本に関するQ&amp;A（回答）（総務省統計局）</t>
    <rPh sb="0" eb="2">
      <t>シュッテン</t>
    </rPh>
    <rPh sb="3" eb="5">
      <t>コクセイ</t>
    </rPh>
    <rPh sb="5" eb="7">
      <t>チョウサ</t>
    </rPh>
    <rPh sb="8" eb="10">
      <t>キホン</t>
    </rPh>
    <rPh sb="11" eb="12">
      <t>カン</t>
    </rPh>
    <rPh sb="18" eb="20">
      <t>カイトウ</t>
    </rPh>
    <rPh sb="22" eb="25">
      <t>ソウムショウ</t>
    </rPh>
    <rPh sb="25" eb="28">
      <t>トウケイキョク</t>
    </rPh>
    <phoneticPr fontId="1"/>
  </si>
  <si>
    <t>小地域の区分は、経済センサスが最も大きいため、小地域区分は経済センサスにあわせる。</t>
    <rPh sb="0" eb="3">
      <t>ショウチイキ</t>
    </rPh>
    <rPh sb="4" eb="6">
      <t>クブン</t>
    </rPh>
    <rPh sb="8" eb="10">
      <t>ケイザイ</t>
    </rPh>
    <rPh sb="15" eb="16">
      <t>モット</t>
    </rPh>
    <rPh sb="17" eb="18">
      <t>オオ</t>
    </rPh>
    <rPh sb="23" eb="26">
      <t>ショウチイキ</t>
    </rPh>
    <rPh sb="26" eb="28">
      <t>クブン</t>
    </rPh>
    <rPh sb="29" eb="31">
      <t>ケイザイ</t>
    </rPh>
    <phoneticPr fontId="1"/>
  </si>
  <si>
    <t>従業者規模（６区分）別全事業所数</t>
    <phoneticPr fontId="1"/>
  </si>
  <si>
    <t>経営組織（２区分），産業（大分類）・</t>
    <phoneticPr fontId="1"/>
  </si>
  <si>
    <t>昼間人口推計値は、「１．町への通勤者数」「２．町への通学者数」「３．町在住者のうち、昼間に町に留まっていると想定される数」の合算によって求める。</t>
    <rPh sb="15" eb="18">
      <t>ツウキンシャ</t>
    </rPh>
    <rPh sb="18" eb="19">
      <t>スウ</t>
    </rPh>
    <rPh sb="26" eb="29">
      <t>ツウガクシャ</t>
    </rPh>
    <rPh sb="29" eb="30">
      <t>スウ</t>
    </rPh>
    <rPh sb="35" eb="38">
      <t>ザイジュウシャ</t>
    </rPh>
    <rPh sb="42" eb="44">
      <t>ヒルマ</t>
    </rPh>
    <rPh sb="47" eb="48">
      <t>トド</t>
    </rPh>
    <rPh sb="54" eb="56">
      <t>ソウテイ</t>
    </rPh>
    <rPh sb="59" eb="60">
      <t>カズ</t>
    </rPh>
    <rPh sb="62" eb="64">
      <t>ガッサン</t>
    </rPh>
    <rPh sb="68" eb="69">
      <t>モト</t>
    </rPh>
    <phoneticPr fontId="1"/>
  </si>
  <si>
    <t xml:space="preserve"> － 町区町村,町丁・大字</t>
  </si>
  <si>
    <t xml:space="preserve"> － 都道府県，町町村</t>
  </si>
  <si>
    <t>【町に在住する就学しない者】</t>
    <rPh sb="3" eb="5">
      <t>ザイジュウ</t>
    </rPh>
    <rPh sb="7" eb="9">
      <t>シュウガク</t>
    </rPh>
    <rPh sb="12" eb="13">
      <t>モノ</t>
    </rPh>
    <phoneticPr fontId="1"/>
  </si>
  <si>
    <t>【町に在住する完全失業者】</t>
    <rPh sb="7" eb="9">
      <t>カンゼン</t>
    </rPh>
    <rPh sb="9" eb="11">
      <t>シツギョウ</t>
    </rPh>
    <rPh sb="11" eb="12">
      <t>シャ</t>
    </rPh>
    <phoneticPr fontId="1"/>
  </si>
  <si>
    <t>「１．町内外の通勤者数」「２．町内外の通学者数」「３．町在住者のうち、昼間に町に留まっていると想定される数」の合算によって</t>
  </si>
  <si>
    <t>常住町区町村，</t>
    <phoneticPr fontId="1"/>
  </si>
  <si>
    <t>在学学校･未就学の種類（7区分），</t>
    <phoneticPr fontId="1"/>
  </si>
  <si>
    <t>男女別在学者数及び未就学者数</t>
    <phoneticPr fontId="1"/>
  </si>
  <si>
    <t>空欄は該当なし</t>
    <rPh sb="0" eb="2">
      <t>クウラン</t>
    </rPh>
    <rPh sb="3" eb="5">
      <t>ガイトウ</t>
    </rPh>
    <phoneticPr fontId="1"/>
  </si>
  <si>
    <t>旭町</t>
  </si>
  <si>
    <t>阿仁荒瀬</t>
  </si>
  <si>
    <t>阿仁打当</t>
  </si>
  <si>
    <t>阿仁笑内</t>
  </si>
  <si>
    <t>阿仁鍵ノ滝</t>
  </si>
  <si>
    <t>阿仁萱草</t>
  </si>
  <si>
    <t>阿仁銀山</t>
  </si>
  <si>
    <t>阿仁幸屋</t>
  </si>
  <si>
    <t>阿仁幸屋渡</t>
  </si>
  <si>
    <t>阿仁小渕</t>
  </si>
  <si>
    <t>阿仁中村</t>
  </si>
  <si>
    <t>阿仁根子</t>
  </si>
  <si>
    <t>阿仁比立内</t>
  </si>
  <si>
    <t>阿仁伏影</t>
  </si>
  <si>
    <t>阿仁真木沢鉱山</t>
  </si>
  <si>
    <t>阿仁水無</t>
  </si>
  <si>
    <t>阿仁吉田</t>
  </si>
  <si>
    <t>阿仁前田</t>
  </si>
  <si>
    <t>伊勢町</t>
  </si>
  <si>
    <t>今泉</t>
  </si>
  <si>
    <t>浦田</t>
  </si>
  <si>
    <t>大町</t>
  </si>
  <si>
    <t>桂瀬</t>
  </si>
  <si>
    <t>鎌沢</t>
  </si>
  <si>
    <t>上杉</t>
  </si>
  <si>
    <t>川井</t>
  </si>
  <si>
    <t>木戸石</t>
  </si>
  <si>
    <t>小又</t>
  </si>
  <si>
    <t>五味堀</t>
  </si>
  <si>
    <t>小森</t>
  </si>
  <si>
    <t>根田</t>
  </si>
  <si>
    <t>材木町</t>
  </si>
  <si>
    <t>栄</t>
  </si>
  <si>
    <t>下杉</t>
  </si>
  <si>
    <t>住吉町</t>
  </si>
  <si>
    <t>李岱</t>
  </si>
  <si>
    <t>芹沢</t>
  </si>
  <si>
    <t>鷹巣</t>
  </si>
  <si>
    <t>綴子</t>
  </si>
  <si>
    <t>道城</t>
  </si>
  <si>
    <t>七日市</t>
  </si>
  <si>
    <t>新田目</t>
  </si>
  <si>
    <t>根森田</t>
  </si>
  <si>
    <t>八幡岱新田</t>
  </si>
  <si>
    <t>花園町</t>
  </si>
  <si>
    <t>羽根山</t>
  </si>
  <si>
    <t>東横町</t>
  </si>
  <si>
    <t>福田</t>
  </si>
  <si>
    <t>坊沢</t>
  </si>
  <si>
    <t>本城</t>
  </si>
  <si>
    <t>前山</t>
  </si>
  <si>
    <t>増沢</t>
  </si>
  <si>
    <t>松葉町</t>
  </si>
  <si>
    <t>三木田</t>
  </si>
  <si>
    <t>三里</t>
  </si>
  <si>
    <t>宮前町</t>
  </si>
  <si>
    <t>元町</t>
  </si>
  <si>
    <t>森吉</t>
  </si>
  <si>
    <t>米内沢</t>
  </si>
  <si>
    <t>米代町</t>
  </si>
  <si>
    <t>脇神</t>
  </si>
  <si>
    <t>北秋田市昼間通学者数</t>
    <rPh sb="0" eb="4">
      <t>キタアキタシ</t>
    </rPh>
    <rPh sb="4" eb="6">
      <t>ヒルマ</t>
    </rPh>
    <rPh sb="6" eb="9">
      <t>ツウガクシャ</t>
    </rPh>
    <rPh sb="9" eb="10">
      <t>スウ</t>
    </rPh>
    <phoneticPr fontId="1"/>
  </si>
  <si>
    <t>黒沢</t>
  </si>
  <si>
    <t>中屋敷</t>
  </si>
  <si>
    <t>阿仁小様</t>
  </si>
  <si>
    <t>阿仁小沢鉱山</t>
  </si>
  <si>
    <t>阿仁荒瀬川櫃畑</t>
  </si>
  <si>
    <t>阿仁戸鳥内</t>
  </si>
  <si>
    <t>阿仁長畑</t>
  </si>
  <si>
    <t>[北秋田市の非労働力人口を抽出]</t>
    <rPh sb="1" eb="5">
      <t>キタアキタシ</t>
    </rPh>
    <rPh sb="6" eb="7">
      <t>ヒ</t>
    </rPh>
    <rPh sb="7" eb="10">
      <t>ロウドウリョク</t>
    </rPh>
    <rPh sb="10" eb="12">
      <t>ジンコウ</t>
    </rPh>
    <rPh sb="13" eb="15">
      <t>チュウシュツ</t>
    </rPh>
    <phoneticPr fontId="1"/>
  </si>
  <si>
    <t>※阿仁小沢鉱山と阿仁荒瀬川櫃畑は秘匿地域</t>
    <rPh sb="1" eb="3">
      <t>アニ</t>
    </rPh>
    <rPh sb="3" eb="5">
      <t>コザワ</t>
    </rPh>
    <rPh sb="5" eb="7">
      <t>コウザン</t>
    </rPh>
    <rPh sb="8" eb="10">
      <t>アニ</t>
    </rPh>
    <rPh sb="10" eb="13">
      <t>アラセガワ</t>
    </rPh>
    <rPh sb="16" eb="20">
      <t>ヒトクチイキ</t>
    </rPh>
    <phoneticPr fontId="1"/>
  </si>
  <si>
    <t>※阿仁小沢鉱山と阿仁荒瀬川櫃畑は秘匿地域</t>
    <phoneticPr fontId="1"/>
  </si>
  <si>
    <t>※阿仁小沢鉱山と阿仁荒瀬川櫃畑は秘匿地域</t>
    <rPh sb="1" eb="3">
      <t>アニ</t>
    </rPh>
    <rPh sb="3" eb="5">
      <t>コザワ</t>
    </rPh>
    <rPh sb="5" eb="7">
      <t>コウザン</t>
    </rPh>
    <rPh sb="8" eb="10">
      <t>アニ</t>
    </rPh>
    <rPh sb="10" eb="12">
      <t>アラセ</t>
    </rPh>
    <rPh sb="12" eb="13">
      <t>ガワ</t>
    </rPh>
    <rPh sb="13" eb="14">
      <t>ヒツ</t>
    </rPh>
    <rPh sb="14" eb="15">
      <t>ハタケ</t>
    </rPh>
    <rPh sb="16" eb="18">
      <t>ヒトク</t>
    </rPh>
    <rPh sb="18" eb="20">
      <t>チイキ</t>
    </rPh>
    <phoneticPr fontId="1"/>
  </si>
  <si>
    <t>※空欄はデータなし</t>
    <rPh sb="1" eb="3">
      <t>クウラン</t>
    </rPh>
    <phoneticPr fontId="1"/>
  </si>
  <si>
    <t>[北秋田市町の</t>
    <rPh sb="1" eb="5">
      <t>キタアキタシ</t>
    </rPh>
    <phoneticPr fontId="1"/>
  </si>
  <si>
    <t>[北秋田市の</t>
    <rPh sb="1" eb="4">
      <t>キタアキタ</t>
    </rPh>
    <rPh sb="4" eb="5">
      <t>シ</t>
    </rPh>
    <phoneticPr fontId="1"/>
  </si>
  <si>
    <t>注：空欄はデータ無し</t>
    <phoneticPr fontId="1"/>
  </si>
  <si>
    <t>阿仁鍵ノ滝</t>
    <phoneticPr fontId="1"/>
  </si>
  <si>
    <t>　昼間人口の多い地域は、用途地域に特に多くみられる。</t>
    <rPh sb="1" eb="3">
      <t>ヒルマ</t>
    </rPh>
    <rPh sb="3" eb="5">
      <t>ジンコウ</t>
    </rPh>
    <rPh sb="6" eb="7">
      <t>オオ</t>
    </rPh>
    <rPh sb="8" eb="10">
      <t>チイキ</t>
    </rPh>
    <rPh sb="12" eb="14">
      <t>ヨウト</t>
    </rPh>
    <rPh sb="14" eb="16">
      <t>チイキ</t>
    </rPh>
    <rPh sb="17" eb="18">
      <t>トク</t>
    </rPh>
    <rPh sb="19" eb="20">
      <t>オオ</t>
    </rPh>
    <phoneticPr fontId="1"/>
  </si>
  <si>
    <t>　北秋田市の昼間人口を把握する。</t>
    <rPh sb="1" eb="5">
      <t>キタアキタシ</t>
    </rPh>
    <rPh sb="6" eb="8">
      <t>ヒルマ</t>
    </rPh>
    <rPh sb="8" eb="10">
      <t>ジンコウ</t>
    </rPh>
    <rPh sb="11" eb="13">
      <t>ハアク</t>
    </rPh>
    <phoneticPr fontId="10"/>
  </si>
  <si>
    <t>[北秋田市の産業別従業者数を抽出]</t>
    <rPh sb="1" eb="5">
      <t>キタアキタシ</t>
    </rPh>
    <phoneticPr fontId="1"/>
  </si>
  <si>
    <t>[北秋田市の小学校、中学校、</t>
    <rPh sb="1" eb="5">
      <t>キタアキタシ</t>
    </rPh>
    <phoneticPr fontId="1"/>
  </si>
  <si>
    <t>[北秋田市の15歳未満</t>
    <rPh sb="1" eb="5">
      <t>キタアキタシ</t>
    </rPh>
    <phoneticPr fontId="1"/>
  </si>
  <si>
    <t>通勤・通学以外で、昼間に北秋田市にいる者は、「町に在住する就業・就学しない者」「町に在住する農林漁業従業者」であると想定される。</t>
    <rPh sb="0" eb="2">
      <t>ツウキン</t>
    </rPh>
    <rPh sb="3" eb="5">
      <t>ツウガク</t>
    </rPh>
    <rPh sb="5" eb="7">
      <t>イガイ</t>
    </rPh>
    <rPh sb="9" eb="11">
      <t>ヒルマ</t>
    </rPh>
    <rPh sb="12" eb="16">
      <t>キタアキタシ</t>
    </rPh>
    <rPh sb="19" eb="20">
      <t>モノ</t>
    </rPh>
    <rPh sb="25" eb="27">
      <t>ザイジュウ</t>
    </rPh>
    <rPh sb="29" eb="31">
      <t>シュウギョウ</t>
    </rPh>
    <rPh sb="32" eb="34">
      <t>シュウガク</t>
    </rPh>
    <rPh sb="37" eb="38">
      <t>モノ</t>
    </rPh>
    <rPh sb="46" eb="48">
      <t>ノウリン</t>
    </rPh>
    <rPh sb="48" eb="50">
      <t>ギョギョウ</t>
    </rPh>
    <rPh sb="50" eb="53">
      <t>ジュウギョウシャ</t>
    </rPh>
    <rPh sb="58" eb="60">
      <t>ソウテイ</t>
    </rPh>
    <phoneticPr fontId="1"/>
  </si>
  <si>
    <t>[北秋田市の常住地による15歳以上</t>
    <rPh sb="1" eb="5">
      <t>キタアキタシ</t>
    </rPh>
    <phoneticPr fontId="1"/>
  </si>
  <si>
    <t>[北秋田市の労働力人口を抽出]</t>
    <rPh sb="1" eb="5">
      <t>キタアキタシ</t>
    </rPh>
    <rPh sb="6" eb="9">
      <t>ロウドウリョク</t>
    </rPh>
    <rPh sb="9" eb="11">
      <t>ジンコウ</t>
    </rPh>
    <rPh sb="12" eb="14">
      <t>チュウシュツ</t>
    </rPh>
    <phoneticPr fontId="1"/>
  </si>
  <si>
    <t>農林漁業就業者は、北秋田市外で就業しないと想定し、</t>
    <rPh sb="0" eb="2">
      <t>ノウリン</t>
    </rPh>
    <rPh sb="2" eb="4">
      <t>ギョギョウ</t>
    </rPh>
    <rPh sb="4" eb="7">
      <t>シュウギョウシャ</t>
    </rPh>
    <rPh sb="9" eb="13">
      <t>キタアキタシ</t>
    </rPh>
    <rPh sb="15" eb="17">
      <t>シュウギョウ</t>
    </rPh>
    <rPh sb="21" eb="23">
      <t>ソウテイ</t>
    </rPh>
    <phoneticPr fontId="1"/>
  </si>
  <si>
    <t>[北秋田市の「Ａ農業，林業」「Ｂ漁業」の</t>
    <rPh sb="1" eb="5">
      <t>キタアキタシ</t>
    </rPh>
    <phoneticPr fontId="1"/>
  </si>
  <si>
    <t>[北秋田市の従業地</t>
    <rPh sb="1" eb="5">
      <t>キタアキタシ</t>
    </rPh>
    <rPh sb="6" eb="8">
      <t>ジュウギョウ</t>
    </rPh>
    <rPh sb="8" eb="9">
      <t>チ</t>
    </rPh>
    <phoneticPr fontId="1"/>
  </si>
  <si>
    <t>※小地域面積は小地域GISデータから求積</t>
    <rPh sb="1" eb="4">
      <t>ショウチイキ</t>
    </rPh>
    <rPh sb="4" eb="6">
      <t>メンセキ</t>
    </rPh>
    <rPh sb="7" eb="10">
      <t>ショウチイキ</t>
    </rPh>
    <rPh sb="18" eb="20">
      <t>キュウセキ</t>
    </rPh>
    <phoneticPr fontId="1"/>
  </si>
  <si>
    <t>2010年の昼間人口推計値を要綱に基づき算出する。</t>
    <rPh sb="6" eb="8">
      <t>ヒルマ</t>
    </rPh>
    <rPh sb="8" eb="10">
      <t>ジンコウ</t>
    </rPh>
    <rPh sb="10" eb="13">
      <t>スイケイチ</t>
    </rPh>
    <rPh sb="20" eb="22">
      <t>サンシュツ</t>
    </rPh>
    <phoneticPr fontId="1"/>
  </si>
  <si>
    <t>2009年の経済センサスから、北秋田市の昼間における、非農林漁業（町内外へ通勤すると想定される産業）の</t>
    <rPh sb="6" eb="8">
      <t>ケイザイ</t>
    </rPh>
    <rPh sb="15" eb="19">
      <t>キタアキタシ</t>
    </rPh>
    <rPh sb="27" eb="28">
      <t>ヒ</t>
    </rPh>
    <rPh sb="28" eb="30">
      <t>ノウリン</t>
    </rPh>
    <rPh sb="30" eb="32">
      <t>ギョギョウ</t>
    </rPh>
    <rPh sb="35" eb="36">
      <t>ガイ</t>
    </rPh>
    <rPh sb="37" eb="39">
      <t>ツウキン</t>
    </rPh>
    <rPh sb="42" eb="44">
      <t>ソウテイ</t>
    </rPh>
    <rPh sb="47" eb="49">
      <t>サンギョウ</t>
    </rPh>
    <phoneticPr fontId="1"/>
  </si>
  <si>
    <t>2010年の国勢調査から、非農林漁業の全従業者に、各小地域の割合をかけることによって、</t>
    <rPh sb="6" eb="8">
      <t>コクセイ</t>
    </rPh>
    <rPh sb="8" eb="10">
      <t>チョウサ</t>
    </rPh>
    <rPh sb="13" eb="14">
      <t>ヒ</t>
    </rPh>
    <rPh sb="14" eb="16">
      <t>ノウリン</t>
    </rPh>
    <rPh sb="16" eb="18">
      <t>ギョギョウ</t>
    </rPh>
    <rPh sb="19" eb="20">
      <t>ゼン</t>
    </rPh>
    <rPh sb="20" eb="23">
      <t>ジュウギョウシャ</t>
    </rPh>
    <rPh sb="25" eb="26">
      <t>カク</t>
    </rPh>
    <rPh sb="26" eb="29">
      <t>ショウチイキ</t>
    </rPh>
    <rPh sb="30" eb="32">
      <t>ワリアイ</t>
    </rPh>
    <phoneticPr fontId="1"/>
  </si>
  <si>
    <t>2010年の小地域別非農林漁業の従業者数を推計する。</t>
    <phoneticPr fontId="1"/>
  </si>
  <si>
    <t>2010年国勢調査</t>
    <rPh sb="5" eb="7">
      <t>コクセイ</t>
    </rPh>
    <rPh sb="7" eb="9">
      <t>チョウサ</t>
    </rPh>
    <phoneticPr fontId="1"/>
  </si>
  <si>
    <t>2010年の国勢調査より、北秋田市の昼間における、小地域別の小学校・中学校・高校の在学者数を算出する。</t>
    <rPh sb="6" eb="8">
      <t>コクセイ</t>
    </rPh>
    <rPh sb="8" eb="10">
      <t>チョウサ</t>
    </rPh>
    <rPh sb="13" eb="17">
      <t>キタアキタシ</t>
    </rPh>
    <rPh sb="18" eb="20">
      <t>ヒルマ</t>
    </rPh>
    <rPh sb="25" eb="28">
      <t>ショウチイキ</t>
    </rPh>
    <rPh sb="28" eb="29">
      <t>ベツ</t>
    </rPh>
    <rPh sb="30" eb="33">
      <t>ショウガッコウ</t>
    </rPh>
    <rPh sb="34" eb="37">
      <t>チュウガッコウ</t>
    </rPh>
    <rPh sb="38" eb="40">
      <t>コウコウ</t>
    </rPh>
    <rPh sb="41" eb="43">
      <t>ザイガク</t>
    </rPh>
    <rPh sb="43" eb="44">
      <t>シャ</t>
    </rPh>
    <rPh sb="44" eb="45">
      <t>スウ</t>
    </rPh>
    <rPh sb="46" eb="48">
      <t>サンシュツ</t>
    </rPh>
    <phoneticPr fontId="1"/>
  </si>
  <si>
    <t>2010年の国勢調査から、北秋田市に通学する人数を抽出し、小地域別の割合をかけることで</t>
    <rPh sb="6" eb="8">
      <t>コクセイ</t>
    </rPh>
    <rPh sb="8" eb="10">
      <t>チョウサ</t>
    </rPh>
    <rPh sb="13" eb="17">
      <t>キタアキタシ</t>
    </rPh>
    <rPh sb="18" eb="20">
      <t>ツウガク</t>
    </rPh>
    <rPh sb="22" eb="24">
      <t>ニンズウ</t>
    </rPh>
    <rPh sb="25" eb="27">
      <t>チュウシュツ</t>
    </rPh>
    <rPh sb="29" eb="32">
      <t>ショウチイキ</t>
    </rPh>
    <rPh sb="32" eb="33">
      <t>ベツ</t>
    </rPh>
    <rPh sb="34" eb="36">
      <t>ワリアイ</t>
    </rPh>
    <phoneticPr fontId="1"/>
  </si>
  <si>
    <t>(f)=(e)×2010年国勢調査による</t>
    <rPh sb="13" eb="15">
      <t>コクセイ</t>
    </rPh>
    <rPh sb="15" eb="17">
      <t>チョウサ</t>
    </rPh>
    <phoneticPr fontId="1"/>
  </si>
  <si>
    <t>人数（2010年国勢調査）</t>
    <rPh sb="0" eb="2">
      <t>ニンズウ</t>
    </rPh>
    <rPh sb="8" eb="10">
      <t>コクセイ</t>
    </rPh>
    <rPh sb="10" eb="12">
      <t>チョウサ</t>
    </rPh>
    <phoneticPr fontId="1"/>
  </si>
  <si>
    <t>「15歳未満就業も通学もしない者」は、2010年国勢調査の「未就学者の総数」から「15歳以上の未就学者」を引くことで推計する。</t>
    <rPh sb="24" eb="26">
      <t>コクセイ</t>
    </rPh>
    <rPh sb="26" eb="28">
      <t>チョウサ</t>
    </rPh>
    <rPh sb="35" eb="37">
      <t>ソウスウ</t>
    </rPh>
    <rPh sb="43" eb="46">
      <t>サイイジョウ</t>
    </rPh>
    <rPh sb="53" eb="54">
      <t>ヒ</t>
    </rPh>
    <rPh sb="58" eb="60">
      <t>スイケイ</t>
    </rPh>
    <phoneticPr fontId="1"/>
  </si>
  <si>
    <t>2010年国勢調査による、「Ａ農業，林業」「Ｂ漁業」の就業者数を利用する。</t>
    <rPh sb="5" eb="7">
      <t>コクセイ</t>
    </rPh>
    <rPh sb="7" eb="9">
      <t>チョウサ</t>
    </rPh>
    <rPh sb="27" eb="30">
      <t>シュウギョウシャ</t>
    </rPh>
    <rPh sb="30" eb="31">
      <t>スウ</t>
    </rPh>
    <rPh sb="32" eb="34">
      <t>リヨウ</t>
    </rPh>
    <phoneticPr fontId="1"/>
  </si>
  <si>
    <t>2009年経済センサス</t>
    <rPh sb="5" eb="7">
      <t>ケイザイ</t>
    </rPh>
    <phoneticPr fontId="1"/>
  </si>
  <si>
    <t>2010年国勢調査（大規模調査）</t>
    <phoneticPr fontId="1"/>
  </si>
  <si>
    <t>2015年国勢調査（簡易調査）</t>
    <phoneticPr fontId="1"/>
  </si>
  <si>
    <t>表　2010年、2015年の国勢調査調査項目</t>
    <rPh sb="0" eb="1">
      <t>ヒョウ</t>
    </rPh>
    <rPh sb="14" eb="16">
      <t>コクセイ</t>
    </rPh>
    <rPh sb="16" eb="18">
      <t>チョウサ</t>
    </rPh>
    <rPh sb="18" eb="20">
      <t>チョウサ</t>
    </rPh>
    <rPh sb="20" eb="22">
      <t>コウモク</t>
    </rPh>
    <phoneticPr fontId="1"/>
  </si>
  <si>
    <t>ただし、2015年国勢調査は簡易調査であることから、「在学、卒業等教育の状況」がなく、</t>
    <rPh sb="9" eb="11">
      <t>コクセイ</t>
    </rPh>
    <rPh sb="11" eb="13">
      <t>チョウサ</t>
    </rPh>
    <rPh sb="14" eb="16">
      <t>カンイ</t>
    </rPh>
    <rPh sb="16" eb="18">
      <t>チョウサ</t>
    </rPh>
    <phoneticPr fontId="1"/>
  </si>
  <si>
    <t>本基礎調査では2010年のみの昼間人口の推計を行うこととする。</t>
    <rPh sb="0" eb="1">
      <t>ホン</t>
    </rPh>
    <rPh sb="1" eb="3">
      <t>キソ</t>
    </rPh>
    <rPh sb="3" eb="5">
      <t>チョウサ</t>
    </rPh>
    <rPh sb="15" eb="17">
      <t>ヒルマ</t>
    </rPh>
    <rPh sb="17" eb="19">
      <t>ジンコウ</t>
    </rPh>
    <rPh sb="20" eb="22">
      <t>スイケイ</t>
    </rPh>
    <rPh sb="23" eb="24">
      <t>オコナ</t>
    </rPh>
    <phoneticPr fontId="1"/>
  </si>
  <si>
    <t>　2010年</t>
    <rPh sb="5" eb="6">
      <t>ネン</t>
    </rPh>
    <phoneticPr fontId="13"/>
  </si>
  <si>
    <t>合計</t>
    <rPh sb="0" eb="2">
      <t>ゴウケイ</t>
    </rPh>
    <phoneticPr fontId="1"/>
  </si>
  <si>
    <t>人口密度（人/ha）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</si>
</sst>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quot; -&quot;###,###,##0"/>
    <numFmt numFmtId="178" formatCode="#,##0_ "/>
    <numFmt numFmtId="179" formatCode="#,##0.0_ "/>
    <numFmt numFmtId="185" formatCode="0.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1"/>
      <color theme="1"/>
      <name val="ＭＳ Ｐゴシック"/>
      <family val="3"/>
      <charset val="128"/>
      <scheme val="minor"/>
    </font>
    <font>
      <sz val="14"/>
      <name val="ＭＳ 明朝"/>
      <family val="1"/>
      <charset val="128"/>
    </font>
    <font>
      <b/>
      <sz val="14"/>
      <name val="ＭＳ Ｐゴシック"/>
      <family val="3"/>
      <charset val="128"/>
      <scheme val="minor"/>
    </font>
    <font>
      <sz val="6"/>
      <name val="ＭＳ Ｐゴシック"/>
      <family val="3"/>
      <charset val="128"/>
    </font>
    <font>
      <b/>
      <sz val="12"/>
      <name val="ＭＳ Ｐゴシック"/>
      <family val="3"/>
      <charset val="128"/>
      <scheme val="minor"/>
    </font>
    <font>
      <sz val="12"/>
      <name val="ＭＳ Ｐゴシック"/>
      <family val="3"/>
      <charset val="128"/>
      <scheme val="minor"/>
    </font>
    <font>
      <sz val="6"/>
      <name val="ＭＳ Ｐゴシック"/>
      <family val="3"/>
      <charset val="128"/>
      <scheme val="minor"/>
    </font>
    <font>
      <sz val="14"/>
      <name val="ＭＳ Ｐゴシック"/>
      <family val="3"/>
      <charset val="128"/>
      <scheme val="minor"/>
    </font>
    <font>
      <sz val="10"/>
      <color theme="1"/>
      <name val="ＭＳ 明朝"/>
      <family val="1"/>
      <charset val="128"/>
    </font>
    <font>
      <sz val="10"/>
      <color theme="0"/>
      <name val="ＭＳ 明朝"/>
      <family val="1"/>
      <charset val="128"/>
    </font>
    <font>
      <sz val="9"/>
      <color theme="1"/>
      <name val="Times New Roman"/>
      <family val="1"/>
    </font>
    <font>
      <b/>
      <sz val="10"/>
      <color theme="0"/>
      <name val="ＭＳ 明朝"/>
      <family val="1"/>
      <charset val="128"/>
    </font>
    <font>
      <sz val="10"/>
      <color rgb="FF9C6500"/>
      <name val="ＭＳ 明朝"/>
      <family val="1"/>
      <charset val="128"/>
    </font>
    <font>
      <sz val="10"/>
      <color rgb="FFFA7D00"/>
      <name val="ＭＳ 明朝"/>
      <family val="1"/>
      <charset val="128"/>
    </font>
    <font>
      <sz val="10"/>
      <color rgb="FF9C0006"/>
      <name val="ＭＳ 明朝"/>
      <family val="1"/>
      <charset val="128"/>
    </font>
    <font>
      <b/>
      <sz val="10"/>
      <color rgb="FFFA7D00"/>
      <name val="ＭＳ 明朝"/>
      <family val="1"/>
      <charset val="128"/>
    </font>
    <font>
      <sz val="10"/>
      <color rgb="FFFF00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0"/>
      <color theme="1"/>
      <name val="ＭＳ 明朝"/>
      <family val="1"/>
      <charset val="128"/>
    </font>
    <font>
      <b/>
      <sz val="10"/>
      <color rgb="FF3F3F3F"/>
      <name val="ＭＳ 明朝"/>
      <family val="1"/>
      <charset val="128"/>
    </font>
    <font>
      <i/>
      <sz val="10"/>
      <color rgb="FF7F7F7F"/>
      <name val="ＭＳ 明朝"/>
      <family val="1"/>
      <charset val="128"/>
    </font>
    <font>
      <sz val="10"/>
      <color rgb="FF3F3F76"/>
      <name val="ＭＳ 明朝"/>
      <family val="1"/>
      <charset val="128"/>
    </font>
    <font>
      <sz val="10"/>
      <color rgb="FF006100"/>
      <name val="ＭＳ 明朝"/>
      <family val="1"/>
      <charset val="128"/>
    </font>
  </fonts>
  <fills count="3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4">
    <xf numFmtId="0" fontId="0" fillId="0" borderId="0">
      <alignment vertical="center"/>
    </xf>
    <xf numFmtId="9" fontId="2" fillId="0" borderId="0" applyFont="0" applyFill="0" applyBorder="0" applyAlignment="0" applyProtection="0">
      <alignment vertical="center"/>
    </xf>
    <xf numFmtId="0" fontId="8" fillId="0" borderId="0"/>
    <xf numFmtId="0" fontId="15" fillId="0" borderId="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33"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7" fillId="0" borderId="0" applyFill="0" applyBorder="0" applyAlignment="0">
      <alignment vertical="center"/>
    </xf>
    <xf numFmtId="0" fontId="18" fillId="10" borderId="25" applyNumberFormat="0" applyAlignment="0" applyProtection="0">
      <alignment vertical="center"/>
    </xf>
    <xf numFmtId="0" fontId="19" fillId="7" borderId="0" applyNumberFormat="0" applyBorder="0" applyAlignment="0" applyProtection="0">
      <alignment vertical="center"/>
    </xf>
    <xf numFmtId="0" fontId="20" fillId="0" borderId="24" applyNumberFormat="0" applyFill="0" applyAlignment="0" applyProtection="0">
      <alignment vertical="center"/>
    </xf>
    <xf numFmtId="0" fontId="21" fillId="6" borderId="0" applyNumberFormat="0" applyBorder="0" applyAlignment="0" applyProtection="0">
      <alignment vertical="center"/>
    </xf>
    <xf numFmtId="0" fontId="22" fillId="9" borderId="22" applyNumberFormat="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9" borderId="23" applyNumberFormat="0" applyAlignment="0" applyProtection="0">
      <alignment vertical="center"/>
    </xf>
    <xf numFmtId="0" fontId="29" fillId="0" borderId="0" applyNumberFormat="0" applyFill="0" applyBorder="0" applyAlignment="0" applyProtection="0">
      <alignment vertical="center"/>
    </xf>
    <xf numFmtId="0" fontId="30" fillId="8" borderId="22" applyNumberFormat="0" applyAlignment="0" applyProtection="0">
      <alignment vertical="center"/>
    </xf>
    <xf numFmtId="0" fontId="31" fillId="5" borderId="0" applyNumberFormat="0" applyBorder="0" applyAlignment="0" applyProtection="0">
      <alignment vertical="center"/>
    </xf>
  </cellStyleXfs>
  <cellXfs count="91">
    <xf numFmtId="0" fontId="0" fillId="0" borderId="0" xfId="0">
      <alignment vertical="center"/>
    </xf>
    <xf numFmtId="176"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lignment vertical="center"/>
    </xf>
    <xf numFmtId="176" fontId="0" fillId="0" borderId="1" xfId="0" quotePrefix="1" applyNumberFormat="1" applyFont="1" applyFill="1" applyBorder="1" applyAlignment="1">
      <alignment horizontal="right"/>
    </xf>
    <xf numFmtId="10" fontId="0" fillId="0" borderId="1" xfId="1" quotePrefix="1" applyNumberFormat="1" applyFont="1" applyFill="1" applyBorder="1" applyAlignment="1">
      <alignment horizontal="right"/>
    </xf>
    <xf numFmtId="176" fontId="0" fillId="0" borderId="1" xfId="0" applyNumberFormat="1" applyFill="1" applyBorder="1" applyAlignment="1">
      <alignment horizontal="right"/>
    </xf>
    <xf numFmtId="177" fontId="0" fillId="0" borderId="1" xfId="0" quotePrefix="1" applyNumberFormat="1" applyFont="1" applyFill="1" applyBorder="1" applyAlignment="1">
      <alignment horizontal="right"/>
    </xf>
    <xf numFmtId="177" fontId="0" fillId="0" borderId="1" xfId="0" applyNumberFormat="1" applyFill="1" applyBorder="1" applyAlignment="1">
      <alignment horizontal="right"/>
    </xf>
    <xf numFmtId="0" fontId="0" fillId="0" borderId="1"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Border="1">
      <alignment vertical="center"/>
    </xf>
    <xf numFmtId="10" fontId="0" fillId="0" borderId="1" xfId="1" applyNumberFormat="1" applyFont="1" applyBorder="1">
      <alignment vertical="center"/>
    </xf>
    <xf numFmtId="9" fontId="0" fillId="0" borderId="1" xfId="1" applyFont="1" applyBorder="1">
      <alignment vertical="center"/>
    </xf>
    <xf numFmtId="0" fontId="0" fillId="0" borderId="15" xfId="0" applyBorder="1">
      <alignment vertical="center"/>
    </xf>
    <xf numFmtId="0" fontId="3" fillId="0" borderId="0" xfId="0" applyFont="1">
      <alignment vertical="center"/>
    </xf>
    <xf numFmtId="0" fontId="0" fillId="0" borderId="18" xfId="0" applyBorder="1" applyAlignment="1">
      <alignment horizontal="left" vertical="center" wrapText="1"/>
    </xf>
    <xf numFmtId="0" fontId="4" fillId="0" borderId="18" xfId="0" applyFont="1" applyBorder="1" applyAlignment="1">
      <alignment horizontal="left" vertical="center" wrapText="1"/>
    </xf>
    <xf numFmtId="0" fontId="5" fillId="0" borderId="16" xfId="0" applyFont="1" applyBorder="1" applyAlignment="1">
      <alignment horizontal="left" vertical="center" wrapText="1"/>
    </xf>
    <xf numFmtId="0" fontId="6" fillId="0" borderId="16" xfId="0" applyFont="1" applyBorder="1" applyAlignment="1">
      <alignment horizontal="left" vertical="center" wrapText="1"/>
    </xf>
    <xf numFmtId="0" fontId="5" fillId="0" borderId="18" xfId="0" applyFont="1" applyBorder="1" applyAlignment="1">
      <alignment horizontal="left" vertical="center" wrapText="1"/>
    </xf>
    <xf numFmtId="0" fontId="6" fillId="0" borderId="18" xfId="0" applyFont="1" applyBorder="1" applyAlignment="1">
      <alignment horizontal="left" vertical="center" wrapText="1"/>
    </xf>
    <xf numFmtId="0" fontId="5" fillId="0" borderId="17" xfId="0" applyFont="1" applyBorder="1" applyAlignment="1">
      <alignment horizontal="left" vertical="center" wrapText="1"/>
    </xf>
    <xf numFmtId="0" fontId="6" fillId="0" borderId="17" xfId="0" applyFont="1" applyBorder="1" applyAlignment="1">
      <alignment horizontal="left" vertical="center" wrapText="1"/>
    </xf>
    <xf numFmtId="0" fontId="0" fillId="4" borderId="5" xfId="0" applyFill="1" applyBorder="1">
      <alignment vertical="center"/>
    </xf>
    <xf numFmtId="0" fontId="0" fillId="4" borderId="13" xfId="0" applyFill="1" applyBorder="1">
      <alignment vertical="center"/>
    </xf>
    <xf numFmtId="0" fontId="0" fillId="4" borderId="6" xfId="0" applyFill="1" applyBorder="1" applyAlignment="1">
      <alignment horizontal="right" vertical="center"/>
    </xf>
    <xf numFmtId="0" fontId="0" fillId="4" borderId="11"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0" xfId="0" applyFill="1" applyBorder="1">
      <alignment vertical="center"/>
    </xf>
    <xf numFmtId="0" fontId="0" fillId="4" borderId="8" xfId="0" applyFill="1" applyBorder="1" applyAlignment="1">
      <alignment horizontal="right" vertical="center"/>
    </xf>
    <xf numFmtId="0" fontId="0" fillId="4" borderId="15"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14" xfId="0" applyFill="1" applyBorder="1">
      <alignment vertical="center"/>
    </xf>
    <xf numFmtId="0" fontId="0" fillId="4" borderId="10" xfId="0" applyFill="1" applyBorder="1" applyAlignment="1">
      <alignment horizontal="right" vertical="center"/>
    </xf>
    <xf numFmtId="0" fontId="0" fillId="4" borderId="12" xfId="0" applyFill="1" applyBorder="1">
      <alignment vertical="center"/>
    </xf>
    <xf numFmtId="0" fontId="0" fillId="4" borderId="10" xfId="0" applyFill="1" applyBorder="1">
      <alignment vertical="center"/>
    </xf>
    <xf numFmtId="176" fontId="0" fillId="4" borderId="5" xfId="0" applyNumberFormat="1" applyFill="1" applyBorder="1">
      <alignment vertical="center"/>
    </xf>
    <xf numFmtId="176" fontId="0" fillId="4" borderId="7" xfId="0" applyNumberFormat="1" applyFill="1" applyBorder="1">
      <alignment vertical="center"/>
    </xf>
    <xf numFmtId="0" fontId="0" fillId="4" borderId="2" xfId="0" applyFill="1" applyBorder="1">
      <alignment vertical="center"/>
    </xf>
    <xf numFmtId="0" fontId="0" fillId="4" borderId="4" xfId="0" applyFill="1" applyBorder="1">
      <alignment vertical="center"/>
    </xf>
    <xf numFmtId="0" fontId="0" fillId="0" borderId="0" xfId="0" applyFill="1">
      <alignment vertical="center"/>
    </xf>
    <xf numFmtId="0" fontId="0" fillId="0" borderId="0" xfId="0" applyFill="1" applyBorder="1">
      <alignment vertical="center"/>
    </xf>
    <xf numFmtId="0" fontId="0" fillId="0" borderId="13" xfId="0" applyFill="1" applyBorder="1">
      <alignment vertical="center"/>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7" fillId="0" borderId="0" xfId="0" applyFont="1">
      <alignment vertical="center"/>
    </xf>
    <xf numFmtId="178" fontId="0" fillId="2" borderId="1" xfId="0" applyNumberFormat="1" applyFill="1" applyBorder="1">
      <alignment vertical="center"/>
    </xf>
    <xf numFmtId="178" fontId="0" fillId="0" borderId="1" xfId="0" applyNumberFormat="1" applyBorder="1">
      <alignment vertical="center"/>
    </xf>
    <xf numFmtId="178" fontId="0" fillId="0" borderId="1" xfId="0" applyNumberFormat="1" applyFill="1" applyBorder="1">
      <alignment vertical="center"/>
    </xf>
    <xf numFmtId="179" fontId="0" fillId="2" borderId="1" xfId="0" applyNumberFormat="1" applyFill="1" applyBorder="1">
      <alignment vertical="center"/>
    </xf>
    <xf numFmtId="178" fontId="0" fillId="0" borderId="0" xfId="0" applyNumberFormat="1" applyBorder="1">
      <alignment vertical="center"/>
    </xf>
    <xf numFmtId="10" fontId="0" fillId="0" borderId="0" xfId="1" applyNumberFormat="1" applyFont="1" applyBorder="1">
      <alignment vertical="center"/>
    </xf>
    <xf numFmtId="178" fontId="0" fillId="0" borderId="0" xfId="0" applyNumberFormat="1" applyFill="1" applyBorder="1">
      <alignment vertical="center"/>
    </xf>
    <xf numFmtId="0" fontId="9" fillId="0" borderId="0" xfId="2" applyFont="1" applyAlignment="1">
      <alignment vertical="center"/>
    </xf>
    <xf numFmtId="0" fontId="11" fillId="0" borderId="5" xfId="2" applyFont="1" applyBorder="1" applyAlignment="1">
      <alignment vertical="center"/>
    </xf>
    <xf numFmtId="0" fontId="11" fillId="0" borderId="13" xfId="2" applyFont="1" applyBorder="1" applyAlignment="1">
      <alignment vertical="center"/>
    </xf>
    <xf numFmtId="0" fontId="11" fillId="0" borderId="6" xfId="2" applyFont="1" applyBorder="1" applyAlignment="1">
      <alignment vertical="center"/>
    </xf>
    <xf numFmtId="0" fontId="12" fillId="0" borderId="7" xfId="2" applyFont="1" applyBorder="1" applyAlignment="1">
      <alignment vertical="center"/>
    </xf>
    <xf numFmtId="0" fontId="11" fillId="0" borderId="0" xfId="2" applyFont="1" applyBorder="1" applyAlignment="1">
      <alignment vertical="center"/>
    </xf>
    <xf numFmtId="0" fontId="11" fillId="0" borderId="8" xfId="2" applyFont="1" applyBorder="1" applyAlignment="1">
      <alignment vertical="center"/>
    </xf>
    <xf numFmtId="0" fontId="11" fillId="0" borderId="7" xfId="2" applyFont="1" applyBorder="1" applyAlignment="1">
      <alignment vertical="center"/>
    </xf>
    <xf numFmtId="0" fontId="14" fillId="0" borderId="0" xfId="2" applyFont="1" applyAlignment="1">
      <alignment vertical="center"/>
    </xf>
    <xf numFmtId="0" fontId="11" fillId="0" borderId="9" xfId="2" applyFont="1" applyBorder="1" applyAlignment="1">
      <alignment vertical="center"/>
    </xf>
    <xf numFmtId="0" fontId="11" fillId="0" borderId="14" xfId="2" applyFont="1" applyBorder="1" applyAlignment="1">
      <alignment vertical="center"/>
    </xf>
    <xf numFmtId="0" fontId="12" fillId="0" borderId="10" xfId="2" applyFont="1" applyBorder="1" applyAlignment="1">
      <alignment horizontal="right" vertical="center"/>
    </xf>
    <xf numFmtId="0" fontId="12" fillId="0" borderId="13" xfId="2" applyFont="1" applyBorder="1" applyAlignment="1">
      <alignment vertical="center"/>
    </xf>
    <xf numFmtId="0" fontId="0" fillId="4" borderId="0" xfId="0" applyFill="1">
      <alignment vertical="center"/>
    </xf>
    <xf numFmtId="178" fontId="0" fillId="2" borderId="6" xfId="0" applyNumberFormat="1" applyFill="1" applyBorder="1">
      <alignment vertical="center"/>
    </xf>
    <xf numFmtId="178" fontId="0" fillId="0" borderId="0" xfId="0" applyNumberFormat="1">
      <alignment vertical="center"/>
    </xf>
    <xf numFmtId="0" fontId="0" fillId="0" borderId="8" xfId="0" applyFill="1" applyBorder="1">
      <alignment vertical="center"/>
    </xf>
    <xf numFmtId="179" fontId="0" fillId="35" borderId="1" xfId="0" applyNumberFormat="1" applyFill="1" applyBorder="1">
      <alignment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185" fontId="0" fillId="0" borderId="0" xfId="0" applyNumberFormat="1">
      <alignment vertical="center"/>
    </xf>
  </cellXfs>
  <cellStyles count="44">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たいむず" xfId="28" xr:uid="{00000000-0005-0000-0000-000018000000}"/>
    <cellStyle name="チェック セル 2" xfId="29" xr:uid="{00000000-0005-0000-0000-000019000000}"/>
    <cellStyle name="どちらでもない 2" xfId="30" xr:uid="{00000000-0005-0000-0000-00001A000000}"/>
    <cellStyle name="パーセント" xfId="1" builtinId="5"/>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3" xr:uid="{00000000-0005-0000-0000-000029000000}"/>
    <cellStyle name="標準_1-3人口構成大曲" xfId="2" xr:uid="{00000000-0005-0000-0000-00002A000000}"/>
    <cellStyle name="良い 2" xfId="43"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S32"/>
  <sheetViews>
    <sheetView view="pageBreakPreview" topLeftCell="B1" zoomScale="115" zoomScaleNormal="130" zoomScaleSheetLayoutView="115" workbookViewId="0">
      <selection activeCell="E15" sqref="E15"/>
    </sheetView>
  </sheetViews>
  <sheetFormatPr defaultRowHeight="13.5" x14ac:dyDescent="0.15"/>
  <sheetData>
    <row r="2" spans="2:15" ht="17.25" x14ac:dyDescent="0.15">
      <c r="B2" s="67" t="s">
        <v>132</v>
      </c>
    </row>
    <row r="3" spans="2:15" ht="17.25" x14ac:dyDescent="0.15">
      <c r="B3" s="67" t="s">
        <v>138</v>
      </c>
    </row>
    <row r="4" spans="2:15" ht="14.25" x14ac:dyDescent="0.15">
      <c r="B4" s="68" t="s">
        <v>133</v>
      </c>
      <c r="C4" s="69"/>
      <c r="D4" s="69"/>
      <c r="E4" s="69"/>
      <c r="F4" s="69"/>
      <c r="G4" s="69"/>
      <c r="H4" s="69"/>
      <c r="I4" s="79"/>
      <c r="J4" s="69"/>
      <c r="K4" s="69"/>
      <c r="L4" s="69"/>
      <c r="M4" s="69"/>
      <c r="N4" s="69"/>
      <c r="O4" s="70"/>
    </row>
    <row r="5" spans="2:15" ht="14.25" x14ac:dyDescent="0.15">
      <c r="B5" s="71" t="s">
        <v>233</v>
      </c>
      <c r="C5" s="72"/>
      <c r="D5" s="72"/>
      <c r="E5" s="72"/>
      <c r="F5" s="72"/>
      <c r="G5" s="72"/>
      <c r="H5" s="72"/>
      <c r="I5" s="72"/>
      <c r="J5" s="72"/>
      <c r="K5" s="72"/>
      <c r="L5" s="72"/>
      <c r="M5" s="72"/>
      <c r="N5" s="72"/>
      <c r="O5" s="73"/>
    </row>
    <row r="6" spans="2:15" ht="14.25" x14ac:dyDescent="0.15">
      <c r="B6" s="74"/>
      <c r="C6" s="72"/>
      <c r="D6" s="72"/>
      <c r="E6" s="72"/>
      <c r="F6" s="72"/>
      <c r="G6" s="72"/>
      <c r="H6" s="72"/>
      <c r="I6" s="72"/>
      <c r="J6" s="72"/>
      <c r="K6" s="72"/>
      <c r="L6" s="72"/>
      <c r="M6" s="72"/>
      <c r="N6" s="72"/>
      <c r="O6" s="73"/>
    </row>
    <row r="7" spans="2:15" ht="14.25" x14ac:dyDescent="0.15">
      <c r="B7" s="74" t="s">
        <v>134</v>
      </c>
      <c r="C7" s="72"/>
      <c r="D7" s="72"/>
      <c r="E7" s="72"/>
      <c r="F7" s="72"/>
      <c r="G7" s="72"/>
      <c r="H7" s="72"/>
      <c r="I7" s="72"/>
      <c r="J7" s="72"/>
      <c r="K7" s="72"/>
      <c r="L7" s="72"/>
      <c r="M7" s="72"/>
      <c r="N7" s="72"/>
      <c r="O7" s="73"/>
    </row>
    <row r="8" spans="2:15" ht="14.25" x14ac:dyDescent="0.15">
      <c r="B8" s="71" t="s">
        <v>135</v>
      </c>
      <c r="C8" s="72"/>
      <c r="D8" s="72"/>
      <c r="E8" s="72"/>
      <c r="F8" s="72"/>
      <c r="G8" s="72"/>
      <c r="H8" s="72"/>
      <c r="I8" s="72"/>
      <c r="J8" s="72"/>
      <c r="K8" s="72"/>
      <c r="L8" s="72"/>
      <c r="M8" s="72"/>
      <c r="N8" s="72"/>
      <c r="O8" s="73"/>
    </row>
    <row r="9" spans="2:15" ht="14.25" x14ac:dyDescent="0.15">
      <c r="B9" s="74"/>
      <c r="C9" s="72"/>
      <c r="D9" s="72"/>
      <c r="E9" s="72"/>
      <c r="F9" s="72"/>
      <c r="G9" s="72"/>
      <c r="H9" s="72"/>
      <c r="I9" s="72"/>
      <c r="J9" s="72"/>
      <c r="K9" s="72"/>
      <c r="L9" s="72"/>
      <c r="M9" s="72"/>
      <c r="N9" s="72"/>
      <c r="O9" s="73"/>
    </row>
    <row r="10" spans="2:15" ht="14.25" x14ac:dyDescent="0.15">
      <c r="B10" s="74" t="s">
        <v>136</v>
      </c>
      <c r="C10" s="72"/>
      <c r="D10" s="72"/>
      <c r="E10" s="72"/>
      <c r="F10" s="72"/>
      <c r="G10" s="72"/>
      <c r="H10" s="72"/>
      <c r="I10" s="72"/>
      <c r="J10" s="72"/>
      <c r="K10" s="72"/>
      <c r="L10" s="72"/>
      <c r="M10" s="72"/>
      <c r="N10" s="72"/>
      <c r="O10" s="73"/>
    </row>
    <row r="11" spans="2:15" ht="14.25" x14ac:dyDescent="0.15">
      <c r="B11" s="71" t="s">
        <v>261</v>
      </c>
      <c r="C11" s="72"/>
      <c r="D11" s="72"/>
      <c r="E11" s="72"/>
      <c r="F11" s="72"/>
      <c r="G11" s="72"/>
      <c r="H11" s="72"/>
      <c r="I11" s="72"/>
      <c r="J11" s="72"/>
      <c r="K11" s="72"/>
      <c r="L11" s="72"/>
      <c r="M11" s="72"/>
      <c r="N11" s="72"/>
      <c r="O11" s="73"/>
    </row>
    <row r="12" spans="2:15" ht="14.25" x14ac:dyDescent="0.15">
      <c r="B12" s="74"/>
      <c r="C12" s="72"/>
      <c r="D12" s="72"/>
      <c r="E12" s="72"/>
      <c r="F12" s="72"/>
      <c r="G12" s="72"/>
      <c r="H12" s="72"/>
      <c r="I12" s="72"/>
      <c r="J12" s="72"/>
      <c r="K12" s="72"/>
      <c r="L12" s="72"/>
      <c r="M12" s="72"/>
      <c r="N12" s="72"/>
      <c r="O12" s="73"/>
    </row>
    <row r="13" spans="2:15" ht="14.25" x14ac:dyDescent="0.15">
      <c r="B13" s="74" t="s">
        <v>137</v>
      </c>
      <c r="C13" s="72"/>
      <c r="D13" s="72"/>
      <c r="E13" s="72"/>
      <c r="F13" s="72"/>
      <c r="G13" s="72"/>
      <c r="H13" s="72"/>
      <c r="I13" s="72"/>
      <c r="J13" s="72"/>
      <c r="K13" s="72"/>
      <c r="L13" s="72"/>
      <c r="M13" s="72"/>
      <c r="N13" s="72"/>
      <c r="O13" s="73"/>
    </row>
    <row r="14" spans="2:15" ht="14.25" x14ac:dyDescent="0.15">
      <c r="B14" s="71" t="s">
        <v>232</v>
      </c>
      <c r="C14" s="72"/>
      <c r="D14" s="72"/>
      <c r="E14" s="72"/>
      <c r="F14" s="72"/>
      <c r="G14" s="72"/>
      <c r="H14" s="72"/>
      <c r="I14" s="72"/>
      <c r="J14" s="72"/>
      <c r="K14" s="72"/>
      <c r="L14" s="72"/>
      <c r="M14" s="72"/>
      <c r="N14" s="72"/>
      <c r="O14" s="73"/>
    </row>
    <row r="15" spans="2:15" ht="14.25" x14ac:dyDescent="0.15">
      <c r="B15" s="71"/>
      <c r="C15" s="72"/>
      <c r="D15" s="72"/>
      <c r="E15" s="72"/>
      <c r="F15" s="72"/>
      <c r="G15" s="72"/>
      <c r="H15" s="72"/>
      <c r="I15" s="72"/>
      <c r="J15" s="72"/>
      <c r="K15" s="72"/>
      <c r="L15" s="72"/>
      <c r="M15" s="72"/>
      <c r="N15" s="72"/>
      <c r="O15" s="73"/>
    </row>
    <row r="16" spans="2:15" ht="14.25" x14ac:dyDescent="0.15">
      <c r="B16" s="71"/>
      <c r="C16" s="72"/>
      <c r="D16" s="72"/>
      <c r="E16" s="72"/>
      <c r="F16" s="72"/>
      <c r="G16" s="72"/>
      <c r="H16" s="72"/>
      <c r="I16" s="72"/>
      <c r="J16" s="72"/>
      <c r="K16" s="72"/>
      <c r="L16" s="72"/>
      <c r="M16" s="72"/>
      <c r="N16" s="72"/>
      <c r="O16" s="73"/>
    </row>
    <row r="17" spans="2:19" ht="14.25" x14ac:dyDescent="0.15">
      <c r="B17" s="71"/>
      <c r="C17" s="72"/>
      <c r="D17" s="72"/>
      <c r="E17" s="72"/>
      <c r="F17" s="72"/>
      <c r="G17" s="72"/>
      <c r="H17" s="72"/>
      <c r="I17" s="72"/>
      <c r="J17" s="72"/>
      <c r="K17" s="72"/>
      <c r="L17" s="72"/>
      <c r="M17" s="72"/>
      <c r="N17" s="72"/>
      <c r="O17" s="73"/>
    </row>
    <row r="18" spans="2:19" ht="14.25" x14ac:dyDescent="0.15">
      <c r="B18" s="71"/>
      <c r="C18" s="72"/>
      <c r="D18" s="72"/>
      <c r="E18" s="72"/>
      <c r="F18" s="72"/>
      <c r="G18" s="72"/>
      <c r="H18" s="72"/>
      <c r="I18" s="72"/>
      <c r="J18" s="72"/>
      <c r="K18" s="72"/>
      <c r="L18" s="72"/>
      <c r="M18" s="72"/>
      <c r="N18" s="72"/>
      <c r="O18" s="73"/>
    </row>
    <row r="19" spans="2:19" ht="14.25" x14ac:dyDescent="0.15">
      <c r="B19" s="71"/>
      <c r="C19" s="72"/>
      <c r="D19" s="72"/>
      <c r="E19" s="72"/>
      <c r="F19" s="72"/>
      <c r="G19" s="72"/>
      <c r="H19" s="72"/>
      <c r="I19" s="72"/>
      <c r="J19" s="72"/>
      <c r="K19" s="72"/>
      <c r="L19" s="72"/>
      <c r="M19" s="72"/>
      <c r="N19" s="72"/>
      <c r="O19" s="73"/>
    </row>
    <row r="20" spans="2:19" ht="17.25" x14ac:dyDescent="0.15">
      <c r="B20" s="74"/>
      <c r="C20" s="72"/>
      <c r="D20" s="72"/>
      <c r="E20" s="72"/>
      <c r="F20" s="72"/>
      <c r="G20" s="72"/>
      <c r="H20" s="72"/>
      <c r="I20" s="72"/>
      <c r="J20" s="72"/>
      <c r="K20" s="72"/>
      <c r="L20" s="72"/>
      <c r="M20" s="72"/>
      <c r="N20" s="72"/>
      <c r="O20" s="73"/>
      <c r="S20" s="75"/>
    </row>
    <row r="21" spans="2:19" ht="14.25" x14ac:dyDescent="0.15">
      <c r="B21" s="71"/>
      <c r="C21" s="72"/>
      <c r="D21" s="72"/>
      <c r="E21" s="72"/>
      <c r="F21" s="72"/>
      <c r="G21" s="72"/>
      <c r="H21" s="72"/>
      <c r="I21" s="72"/>
      <c r="J21" s="72"/>
      <c r="K21" s="72"/>
      <c r="L21" s="72"/>
      <c r="M21" s="72"/>
      <c r="N21" s="72"/>
      <c r="O21" s="73"/>
    </row>
    <row r="22" spans="2:19" ht="14.25" x14ac:dyDescent="0.15">
      <c r="B22" s="71"/>
      <c r="C22" s="72"/>
      <c r="D22" s="72"/>
      <c r="E22" s="72"/>
      <c r="F22" s="72"/>
      <c r="G22" s="72"/>
      <c r="H22" s="72"/>
      <c r="I22" s="72"/>
      <c r="J22" s="72"/>
      <c r="K22" s="72"/>
      <c r="L22" s="72"/>
      <c r="M22" s="72"/>
      <c r="N22" s="72"/>
      <c r="O22" s="73"/>
    </row>
    <row r="23" spans="2:19" ht="14.25" x14ac:dyDescent="0.15">
      <c r="B23" s="71"/>
      <c r="C23" s="72"/>
      <c r="D23" s="72"/>
      <c r="E23" s="72"/>
      <c r="F23" s="72"/>
      <c r="G23" s="72"/>
      <c r="H23" s="72"/>
      <c r="I23" s="72"/>
      <c r="J23" s="72"/>
      <c r="K23" s="72"/>
      <c r="L23" s="72"/>
      <c r="M23" s="72"/>
      <c r="N23" s="72"/>
      <c r="O23" s="73"/>
    </row>
    <row r="24" spans="2:19" ht="14.25" x14ac:dyDescent="0.15">
      <c r="B24" s="71"/>
      <c r="C24" s="72"/>
      <c r="D24" s="72"/>
      <c r="E24" s="72"/>
      <c r="F24" s="72"/>
      <c r="G24" s="72"/>
      <c r="H24" s="72"/>
      <c r="I24" s="72"/>
      <c r="J24" s="72"/>
      <c r="K24" s="72"/>
      <c r="L24" s="72"/>
      <c r="M24" s="72"/>
      <c r="N24" s="72"/>
      <c r="O24" s="73"/>
    </row>
    <row r="25" spans="2:19" ht="14.25" x14ac:dyDescent="0.15">
      <c r="B25" s="71"/>
      <c r="C25" s="72"/>
      <c r="D25" s="72"/>
      <c r="E25" s="72"/>
      <c r="F25" s="72"/>
      <c r="G25" s="72"/>
      <c r="H25" s="72"/>
      <c r="I25" s="72"/>
      <c r="J25" s="72"/>
      <c r="K25" s="72"/>
      <c r="L25" s="72"/>
      <c r="M25" s="72"/>
      <c r="N25" s="72"/>
      <c r="O25" s="73"/>
    </row>
    <row r="26" spans="2:19" ht="14.25" x14ac:dyDescent="0.15">
      <c r="B26" s="71"/>
      <c r="C26" s="72"/>
      <c r="D26" s="72"/>
      <c r="E26" s="72"/>
      <c r="F26" s="72"/>
      <c r="G26" s="72"/>
      <c r="H26" s="72"/>
      <c r="I26" s="72"/>
      <c r="J26" s="72"/>
      <c r="K26" s="72"/>
      <c r="L26" s="72"/>
      <c r="M26" s="72"/>
      <c r="N26" s="72"/>
      <c r="O26" s="73"/>
    </row>
    <row r="27" spans="2:19" ht="14.25" x14ac:dyDescent="0.15">
      <c r="B27" s="71"/>
      <c r="C27" s="72"/>
      <c r="D27" s="72"/>
      <c r="E27" s="72"/>
      <c r="F27" s="72"/>
      <c r="G27" s="72"/>
      <c r="H27" s="72"/>
      <c r="I27" s="72"/>
      <c r="J27" s="72"/>
      <c r="K27" s="72"/>
      <c r="L27" s="72"/>
      <c r="M27" s="72"/>
      <c r="N27" s="72"/>
      <c r="O27" s="73"/>
    </row>
    <row r="28" spans="2:19" ht="14.25" x14ac:dyDescent="0.15">
      <c r="B28" s="71"/>
      <c r="C28" s="72"/>
      <c r="D28" s="72"/>
      <c r="E28" s="72"/>
      <c r="F28" s="72"/>
      <c r="G28" s="72"/>
      <c r="H28" s="72"/>
      <c r="I28" s="72"/>
      <c r="J28" s="72"/>
      <c r="K28" s="72"/>
      <c r="L28" s="72"/>
      <c r="M28" s="72"/>
      <c r="N28" s="72"/>
      <c r="O28" s="73"/>
    </row>
    <row r="29" spans="2:19" ht="14.25" x14ac:dyDescent="0.15">
      <c r="B29" s="71"/>
      <c r="C29" s="72"/>
      <c r="D29" s="72"/>
      <c r="E29" s="72"/>
      <c r="F29" s="72"/>
      <c r="G29" s="72"/>
      <c r="H29" s="72"/>
      <c r="I29" s="72"/>
      <c r="J29" s="72"/>
      <c r="K29" s="72"/>
      <c r="L29" s="72"/>
      <c r="M29" s="72"/>
      <c r="N29" s="72"/>
      <c r="O29" s="73"/>
    </row>
    <row r="30" spans="2:19" ht="14.25" x14ac:dyDescent="0.15">
      <c r="B30" s="71"/>
      <c r="C30" s="72"/>
      <c r="D30" s="72"/>
      <c r="E30" s="72"/>
      <c r="F30" s="72"/>
      <c r="G30" s="72"/>
      <c r="H30" s="72"/>
      <c r="I30" s="72"/>
      <c r="J30" s="72"/>
      <c r="K30" s="72"/>
      <c r="L30" s="72"/>
      <c r="M30" s="72"/>
      <c r="N30" s="72"/>
      <c r="O30" s="73"/>
    </row>
    <row r="31" spans="2:19" ht="14.25" x14ac:dyDescent="0.15">
      <c r="B31" s="71"/>
      <c r="C31" s="72"/>
      <c r="D31" s="72"/>
      <c r="E31" s="72"/>
      <c r="F31" s="72"/>
      <c r="G31" s="72"/>
      <c r="H31" s="72"/>
      <c r="I31" s="72"/>
      <c r="J31" s="72"/>
      <c r="K31" s="72"/>
      <c r="L31" s="72"/>
      <c r="M31" s="72"/>
      <c r="N31" s="72"/>
      <c r="O31" s="73"/>
    </row>
    <row r="32" spans="2:19" ht="14.25" x14ac:dyDescent="0.15">
      <c r="B32" s="76"/>
      <c r="C32" s="77"/>
      <c r="D32" s="77"/>
      <c r="E32" s="77"/>
      <c r="F32" s="77"/>
      <c r="G32" s="77"/>
      <c r="H32" s="77"/>
      <c r="I32" s="77"/>
      <c r="J32" s="77"/>
      <c r="K32" s="77"/>
      <c r="L32" s="77"/>
      <c r="M32" s="77"/>
      <c r="N32" s="77"/>
      <c r="O32" s="78"/>
    </row>
  </sheetData>
  <phoneticPr fontId="1"/>
  <pageMargins left="0.78740157480314965" right="0.59055118110236227" top="0.78740157480314965" bottom="0.59055118110236227"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D34"/>
  <sheetViews>
    <sheetView view="pageBreakPreview" zoomScale="145" zoomScaleSheetLayoutView="145" workbookViewId="0">
      <selection activeCell="C18" sqref="C18"/>
    </sheetView>
  </sheetViews>
  <sheetFormatPr defaultRowHeight="13.5" x14ac:dyDescent="0.15"/>
  <cols>
    <col min="2" max="2" width="13.625" customWidth="1"/>
    <col min="3" max="4" width="40.625" customWidth="1"/>
  </cols>
  <sheetData>
    <row r="2" spans="2:4" x14ac:dyDescent="0.15">
      <c r="B2" t="s">
        <v>40</v>
      </c>
    </row>
    <row r="4" spans="2:4" x14ac:dyDescent="0.15">
      <c r="B4" t="s">
        <v>244</v>
      </c>
    </row>
    <row r="5" spans="2:4" x14ac:dyDescent="0.15">
      <c r="B5" t="s">
        <v>69</v>
      </c>
    </row>
    <row r="6" spans="2:4" x14ac:dyDescent="0.15">
      <c r="B6" t="s">
        <v>259</v>
      </c>
    </row>
    <row r="7" spans="2:4" x14ac:dyDescent="0.15">
      <c r="B7" t="s">
        <v>71</v>
      </c>
    </row>
    <row r="8" spans="2:4" x14ac:dyDescent="0.15">
      <c r="B8" t="s">
        <v>260</v>
      </c>
    </row>
    <row r="10" spans="2:4" x14ac:dyDescent="0.15">
      <c r="B10" t="s">
        <v>258</v>
      </c>
    </row>
    <row r="11" spans="2:4" ht="13.5" customHeight="1" x14ac:dyDescent="0.15">
      <c r="B11" s="85"/>
      <c r="C11" s="57" t="s">
        <v>256</v>
      </c>
      <c r="D11" s="57" t="s">
        <v>257</v>
      </c>
    </row>
    <row r="12" spans="2:4" ht="13.5" customHeight="1" x14ac:dyDescent="0.15">
      <c r="B12" s="86"/>
      <c r="C12" s="58" t="s">
        <v>41</v>
      </c>
      <c r="D12" s="58" t="s">
        <v>42</v>
      </c>
    </row>
    <row r="13" spans="2:4" ht="13.5" customHeight="1" x14ac:dyDescent="0.15">
      <c r="B13" s="87" t="s">
        <v>72</v>
      </c>
      <c r="C13" s="29" t="s">
        <v>43</v>
      </c>
      <c r="D13" s="30" t="s">
        <v>43</v>
      </c>
    </row>
    <row r="14" spans="2:4" ht="13.5" customHeight="1" x14ac:dyDescent="0.15">
      <c r="B14" s="88"/>
      <c r="C14" s="28" t="s">
        <v>44</v>
      </c>
      <c r="D14" s="28" t="s">
        <v>44</v>
      </c>
    </row>
    <row r="15" spans="2:4" ht="13.5" customHeight="1" x14ac:dyDescent="0.15">
      <c r="B15" s="88"/>
      <c r="C15" s="28" t="s">
        <v>45</v>
      </c>
      <c r="D15" s="28" t="s">
        <v>45</v>
      </c>
    </row>
    <row r="16" spans="2:4" ht="13.5" customHeight="1" x14ac:dyDescent="0.15">
      <c r="B16" s="88"/>
      <c r="C16" s="31" t="s">
        <v>46</v>
      </c>
      <c r="D16" s="32" t="s">
        <v>46</v>
      </c>
    </row>
    <row r="17" spans="2:4" ht="13.5" customHeight="1" x14ac:dyDescent="0.15">
      <c r="B17" s="88"/>
      <c r="C17" s="32" t="s">
        <v>47</v>
      </c>
      <c r="D17" s="32" t="s">
        <v>47</v>
      </c>
    </row>
    <row r="18" spans="2:4" ht="13.5" customHeight="1" x14ac:dyDescent="0.15">
      <c r="B18" s="88"/>
      <c r="C18" s="32" t="s">
        <v>48</v>
      </c>
      <c r="D18" s="32" t="s">
        <v>48</v>
      </c>
    </row>
    <row r="19" spans="2:4" ht="13.5" customHeight="1" x14ac:dyDescent="0.15">
      <c r="B19" s="88"/>
      <c r="C19" s="32" t="s">
        <v>49</v>
      </c>
      <c r="D19" s="32" t="s">
        <v>49</v>
      </c>
    </row>
    <row r="20" spans="2:4" ht="13.5" customHeight="1" x14ac:dyDescent="0.15">
      <c r="B20" s="88"/>
      <c r="C20" s="32" t="s">
        <v>50</v>
      </c>
      <c r="D20" s="32" t="s">
        <v>50</v>
      </c>
    </row>
    <row r="21" spans="2:4" ht="13.5" customHeight="1" x14ac:dyDescent="0.15">
      <c r="B21" s="88"/>
      <c r="C21" s="28" t="s">
        <v>70</v>
      </c>
      <c r="D21" s="27" t="s">
        <v>56</v>
      </c>
    </row>
    <row r="22" spans="2:4" ht="13.5" customHeight="1" x14ac:dyDescent="0.15">
      <c r="B22" s="88"/>
      <c r="C22" s="28" t="s">
        <v>51</v>
      </c>
      <c r="D22" s="28" t="s">
        <v>57</v>
      </c>
    </row>
    <row r="23" spans="2:4" ht="13.5" customHeight="1" x14ac:dyDescent="0.15">
      <c r="B23" s="88"/>
      <c r="C23" s="31" t="s">
        <v>52</v>
      </c>
      <c r="D23" s="32" t="s">
        <v>58</v>
      </c>
    </row>
    <row r="24" spans="2:4" ht="13.5" customHeight="1" x14ac:dyDescent="0.15">
      <c r="B24" s="88"/>
      <c r="C24" s="28" t="s">
        <v>53</v>
      </c>
      <c r="D24" s="28" t="s">
        <v>59</v>
      </c>
    </row>
    <row r="25" spans="2:4" ht="13.5" customHeight="1" x14ac:dyDescent="0.15">
      <c r="B25" s="88"/>
      <c r="C25" s="31" t="s">
        <v>54</v>
      </c>
      <c r="D25" s="32" t="s">
        <v>60</v>
      </c>
    </row>
    <row r="26" spans="2:4" ht="13.5" customHeight="1" x14ac:dyDescent="0.15">
      <c r="B26" s="88"/>
      <c r="C26" s="28" t="s">
        <v>55</v>
      </c>
      <c r="D26" s="28" t="s">
        <v>61</v>
      </c>
    </row>
    <row r="27" spans="2:4" ht="13.5" customHeight="1" x14ac:dyDescent="0.15">
      <c r="B27" s="89"/>
      <c r="C27" s="33" t="s">
        <v>68</v>
      </c>
      <c r="D27" s="33" t="s">
        <v>56</v>
      </c>
    </row>
    <row r="28" spans="2:4" ht="13.5" customHeight="1" x14ac:dyDescent="0.15">
      <c r="B28" s="87" t="s">
        <v>73</v>
      </c>
      <c r="C28" s="29" t="s">
        <v>62</v>
      </c>
      <c r="D28" s="30" t="s">
        <v>62</v>
      </c>
    </row>
    <row r="29" spans="2:4" ht="13.5" customHeight="1" x14ac:dyDescent="0.15">
      <c r="B29" s="88"/>
      <c r="C29" s="32" t="s">
        <v>63</v>
      </c>
      <c r="D29" s="32" t="s">
        <v>63</v>
      </c>
    </row>
    <row r="30" spans="2:4" ht="13.5" customHeight="1" x14ac:dyDescent="0.15">
      <c r="B30" s="88"/>
      <c r="C30" s="32" t="s">
        <v>64</v>
      </c>
      <c r="D30" s="32" t="s">
        <v>64</v>
      </c>
    </row>
    <row r="31" spans="2:4" ht="13.5" customHeight="1" x14ac:dyDescent="0.15">
      <c r="B31" s="88"/>
      <c r="C31" s="31" t="s">
        <v>65</v>
      </c>
      <c r="D31" s="31" t="s">
        <v>56</v>
      </c>
    </row>
    <row r="32" spans="2:4" ht="13.5" customHeight="1" x14ac:dyDescent="0.15">
      <c r="B32" s="89"/>
      <c r="C32" s="33" t="s">
        <v>66</v>
      </c>
      <c r="D32" s="34" t="s">
        <v>67</v>
      </c>
    </row>
    <row r="33" spans="2:2" x14ac:dyDescent="0.15">
      <c r="B33" t="s">
        <v>140</v>
      </c>
    </row>
    <row r="34" spans="2:2" x14ac:dyDescent="0.15">
      <c r="B34" t="s">
        <v>139</v>
      </c>
    </row>
  </sheetData>
  <mergeCells count="3">
    <mergeCell ref="B11:B12"/>
    <mergeCell ref="B13:B27"/>
    <mergeCell ref="B28:B32"/>
  </mergeCells>
  <phoneticPr fontId="1"/>
  <pageMargins left="0.78740157480314965" right="0.59055118110236227" top="0.78740157480314965" bottom="0.59055118110236227"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M1087"/>
  <sheetViews>
    <sheetView tabSelected="1" view="pageBreakPreview" topLeftCell="D1011" zoomScale="115" zoomScaleNormal="100" zoomScaleSheetLayoutView="115" workbookViewId="0">
      <selection activeCell="F1079" sqref="F1079"/>
    </sheetView>
  </sheetViews>
  <sheetFormatPr defaultRowHeight="13.5" x14ac:dyDescent="0.15"/>
  <cols>
    <col min="3" max="3" width="14" customWidth="1"/>
    <col min="4" max="4" width="32.375" customWidth="1"/>
    <col min="5" max="5" width="17.125" bestFit="1" customWidth="1"/>
    <col min="6" max="7" width="23.625" customWidth="1"/>
    <col min="8" max="8" width="17.625" customWidth="1"/>
  </cols>
  <sheetData>
    <row r="2" spans="2:8" x14ac:dyDescent="0.15">
      <c r="B2" t="s">
        <v>40</v>
      </c>
    </row>
    <row r="4" spans="2:8" x14ac:dyDescent="0.15">
      <c r="B4" t="s">
        <v>244</v>
      </c>
    </row>
    <row r="5" spans="2:8" x14ac:dyDescent="0.15">
      <c r="B5" t="s">
        <v>144</v>
      </c>
    </row>
    <row r="6" spans="2:8" x14ac:dyDescent="0.15">
      <c r="B6" t="s">
        <v>141</v>
      </c>
    </row>
    <row r="8" spans="2:8" x14ac:dyDescent="0.15">
      <c r="B8" s="26" t="s">
        <v>0</v>
      </c>
    </row>
    <row r="9" spans="2:8" x14ac:dyDescent="0.15">
      <c r="B9" t="s">
        <v>245</v>
      </c>
    </row>
    <row r="10" spans="2:8" x14ac:dyDescent="0.15">
      <c r="B10" t="s">
        <v>123</v>
      </c>
    </row>
    <row r="11" spans="2:8" x14ac:dyDescent="0.15">
      <c r="B11" t="s">
        <v>246</v>
      </c>
    </row>
    <row r="12" spans="2:8" x14ac:dyDescent="0.15">
      <c r="B12" t="s">
        <v>247</v>
      </c>
    </row>
    <row r="13" spans="2:8" x14ac:dyDescent="0.15">
      <c r="B13" s="35"/>
      <c r="C13" s="36"/>
      <c r="D13" s="36"/>
      <c r="E13" s="37" t="s">
        <v>94</v>
      </c>
      <c r="F13" s="38" t="s">
        <v>76</v>
      </c>
      <c r="G13" s="35" t="s">
        <v>143</v>
      </c>
      <c r="H13" s="39"/>
    </row>
    <row r="14" spans="2:8" x14ac:dyDescent="0.15">
      <c r="B14" s="40"/>
      <c r="C14" s="41"/>
      <c r="D14" s="41"/>
      <c r="E14" s="42"/>
      <c r="F14" s="43" t="s">
        <v>77</v>
      </c>
      <c r="G14" s="40" t="s">
        <v>142</v>
      </c>
      <c r="H14" s="44"/>
    </row>
    <row r="15" spans="2:8" x14ac:dyDescent="0.15">
      <c r="B15" s="40"/>
      <c r="C15" s="41"/>
      <c r="D15" s="41"/>
      <c r="E15" s="42"/>
      <c r="F15" s="43" t="s">
        <v>78</v>
      </c>
      <c r="G15" s="40" t="s">
        <v>75</v>
      </c>
      <c r="H15" s="44"/>
    </row>
    <row r="16" spans="2:8" x14ac:dyDescent="0.15">
      <c r="B16" s="40"/>
      <c r="C16" s="41"/>
      <c r="D16" s="41"/>
      <c r="E16" s="42"/>
      <c r="F16" s="43" t="s">
        <v>79</v>
      </c>
      <c r="G16" s="40" t="s">
        <v>145</v>
      </c>
      <c r="H16" s="44"/>
    </row>
    <row r="17" spans="2:10" x14ac:dyDescent="0.15">
      <c r="B17" s="40"/>
      <c r="C17" s="41"/>
      <c r="D17" s="41"/>
      <c r="E17" s="42"/>
      <c r="F17" s="43" t="s">
        <v>146</v>
      </c>
      <c r="G17" s="40" t="s">
        <v>234</v>
      </c>
      <c r="H17" s="44"/>
    </row>
    <row r="18" spans="2:10" x14ac:dyDescent="0.15">
      <c r="B18" s="40"/>
      <c r="C18" s="41"/>
      <c r="D18" s="41"/>
      <c r="E18" s="42"/>
      <c r="F18" s="43" t="s">
        <v>242</v>
      </c>
      <c r="G18" s="40"/>
      <c r="H18" s="44"/>
    </row>
    <row r="19" spans="2:10" x14ac:dyDescent="0.15">
      <c r="B19" s="40"/>
      <c r="C19" s="41"/>
      <c r="D19" s="41"/>
      <c r="E19" s="42"/>
      <c r="F19" s="43" t="s">
        <v>106</v>
      </c>
      <c r="G19" s="40"/>
      <c r="H19" s="44"/>
    </row>
    <row r="20" spans="2:10" x14ac:dyDescent="0.15">
      <c r="B20" s="45"/>
      <c r="C20" s="46"/>
      <c r="D20" s="46"/>
      <c r="E20" s="47"/>
      <c r="F20" s="48" t="s">
        <v>105</v>
      </c>
      <c r="G20" s="45"/>
      <c r="H20" s="49"/>
    </row>
    <row r="21" spans="2:10" x14ac:dyDescent="0.15">
      <c r="B21" s="5"/>
      <c r="C21" s="20"/>
      <c r="D21" s="20"/>
      <c r="E21" s="6"/>
      <c r="F21" s="18" t="s">
        <v>248</v>
      </c>
      <c r="G21" s="5" t="s">
        <v>255</v>
      </c>
      <c r="H21" s="6"/>
    </row>
    <row r="22" spans="2:10" x14ac:dyDescent="0.15">
      <c r="B22" s="9"/>
      <c r="C22" s="21"/>
      <c r="D22" s="21"/>
      <c r="E22" s="10"/>
      <c r="F22" s="19"/>
      <c r="G22" s="9"/>
      <c r="H22" s="11" t="s">
        <v>9</v>
      </c>
    </row>
    <row r="23" spans="2:10" x14ac:dyDescent="0.15">
      <c r="B23" s="2" t="s">
        <v>4</v>
      </c>
      <c r="C23" s="3" t="s">
        <v>1</v>
      </c>
      <c r="D23" s="3"/>
      <c r="E23" s="4"/>
      <c r="F23" s="61">
        <v>16303</v>
      </c>
      <c r="G23" s="12">
        <v>15459</v>
      </c>
      <c r="H23" s="14" t="s">
        <v>10</v>
      </c>
    </row>
    <row r="24" spans="2:10" x14ac:dyDescent="0.15">
      <c r="B24" s="2" t="s">
        <v>5</v>
      </c>
      <c r="C24" s="3" t="s">
        <v>2</v>
      </c>
      <c r="D24" s="3"/>
      <c r="E24" s="4"/>
      <c r="F24" s="61">
        <v>2032</v>
      </c>
      <c r="G24" s="15">
        <v>420</v>
      </c>
      <c r="H24" s="16" t="s">
        <v>10</v>
      </c>
    </row>
    <row r="25" spans="2:10" x14ac:dyDescent="0.15">
      <c r="B25" s="2" t="s">
        <v>6</v>
      </c>
      <c r="C25" s="3" t="s">
        <v>3</v>
      </c>
      <c r="D25" s="20"/>
      <c r="E25" s="6"/>
      <c r="F25" s="62">
        <f>F23-F24</f>
        <v>14271</v>
      </c>
      <c r="G25" s="12">
        <f>G23-G24</f>
        <v>15039</v>
      </c>
      <c r="H25" s="13">
        <v>1</v>
      </c>
      <c r="J25" s="1"/>
    </row>
    <row r="26" spans="2:10" x14ac:dyDescent="0.15">
      <c r="B26" s="5" t="s">
        <v>7</v>
      </c>
      <c r="C26" s="20"/>
      <c r="D26" s="6"/>
      <c r="E26" s="11" t="s">
        <v>154</v>
      </c>
      <c r="F26" s="60">
        <f t="shared" ref="F26" si="0">ROUND($F$25*H26,0)</f>
        <v>399</v>
      </c>
      <c r="G26" s="12">
        <v>420</v>
      </c>
      <c r="H26" s="13">
        <f>G26/$G$25</f>
        <v>2.7927388789148213E-2</v>
      </c>
    </row>
    <row r="27" spans="2:10" x14ac:dyDescent="0.15">
      <c r="B27" s="7" t="s">
        <v>8</v>
      </c>
      <c r="C27" s="22"/>
      <c r="D27" s="8"/>
      <c r="E27" s="11" t="s">
        <v>155</v>
      </c>
      <c r="F27" s="60">
        <f t="shared" ref="F27:F86" si="1">ROUND($F$25*H27,0)</f>
        <v>48</v>
      </c>
      <c r="G27" s="12">
        <v>51</v>
      </c>
      <c r="H27" s="13">
        <f t="shared" ref="H27:H86" si="2">G27/$G$25</f>
        <v>3.3911829243965688E-3</v>
      </c>
    </row>
    <row r="28" spans="2:10" x14ac:dyDescent="0.15">
      <c r="B28" s="7" t="s">
        <v>14</v>
      </c>
      <c r="C28" s="22"/>
      <c r="D28" s="8"/>
      <c r="E28" s="11" t="s">
        <v>156</v>
      </c>
      <c r="F28" s="60">
        <f t="shared" si="1"/>
        <v>41</v>
      </c>
      <c r="G28" s="12">
        <v>43</v>
      </c>
      <c r="H28" s="13">
        <f t="shared" si="2"/>
        <v>2.8592326617461268E-3</v>
      </c>
    </row>
    <row r="29" spans="2:10" x14ac:dyDescent="0.15">
      <c r="B29" s="7"/>
      <c r="C29" s="22"/>
      <c r="D29" s="8"/>
      <c r="E29" s="11" t="s">
        <v>157</v>
      </c>
      <c r="F29" s="60">
        <f t="shared" si="1"/>
        <v>1</v>
      </c>
      <c r="G29" s="12">
        <v>1</v>
      </c>
      <c r="H29" s="13">
        <f t="shared" si="2"/>
        <v>6.6493782831305274E-5</v>
      </c>
    </row>
    <row r="30" spans="2:10" x14ac:dyDescent="0.15">
      <c r="B30" s="7"/>
      <c r="C30" s="22"/>
      <c r="D30" s="8"/>
      <c r="E30" s="11" t="s">
        <v>158</v>
      </c>
      <c r="F30" s="60">
        <f t="shared" si="1"/>
        <v>19</v>
      </c>
      <c r="G30" s="12">
        <v>20</v>
      </c>
      <c r="H30" s="13">
        <f t="shared" si="2"/>
        <v>1.3298756566261054E-3</v>
      </c>
    </row>
    <row r="31" spans="2:10" x14ac:dyDescent="0.15">
      <c r="B31" s="7"/>
      <c r="C31" s="22"/>
      <c r="D31" s="8"/>
      <c r="E31" s="11" t="s">
        <v>159</v>
      </c>
      <c r="F31" s="60">
        <f t="shared" si="1"/>
        <v>41</v>
      </c>
      <c r="G31" s="12">
        <v>43</v>
      </c>
      <c r="H31" s="13">
        <f t="shared" si="2"/>
        <v>2.8592326617461268E-3</v>
      </c>
    </row>
    <row r="32" spans="2:10" x14ac:dyDescent="0.15">
      <c r="B32" s="7"/>
      <c r="C32" s="22"/>
      <c r="D32" s="8"/>
      <c r="E32" s="11" t="s">
        <v>160</v>
      </c>
      <c r="F32" s="60">
        <f t="shared" si="1"/>
        <v>319</v>
      </c>
      <c r="G32" s="12">
        <v>336</v>
      </c>
      <c r="H32" s="13">
        <f t="shared" si="2"/>
        <v>2.2341911031318572E-2</v>
      </c>
    </row>
    <row r="33" spans="2:8" x14ac:dyDescent="0.15">
      <c r="B33" s="7"/>
      <c r="C33" s="22"/>
      <c r="D33" s="8"/>
      <c r="E33" s="11" t="s">
        <v>161</v>
      </c>
      <c r="F33" s="60">
        <f t="shared" si="1"/>
        <v>7</v>
      </c>
      <c r="G33" s="12">
        <v>7</v>
      </c>
      <c r="H33" s="13">
        <f t="shared" si="2"/>
        <v>4.6545647981913689E-4</v>
      </c>
    </row>
    <row r="34" spans="2:8" x14ac:dyDescent="0.15">
      <c r="B34" s="7"/>
      <c r="C34" s="22"/>
      <c r="D34" s="8"/>
      <c r="E34" s="11" t="s">
        <v>162</v>
      </c>
      <c r="F34" s="60">
        <f t="shared" si="1"/>
        <v>91</v>
      </c>
      <c r="G34" s="12">
        <v>96</v>
      </c>
      <c r="H34" s="13">
        <f t="shared" si="2"/>
        <v>6.3834031518053063E-3</v>
      </c>
    </row>
    <row r="35" spans="2:8" x14ac:dyDescent="0.15">
      <c r="B35" s="7"/>
      <c r="C35" s="22"/>
      <c r="D35" s="8"/>
      <c r="E35" s="11" t="s">
        <v>163</v>
      </c>
      <c r="F35" s="60">
        <f t="shared" si="1"/>
        <v>7</v>
      </c>
      <c r="G35" s="12">
        <v>7</v>
      </c>
      <c r="H35" s="13">
        <f t="shared" si="2"/>
        <v>4.6545647981913689E-4</v>
      </c>
    </row>
    <row r="36" spans="2:8" x14ac:dyDescent="0.15">
      <c r="B36" s="7"/>
      <c r="C36" s="22"/>
      <c r="D36" s="8"/>
      <c r="E36" s="11" t="s">
        <v>164</v>
      </c>
      <c r="F36" s="60">
        <f t="shared" si="1"/>
        <v>9</v>
      </c>
      <c r="G36" s="12">
        <v>9</v>
      </c>
      <c r="H36" s="13">
        <f t="shared" si="2"/>
        <v>5.9844404548174744E-4</v>
      </c>
    </row>
    <row r="37" spans="2:8" x14ac:dyDescent="0.15">
      <c r="B37" s="7"/>
      <c r="C37" s="22"/>
      <c r="D37" s="8"/>
      <c r="E37" s="11" t="s">
        <v>165</v>
      </c>
      <c r="F37" s="60">
        <f t="shared" si="1"/>
        <v>3</v>
      </c>
      <c r="G37" s="12">
        <v>3</v>
      </c>
      <c r="H37" s="13">
        <f t="shared" si="2"/>
        <v>1.9948134849391582E-4</v>
      </c>
    </row>
    <row r="38" spans="2:8" x14ac:dyDescent="0.15">
      <c r="B38" s="7"/>
      <c r="C38" s="22"/>
      <c r="D38" s="8"/>
      <c r="E38" s="11" t="s">
        <v>166</v>
      </c>
      <c r="F38" s="60">
        <f t="shared" si="1"/>
        <v>65</v>
      </c>
      <c r="G38" s="12">
        <v>68</v>
      </c>
      <c r="H38" s="13">
        <f t="shared" si="2"/>
        <v>4.521577232528759E-3</v>
      </c>
    </row>
    <row r="39" spans="2:8" x14ac:dyDescent="0.15">
      <c r="B39" s="7"/>
      <c r="C39" s="22"/>
      <c r="D39" s="8"/>
      <c r="E39" s="11" t="s">
        <v>167</v>
      </c>
      <c r="F39" s="60">
        <f t="shared" si="1"/>
        <v>4</v>
      </c>
      <c r="G39" s="12">
        <v>4</v>
      </c>
      <c r="H39" s="13">
        <f t="shared" si="2"/>
        <v>2.659751313252211E-4</v>
      </c>
    </row>
    <row r="40" spans="2:8" x14ac:dyDescent="0.15">
      <c r="B40" s="7"/>
      <c r="C40" s="22"/>
      <c r="D40" s="8"/>
      <c r="E40" s="11" t="s">
        <v>168</v>
      </c>
      <c r="F40" s="60">
        <f t="shared" si="1"/>
        <v>5</v>
      </c>
      <c r="G40" s="12">
        <v>5</v>
      </c>
      <c r="H40" s="13">
        <f t="shared" si="2"/>
        <v>3.3246891415652634E-4</v>
      </c>
    </row>
    <row r="41" spans="2:8" x14ac:dyDescent="0.15">
      <c r="B41" s="7"/>
      <c r="C41" s="22"/>
      <c r="D41" s="8"/>
      <c r="E41" s="11" t="s">
        <v>169</v>
      </c>
      <c r="F41" s="60">
        <f t="shared" si="1"/>
        <v>206</v>
      </c>
      <c r="G41" s="12">
        <v>217</v>
      </c>
      <c r="H41" s="13">
        <f t="shared" si="2"/>
        <v>1.4429150874393244E-2</v>
      </c>
    </row>
    <row r="42" spans="2:8" x14ac:dyDescent="0.15">
      <c r="B42" s="7"/>
      <c r="C42" s="22"/>
      <c r="D42" s="8"/>
      <c r="E42" s="11" t="s">
        <v>170</v>
      </c>
      <c r="F42" s="60">
        <f t="shared" si="1"/>
        <v>83</v>
      </c>
      <c r="G42" s="12">
        <v>87</v>
      </c>
      <c r="H42" s="13">
        <f t="shared" si="2"/>
        <v>5.7849591063235586E-3</v>
      </c>
    </row>
    <row r="43" spans="2:8" x14ac:dyDescent="0.15">
      <c r="B43" s="7"/>
      <c r="C43" s="22"/>
      <c r="D43" s="8"/>
      <c r="E43" s="11" t="s">
        <v>171</v>
      </c>
      <c r="F43" s="60">
        <f t="shared" si="1"/>
        <v>336</v>
      </c>
      <c r="G43" s="12">
        <v>354</v>
      </c>
      <c r="H43" s="13">
        <f t="shared" si="2"/>
        <v>2.3538799122282066E-2</v>
      </c>
    </row>
    <row r="44" spans="2:8" x14ac:dyDescent="0.15">
      <c r="B44" s="7"/>
      <c r="C44" s="22"/>
      <c r="D44" s="8"/>
      <c r="E44" s="11" t="s">
        <v>172</v>
      </c>
      <c r="F44" s="60">
        <f t="shared" si="1"/>
        <v>71</v>
      </c>
      <c r="G44" s="12">
        <v>75</v>
      </c>
      <c r="H44" s="13">
        <f t="shared" si="2"/>
        <v>4.9870337123478952E-3</v>
      </c>
    </row>
    <row r="45" spans="2:8" x14ac:dyDescent="0.15">
      <c r="B45" s="7"/>
      <c r="C45" s="22"/>
      <c r="D45" s="8"/>
      <c r="E45" s="11" t="s">
        <v>173</v>
      </c>
      <c r="F45" s="60">
        <f t="shared" si="1"/>
        <v>37</v>
      </c>
      <c r="G45" s="12">
        <v>39</v>
      </c>
      <c r="H45" s="13">
        <f t="shared" si="2"/>
        <v>2.5932575304209058E-3</v>
      </c>
    </row>
    <row r="46" spans="2:8" x14ac:dyDescent="0.15">
      <c r="B46" s="7"/>
      <c r="C46" s="22"/>
      <c r="D46" s="8"/>
      <c r="E46" s="11" t="s">
        <v>174</v>
      </c>
      <c r="F46" s="60">
        <f t="shared" si="1"/>
        <v>58</v>
      </c>
      <c r="G46" s="12">
        <v>61</v>
      </c>
      <c r="H46" s="13">
        <f t="shared" si="2"/>
        <v>4.0561207527096219E-3</v>
      </c>
    </row>
    <row r="47" spans="2:8" x14ac:dyDescent="0.15">
      <c r="B47" s="7"/>
      <c r="C47" s="22"/>
      <c r="D47" s="8"/>
      <c r="E47" s="11" t="s">
        <v>175</v>
      </c>
      <c r="F47" s="60">
        <f t="shared" si="1"/>
        <v>186</v>
      </c>
      <c r="G47" s="12">
        <v>196</v>
      </c>
      <c r="H47" s="13">
        <f t="shared" si="2"/>
        <v>1.3032781434935834E-2</v>
      </c>
    </row>
    <row r="48" spans="2:8" x14ac:dyDescent="0.15">
      <c r="B48" s="7"/>
      <c r="C48" s="22"/>
      <c r="D48" s="8"/>
      <c r="E48" s="11" t="s">
        <v>176</v>
      </c>
      <c r="F48" s="60">
        <f t="shared" si="1"/>
        <v>40</v>
      </c>
      <c r="G48" s="12">
        <v>42</v>
      </c>
      <c r="H48" s="13">
        <f t="shared" si="2"/>
        <v>2.7927388789148215E-3</v>
      </c>
    </row>
    <row r="49" spans="2:8" x14ac:dyDescent="0.15">
      <c r="B49" s="7"/>
      <c r="C49" s="22"/>
      <c r="D49" s="8"/>
      <c r="E49" s="11" t="s">
        <v>177</v>
      </c>
      <c r="F49" s="60">
        <f t="shared" si="1"/>
        <v>28</v>
      </c>
      <c r="G49" s="12">
        <v>30</v>
      </c>
      <c r="H49" s="13">
        <f t="shared" si="2"/>
        <v>1.9948134849391581E-3</v>
      </c>
    </row>
    <row r="50" spans="2:8" x14ac:dyDescent="0.15">
      <c r="B50" s="7"/>
      <c r="C50" s="22"/>
      <c r="D50" s="8"/>
      <c r="E50" s="11" t="s">
        <v>178</v>
      </c>
      <c r="F50" s="60">
        <f t="shared" si="1"/>
        <v>800</v>
      </c>
      <c r="G50" s="12">
        <v>843</v>
      </c>
      <c r="H50" s="13">
        <f t="shared" si="2"/>
        <v>5.6054258926790348E-2</v>
      </c>
    </row>
    <row r="51" spans="2:8" x14ac:dyDescent="0.15">
      <c r="B51" s="7"/>
      <c r="C51" s="22"/>
      <c r="D51" s="8"/>
      <c r="E51" s="11" t="s">
        <v>179</v>
      </c>
      <c r="F51" s="60">
        <f t="shared" si="1"/>
        <v>605</v>
      </c>
      <c r="G51" s="12">
        <v>638</v>
      </c>
      <c r="H51" s="13">
        <f t="shared" si="2"/>
        <v>4.2423033446372764E-2</v>
      </c>
    </row>
    <row r="52" spans="2:8" x14ac:dyDescent="0.15">
      <c r="B52" s="7"/>
      <c r="C52" s="22"/>
      <c r="D52" s="8"/>
      <c r="E52" s="11" t="s">
        <v>180</v>
      </c>
      <c r="F52" s="60">
        <f t="shared" si="1"/>
        <v>238</v>
      </c>
      <c r="G52" s="12">
        <v>251</v>
      </c>
      <c r="H52" s="13">
        <f t="shared" si="2"/>
        <v>1.6689939490657623E-2</v>
      </c>
    </row>
    <row r="53" spans="2:8" x14ac:dyDescent="0.15">
      <c r="B53" s="7"/>
      <c r="C53" s="22"/>
      <c r="D53" s="8"/>
      <c r="E53" s="11" t="s">
        <v>181</v>
      </c>
      <c r="F53" s="60">
        <f t="shared" si="1"/>
        <v>264</v>
      </c>
      <c r="G53" s="12">
        <v>278</v>
      </c>
      <c r="H53" s="13">
        <f t="shared" si="2"/>
        <v>1.8485271627102867E-2</v>
      </c>
    </row>
    <row r="54" spans="2:8" x14ac:dyDescent="0.15">
      <c r="B54" s="7"/>
      <c r="C54" s="22"/>
      <c r="D54" s="8"/>
      <c r="E54" s="11" t="s">
        <v>182</v>
      </c>
      <c r="F54" s="60">
        <f t="shared" si="1"/>
        <v>18</v>
      </c>
      <c r="G54" s="12">
        <v>19</v>
      </c>
      <c r="H54" s="13">
        <f t="shared" si="2"/>
        <v>1.2633818737948002E-3</v>
      </c>
    </row>
    <row r="55" spans="2:8" x14ac:dyDescent="0.15">
      <c r="B55" s="7"/>
      <c r="C55" s="22"/>
      <c r="D55" s="8"/>
      <c r="E55" s="11" t="s">
        <v>183</v>
      </c>
      <c r="F55" s="60">
        <f t="shared" si="1"/>
        <v>34</v>
      </c>
      <c r="G55" s="12">
        <v>36</v>
      </c>
      <c r="H55" s="13">
        <f t="shared" si="2"/>
        <v>2.3937761819269898E-3</v>
      </c>
    </row>
    <row r="56" spans="2:8" x14ac:dyDescent="0.15">
      <c r="B56" s="7"/>
      <c r="C56" s="22"/>
      <c r="D56" s="8"/>
      <c r="E56" s="11" t="s">
        <v>184</v>
      </c>
      <c r="F56" s="60">
        <f t="shared" si="1"/>
        <v>29</v>
      </c>
      <c r="G56" s="12">
        <v>31</v>
      </c>
      <c r="H56" s="13">
        <f t="shared" si="2"/>
        <v>2.0613072677704634E-3</v>
      </c>
    </row>
    <row r="57" spans="2:8" x14ac:dyDescent="0.15">
      <c r="B57" s="7"/>
      <c r="C57" s="22"/>
      <c r="D57" s="8"/>
      <c r="E57" s="11" t="s">
        <v>185</v>
      </c>
      <c r="F57" s="60">
        <f t="shared" si="1"/>
        <v>259</v>
      </c>
      <c r="G57" s="12">
        <v>273</v>
      </c>
      <c r="H57" s="13">
        <f t="shared" si="2"/>
        <v>1.815280271294634E-2</v>
      </c>
    </row>
    <row r="58" spans="2:8" x14ac:dyDescent="0.15">
      <c r="B58" s="7"/>
      <c r="C58" s="22"/>
      <c r="D58" s="8"/>
      <c r="E58" s="11" t="s">
        <v>186</v>
      </c>
      <c r="F58" s="60">
        <f t="shared" si="1"/>
        <v>801</v>
      </c>
      <c r="G58" s="12">
        <v>844</v>
      </c>
      <c r="H58" s="13">
        <f t="shared" si="2"/>
        <v>5.6120752709621649E-2</v>
      </c>
    </row>
    <row r="59" spans="2:8" x14ac:dyDescent="0.15">
      <c r="B59" s="7"/>
      <c r="C59" s="22"/>
      <c r="D59" s="8"/>
      <c r="E59" s="11" t="s">
        <v>187</v>
      </c>
      <c r="F59" s="60">
        <f t="shared" si="1"/>
        <v>214</v>
      </c>
      <c r="G59" s="12">
        <v>226</v>
      </c>
      <c r="H59" s="13">
        <f t="shared" si="2"/>
        <v>1.5027594919874992E-2</v>
      </c>
    </row>
    <row r="60" spans="2:8" x14ac:dyDescent="0.15">
      <c r="B60" s="7"/>
      <c r="C60" s="22"/>
      <c r="D60" s="8"/>
      <c r="E60" s="11" t="s">
        <v>188</v>
      </c>
      <c r="F60" s="60">
        <f t="shared" si="1"/>
        <v>476</v>
      </c>
      <c r="G60" s="12">
        <v>502</v>
      </c>
      <c r="H60" s="13">
        <f t="shared" si="2"/>
        <v>3.3379878981315246E-2</v>
      </c>
    </row>
    <row r="61" spans="2:8" x14ac:dyDescent="0.15">
      <c r="B61" s="7"/>
      <c r="C61" s="22"/>
      <c r="D61" s="8"/>
      <c r="E61" s="11" t="s">
        <v>189</v>
      </c>
      <c r="F61" s="60">
        <f t="shared" si="1"/>
        <v>153</v>
      </c>
      <c r="G61" s="12">
        <v>161</v>
      </c>
      <c r="H61" s="13">
        <f t="shared" si="2"/>
        <v>1.0705499035840149E-2</v>
      </c>
    </row>
    <row r="62" spans="2:8" x14ac:dyDescent="0.15">
      <c r="B62" s="7"/>
      <c r="C62" s="22"/>
      <c r="D62" s="8"/>
      <c r="E62" s="11" t="s">
        <v>190</v>
      </c>
      <c r="F62" s="60">
        <f t="shared" si="1"/>
        <v>1</v>
      </c>
      <c r="G62" s="12">
        <v>1</v>
      </c>
      <c r="H62" s="13">
        <f t="shared" si="2"/>
        <v>6.6493782831305274E-5</v>
      </c>
    </row>
    <row r="63" spans="2:8" x14ac:dyDescent="0.15">
      <c r="B63" s="7"/>
      <c r="C63" s="22"/>
      <c r="D63" s="8"/>
      <c r="E63" s="11" t="s">
        <v>191</v>
      </c>
      <c r="F63" s="60">
        <f t="shared" si="1"/>
        <v>759</v>
      </c>
      <c r="G63" s="12">
        <v>800</v>
      </c>
      <c r="H63" s="13">
        <f t="shared" si="2"/>
        <v>5.3195026265044215E-2</v>
      </c>
    </row>
    <row r="64" spans="2:8" x14ac:dyDescent="0.15">
      <c r="B64" s="7"/>
      <c r="C64" s="22"/>
      <c r="D64" s="8"/>
      <c r="E64" s="11" t="s">
        <v>192</v>
      </c>
      <c r="F64" s="60">
        <f t="shared" si="1"/>
        <v>1596</v>
      </c>
      <c r="G64" s="12">
        <v>1682</v>
      </c>
      <c r="H64" s="13">
        <f t="shared" si="2"/>
        <v>0.11184254272225547</v>
      </c>
    </row>
    <row r="65" spans="2:8" x14ac:dyDescent="0.15">
      <c r="B65" s="7"/>
      <c r="C65" s="22"/>
      <c r="D65" s="8"/>
      <c r="E65" s="11" t="s">
        <v>193</v>
      </c>
      <c r="F65" s="60">
        <f t="shared" si="1"/>
        <v>21</v>
      </c>
      <c r="G65" s="12">
        <v>22</v>
      </c>
      <c r="H65" s="13">
        <f t="shared" si="2"/>
        <v>1.4628632222887161E-3</v>
      </c>
    </row>
    <row r="66" spans="2:8" x14ac:dyDescent="0.15">
      <c r="B66" s="7"/>
      <c r="C66" s="22"/>
      <c r="D66" s="8"/>
      <c r="E66" s="11" t="s">
        <v>194</v>
      </c>
      <c r="F66" s="60">
        <f t="shared" si="1"/>
        <v>280</v>
      </c>
      <c r="G66" s="12">
        <v>295</v>
      </c>
      <c r="H66" s="13">
        <f t="shared" si="2"/>
        <v>1.9615665935235057E-2</v>
      </c>
    </row>
    <row r="67" spans="2:8" x14ac:dyDescent="0.15">
      <c r="B67" s="7"/>
      <c r="C67" s="22"/>
      <c r="D67" s="8"/>
      <c r="E67" s="11" t="s">
        <v>195</v>
      </c>
      <c r="F67" s="60">
        <f t="shared" si="1"/>
        <v>235</v>
      </c>
      <c r="G67" s="12">
        <v>248</v>
      </c>
      <c r="H67" s="13">
        <f t="shared" si="2"/>
        <v>1.6490458142163707E-2</v>
      </c>
    </row>
    <row r="68" spans="2:8" x14ac:dyDescent="0.15">
      <c r="B68" s="7"/>
      <c r="C68" s="22"/>
      <c r="D68" s="8"/>
      <c r="E68" s="11" t="s">
        <v>196</v>
      </c>
      <c r="F68" s="60">
        <f t="shared" si="1"/>
        <v>20</v>
      </c>
      <c r="G68" s="12">
        <v>21</v>
      </c>
      <c r="H68" s="13">
        <f t="shared" si="2"/>
        <v>1.3963694394574107E-3</v>
      </c>
    </row>
    <row r="69" spans="2:8" x14ac:dyDescent="0.15">
      <c r="B69" s="7"/>
      <c r="C69" s="22"/>
      <c r="D69" s="8"/>
      <c r="E69" s="11" t="s">
        <v>197</v>
      </c>
      <c r="F69" s="60">
        <f t="shared" si="1"/>
        <v>23</v>
      </c>
      <c r="G69" s="12">
        <v>24</v>
      </c>
      <c r="H69" s="13">
        <f t="shared" si="2"/>
        <v>1.5958507879513266E-3</v>
      </c>
    </row>
    <row r="70" spans="2:8" x14ac:dyDescent="0.15">
      <c r="B70" s="7"/>
      <c r="C70" s="22"/>
      <c r="D70" s="8"/>
      <c r="E70" s="11" t="s">
        <v>198</v>
      </c>
      <c r="F70" s="60">
        <f t="shared" si="1"/>
        <v>812</v>
      </c>
      <c r="G70" s="12">
        <v>856</v>
      </c>
      <c r="H70" s="13">
        <f t="shared" si="2"/>
        <v>5.6918678103597312E-2</v>
      </c>
    </row>
    <row r="71" spans="2:8" x14ac:dyDescent="0.15">
      <c r="B71" s="7"/>
      <c r="C71" s="22"/>
      <c r="D71" s="8"/>
      <c r="E71" s="11" t="s">
        <v>199</v>
      </c>
      <c r="F71" s="60">
        <f t="shared" si="1"/>
        <v>14</v>
      </c>
      <c r="G71" s="12">
        <v>15</v>
      </c>
      <c r="H71" s="13">
        <f t="shared" si="2"/>
        <v>9.9740674246957903E-4</v>
      </c>
    </row>
    <row r="72" spans="2:8" x14ac:dyDescent="0.15">
      <c r="B72" s="7"/>
      <c r="C72" s="22"/>
      <c r="D72" s="8"/>
      <c r="E72" s="11" t="s">
        <v>200</v>
      </c>
      <c r="F72" s="60">
        <f t="shared" si="1"/>
        <v>152</v>
      </c>
      <c r="G72" s="12">
        <v>160</v>
      </c>
      <c r="H72" s="13">
        <f t="shared" si="2"/>
        <v>1.0639005253008843E-2</v>
      </c>
    </row>
    <row r="73" spans="2:8" x14ac:dyDescent="0.15">
      <c r="B73" s="7"/>
      <c r="C73" s="22"/>
      <c r="D73" s="8"/>
      <c r="E73" s="11" t="s">
        <v>201</v>
      </c>
      <c r="F73" s="60">
        <f t="shared" si="1"/>
        <v>21</v>
      </c>
      <c r="G73" s="12">
        <v>22</v>
      </c>
      <c r="H73" s="13">
        <f t="shared" si="2"/>
        <v>1.4628632222887161E-3</v>
      </c>
    </row>
    <row r="74" spans="2:8" x14ac:dyDescent="0.15">
      <c r="B74" s="7"/>
      <c r="C74" s="22"/>
      <c r="D74" s="8"/>
      <c r="E74" s="11" t="s">
        <v>202</v>
      </c>
      <c r="F74" s="60">
        <f t="shared" si="1"/>
        <v>473</v>
      </c>
      <c r="G74" s="12">
        <v>498</v>
      </c>
      <c r="H74" s="13">
        <f t="shared" si="2"/>
        <v>3.3113903849990023E-2</v>
      </c>
    </row>
    <row r="75" spans="2:8" x14ac:dyDescent="0.15">
      <c r="B75" s="7"/>
      <c r="C75" s="22"/>
      <c r="D75" s="8"/>
      <c r="E75" s="11" t="s">
        <v>203</v>
      </c>
      <c r="F75" s="60">
        <f t="shared" si="1"/>
        <v>49</v>
      </c>
      <c r="G75" s="12">
        <v>52</v>
      </c>
      <c r="H75" s="13">
        <f t="shared" si="2"/>
        <v>3.4576767072278742E-3</v>
      </c>
    </row>
    <row r="76" spans="2:8" x14ac:dyDescent="0.15">
      <c r="B76" s="7"/>
      <c r="C76" s="22"/>
      <c r="D76" s="8"/>
      <c r="E76" s="11" t="s">
        <v>204</v>
      </c>
      <c r="F76" s="60">
        <f t="shared" si="1"/>
        <v>46</v>
      </c>
      <c r="G76" s="12">
        <v>48</v>
      </c>
      <c r="H76" s="13">
        <f t="shared" si="2"/>
        <v>3.1917015759026532E-3</v>
      </c>
    </row>
    <row r="77" spans="2:8" x14ac:dyDescent="0.15">
      <c r="B77" s="7"/>
      <c r="C77" s="22"/>
      <c r="D77" s="8"/>
      <c r="E77" s="11" t="s">
        <v>205</v>
      </c>
      <c r="F77" s="60">
        <f t="shared" si="1"/>
        <v>28</v>
      </c>
      <c r="G77" s="12">
        <v>30</v>
      </c>
      <c r="H77" s="13">
        <f t="shared" si="2"/>
        <v>1.9948134849391581E-3</v>
      </c>
    </row>
    <row r="78" spans="2:8" x14ac:dyDescent="0.15">
      <c r="B78" s="7"/>
      <c r="C78" s="22"/>
      <c r="D78" s="8"/>
      <c r="E78" s="11" t="s">
        <v>206</v>
      </c>
      <c r="F78" s="60">
        <f t="shared" si="1"/>
        <v>392</v>
      </c>
      <c r="G78" s="12">
        <v>413</v>
      </c>
      <c r="H78" s="13">
        <f t="shared" si="2"/>
        <v>2.7461932309329078E-2</v>
      </c>
    </row>
    <row r="79" spans="2:8" x14ac:dyDescent="0.15">
      <c r="B79" s="7"/>
      <c r="C79" s="22"/>
      <c r="D79" s="8"/>
      <c r="E79" s="11" t="s">
        <v>207</v>
      </c>
      <c r="F79" s="60">
        <f t="shared" si="1"/>
        <v>34</v>
      </c>
      <c r="G79" s="12">
        <v>36</v>
      </c>
      <c r="H79" s="13">
        <f t="shared" si="2"/>
        <v>2.3937761819269898E-3</v>
      </c>
    </row>
    <row r="80" spans="2:8" x14ac:dyDescent="0.15">
      <c r="B80" s="7"/>
      <c r="C80" s="22"/>
      <c r="D80" s="8"/>
      <c r="E80" s="11" t="s">
        <v>208</v>
      </c>
      <c r="F80" s="60">
        <f t="shared" si="1"/>
        <v>1</v>
      </c>
      <c r="G80" s="12">
        <v>1</v>
      </c>
      <c r="H80" s="13">
        <f t="shared" si="2"/>
        <v>6.6493782831305274E-5</v>
      </c>
    </row>
    <row r="81" spans="2:8" x14ac:dyDescent="0.15">
      <c r="B81" s="7"/>
      <c r="C81" s="22"/>
      <c r="D81" s="8"/>
      <c r="E81" s="11" t="s">
        <v>209</v>
      </c>
      <c r="F81" s="60">
        <f t="shared" si="1"/>
        <v>186</v>
      </c>
      <c r="G81" s="12">
        <v>196</v>
      </c>
      <c r="H81" s="13">
        <f t="shared" si="2"/>
        <v>1.3032781434935834E-2</v>
      </c>
    </row>
    <row r="82" spans="2:8" x14ac:dyDescent="0.15">
      <c r="B82" s="7"/>
      <c r="C82" s="22"/>
      <c r="D82" s="8"/>
      <c r="E82" s="11" t="s">
        <v>210</v>
      </c>
      <c r="F82" s="60">
        <f t="shared" si="1"/>
        <v>190</v>
      </c>
      <c r="G82" s="12">
        <v>200</v>
      </c>
      <c r="H82" s="13">
        <f t="shared" si="2"/>
        <v>1.3298756566261054E-2</v>
      </c>
    </row>
    <row r="83" spans="2:8" x14ac:dyDescent="0.15">
      <c r="B83" s="7"/>
      <c r="C83" s="22"/>
      <c r="D83" s="8"/>
      <c r="E83" s="11" t="s">
        <v>211</v>
      </c>
      <c r="F83" s="60">
        <f t="shared" si="1"/>
        <v>29</v>
      </c>
      <c r="G83" s="12">
        <v>31</v>
      </c>
      <c r="H83" s="13">
        <f t="shared" si="2"/>
        <v>2.0613072677704634E-3</v>
      </c>
    </row>
    <row r="84" spans="2:8" x14ac:dyDescent="0.15">
      <c r="B84" s="7"/>
      <c r="C84" s="22"/>
      <c r="D84" s="8"/>
      <c r="E84" s="11" t="s">
        <v>212</v>
      </c>
      <c r="F84" s="60">
        <f t="shared" si="1"/>
        <v>1629</v>
      </c>
      <c r="G84" s="12">
        <v>1717</v>
      </c>
      <c r="H84" s="13">
        <f t="shared" si="2"/>
        <v>0.11416982512135115</v>
      </c>
    </row>
    <row r="85" spans="2:8" x14ac:dyDescent="0.15">
      <c r="B85" s="7"/>
      <c r="C85" s="22"/>
      <c r="D85" s="8"/>
      <c r="E85" s="11" t="s">
        <v>213</v>
      </c>
      <c r="F85" s="60">
        <f t="shared" si="1"/>
        <v>275</v>
      </c>
      <c r="G85" s="12">
        <v>290</v>
      </c>
      <c r="H85" s="13">
        <f t="shared" si="2"/>
        <v>1.928319702107853E-2</v>
      </c>
    </row>
    <row r="86" spans="2:8" x14ac:dyDescent="0.15">
      <c r="B86" s="9"/>
      <c r="C86" s="21"/>
      <c r="D86" s="10"/>
      <c r="E86" s="11" t="s">
        <v>214</v>
      </c>
      <c r="F86" s="60">
        <f t="shared" si="1"/>
        <v>1011</v>
      </c>
      <c r="G86" s="12">
        <v>1065</v>
      </c>
      <c r="H86" s="13">
        <f t="shared" si="2"/>
        <v>7.0815878715340119E-2</v>
      </c>
    </row>
    <row r="87" spans="2:8" x14ac:dyDescent="0.15">
      <c r="B87" t="s">
        <v>74</v>
      </c>
      <c r="C87" s="22"/>
    </row>
    <row r="88" spans="2:8" x14ac:dyDescent="0.15">
      <c r="C88" s="22"/>
    </row>
    <row r="89" spans="2:8" x14ac:dyDescent="0.15">
      <c r="B89" s="26" t="s">
        <v>11</v>
      </c>
      <c r="C89" s="22"/>
      <c r="G89" s="1"/>
    </row>
    <row r="90" spans="2:8" x14ac:dyDescent="0.15">
      <c r="B90" t="s">
        <v>249</v>
      </c>
      <c r="C90" s="22"/>
      <c r="G90" s="1"/>
    </row>
    <row r="91" spans="2:8" x14ac:dyDescent="0.15">
      <c r="B91" t="s">
        <v>250</v>
      </c>
      <c r="C91" s="22"/>
      <c r="G91" s="1"/>
    </row>
    <row r="92" spans="2:8" x14ac:dyDescent="0.15">
      <c r="B92" t="s">
        <v>87</v>
      </c>
      <c r="C92" s="22"/>
      <c r="G92" s="1"/>
    </row>
    <row r="93" spans="2:8" x14ac:dyDescent="0.15">
      <c r="B93" s="35"/>
      <c r="C93" s="36"/>
      <c r="D93" s="36"/>
      <c r="E93" s="37" t="s">
        <v>94</v>
      </c>
      <c r="F93" s="38" t="s">
        <v>80</v>
      </c>
      <c r="G93" s="50" t="s">
        <v>151</v>
      </c>
      <c r="H93" s="39"/>
    </row>
    <row r="94" spans="2:8" x14ac:dyDescent="0.15">
      <c r="B94" s="40"/>
      <c r="C94" s="41"/>
      <c r="D94" s="41"/>
      <c r="E94" s="44"/>
      <c r="F94" s="43" t="s">
        <v>150</v>
      </c>
      <c r="G94" s="51" t="s">
        <v>152</v>
      </c>
      <c r="H94" s="44"/>
    </row>
    <row r="95" spans="2:8" x14ac:dyDescent="0.15">
      <c r="B95" s="40"/>
      <c r="C95" s="41"/>
      <c r="D95" s="41"/>
      <c r="E95" s="44"/>
      <c r="F95" s="43" t="s">
        <v>81</v>
      </c>
      <c r="G95" s="51" t="s">
        <v>86</v>
      </c>
      <c r="H95" s="44"/>
    </row>
    <row r="96" spans="2:8" x14ac:dyDescent="0.15">
      <c r="B96" s="40"/>
      <c r="C96" s="41"/>
      <c r="D96" s="41"/>
      <c r="E96" s="44"/>
      <c r="F96" s="43" t="s">
        <v>82</v>
      </c>
      <c r="G96" s="51" t="s">
        <v>235</v>
      </c>
      <c r="H96" s="44"/>
    </row>
    <row r="97" spans="2:8" x14ac:dyDescent="0.15">
      <c r="B97" s="40"/>
      <c r="C97" s="41"/>
      <c r="D97" s="41"/>
      <c r="E97" s="44"/>
      <c r="F97" s="43" t="s">
        <v>83</v>
      </c>
      <c r="G97" s="51" t="s">
        <v>100</v>
      </c>
      <c r="H97" s="44"/>
    </row>
    <row r="98" spans="2:8" x14ac:dyDescent="0.15">
      <c r="B98" s="40"/>
      <c r="C98" s="41"/>
      <c r="D98" s="41"/>
      <c r="E98" s="44"/>
      <c r="F98" s="43" t="s">
        <v>84</v>
      </c>
      <c r="G98" s="51"/>
      <c r="H98" s="44"/>
    </row>
    <row r="99" spans="2:8" x14ac:dyDescent="0.15">
      <c r="B99" s="40"/>
      <c r="C99" s="41"/>
      <c r="D99" s="41"/>
      <c r="E99" s="44"/>
      <c r="F99" s="43" t="s">
        <v>85</v>
      </c>
      <c r="G99" s="51"/>
      <c r="H99" s="44"/>
    </row>
    <row r="100" spans="2:8" x14ac:dyDescent="0.15">
      <c r="B100" s="40"/>
      <c r="C100" s="41"/>
      <c r="D100" s="41"/>
      <c r="E100" s="44"/>
      <c r="F100" s="43" t="s">
        <v>146</v>
      </c>
      <c r="G100" s="51"/>
      <c r="H100" s="44"/>
    </row>
    <row r="101" spans="2:8" x14ac:dyDescent="0.15">
      <c r="B101" s="40"/>
      <c r="C101" s="41"/>
      <c r="D101" s="41"/>
      <c r="E101" s="44"/>
      <c r="F101" s="43" t="s">
        <v>236</v>
      </c>
      <c r="G101" s="51"/>
      <c r="H101" s="44"/>
    </row>
    <row r="102" spans="2:8" x14ac:dyDescent="0.15">
      <c r="B102" s="40"/>
      <c r="C102" s="41"/>
      <c r="D102" s="41"/>
      <c r="E102" s="44"/>
      <c r="F102" s="43" t="s">
        <v>108</v>
      </c>
      <c r="G102" s="51"/>
      <c r="H102" s="44"/>
    </row>
    <row r="103" spans="2:8" x14ac:dyDescent="0.15">
      <c r="B103" s="40"/>
      <c r="C103" s="41"/>
      <c r="D103" s="41"/>
      <c r="E103" s="44"/>
      <c r="F103" s="43" t="s">
        <v>107</v>
      </c>
      <c r="G103" s="51"/>
      <c r="H103" s="44"/>
    </row>
    <row r="104" spans="2:8" x14ac:dyDescent="0.15">
      <c r="B104" s="5"/>
      <c r="C104" s="20"/>
      <c r="D104" s="20"/>
      <c r="E104" s="6"/>
      <c r="F104" s="18" t="s">
        <v>248</v>
      </c>
      <c r="G104" s="5" t="s">
        <v>248</v>
      </c>
      <c r="H104" s="6"/>
    </row>
    <row r="105" spans="2:8" x14ac:dyDescent="0.15">
      <c r="B105" s="9"/>
      <c r="C105" s="21"/>
      <c r="D105" s="21"/>
      <c r="E105" s="10"/>
      <c r="F105" s="19"/>
      <c r="G105" s="9"/>
      <c r="H105" s="11" t="s">
        <v>9</v>
      </c>
    </row>
    <row r="106" spans="2:8" x14ac:dyDescent="0.15">
      <c r="B106" s="2" t="s">
        <v>12</v>
      </c>
      <c r="C106" s="3" t="s">
        <v>215</v>
      </c>
      <c r="D106" s="3"/>
      <c r="E106" s="4"/>
      <c r="F106" s="61">
        <v>3320</v>
      </c>
      <c r="G106" s="61">
        <v>3440</v>
      </c>
      <c r="H106" s="24">
        <v>1</v>
      </c>
    </row>
    <row r="107" spans="2:8" x14ac:dyDescent="0.15">
      <c r="B107" s="5" t="s">
        <v>13</v>
      </c>
      <c r="C107" s="20"/>
      <c r="D107" s="8"/>
      <c r="E107" s="11" t="s">
        <v>154</v>
      </c>
      <c r="F107" s="60">
        <f>ROUND($F$106*H107,0)</f>
        <v>42</v>
      </c>
      <c r="G107" s="61">
        <v>43</v>
      </c>
      <c r="H107" s="23">
        <f>G107/$G$106</f>
        <v>1.2500000000000001E-2</v>
      </c>
    </row>
    <row r="108" spans="2:8" x14ac:dyDescent="0.15">
      <c r="B108" s="7" t="s">
        <v>251</v>
      </c>
      <c r="C108" s="22"/>
      <c r="D108" s="8"/>
      <c r="E108" s="11" t="s">
        <v>155</v>
      </c>
      <c r="F108" s="60">
        <f t="shared" ref="F108:F167" si="3">ROUND($F$106*H108,0)</f>
        <v>19</v>
      </c>
      <c r="G108" s="61">
        <v>20</v>
      </c>
      <c r="H108" s="23">
        <f t="shared" ref="H108:H167" si="4">G108/$G$106</f>
        <v>5.8139534883720929E-3</v>
      </c>
    </row>
    <row r="109" spans="2:8" x14ac:dyDescent="0.15">
      <c r="B109" s="7" t="s">
        <v>15</v>
      </c>
      <c r="C109" s="22"/>
      <c r="D109" s="8"/>
      <c r="E109" s="11" t="s">
        <v>156</v>
      </c>
      <c r="F109" s="60">
        <f t="shared" si="3"/>
        <v>7</v>
      </c>
      <c r="G109" s="61">
        <v>7</v>
      </c>
      <c r="H109" s="23">
        <f t="shared" si="4"/>
        <v>2.0348837209302325E-3</v>
      </c>
    </row>
    <row r="110" spans="2:8" x14ac:dyDescent="0.15">
      <c r="B110" s="7"/>
      <c r="C110" s="22"/>
      <c r="D110" s="8"/>
      <c r="E110" s="11" t="s">
        <v>157</v>
      </c>
      <c r="F110" s="60">
        <f t="shared" si="3"/>
        <v>0</v>
      </c>
      <c r="G110" s="61">
        <v>0</v>
      </c>
      <c r="H110" s="23">
        <f t="shared" si="4"/>
        <v>0</v>
      </c>
    </row>
    <row r="111" spans="2:8" x14ac:dyDescent="0.15">
      <c r="B111" s="7"/>
      <c r="C111" s="22"/>
      <c r="D111" s="8"/>
      <c r="E111" s="11" t="s">
        <v>158</v>
      </c>
      <c r="F111" s="60">
        <f t="shared" si="3"/>
        <v>0</v>
      </c>
      <c r="G111" s="61"/>
      <c r="H111" s="23">
        <f t="shared" si="4"/>
        <v>0</v>
      </c>
    </row>
    <row r="112" spans="2:8" x14ac:dyDescent="0.15">
      <c r="B112" s="7"/>
      <c r="C112" s="22"/>
      <c r="D112" s="8"/>
      <c r="E112" s="11" t="s">
        <v>159</v>
      </c>
      <c r="F112" s="60">
        <f t="shared" si="3"/>
        <v>0</v>
      </c>
      <c r="G112" s="61">
        <v>0</v>
      </c>
      <c r="H112" s="23">
        <f t="shared" si="4"/>
        <v>0</v>
      </c>
    </row>
    <row r="113" spans="2:8" x14ac:dyDescent="0.15">
      <c r="B113" s="7"/>
      <c r="C113" s="22"/>
      <c r="D113" s="8"/>
      <c r="E113" s="11" t="s">
        <v>160</v>
      </c>
      <c r="F113" s="60">
        <f t="shared" si="3"/>
        <v>42</v>
      </c>
      <c r="G113" s="61">
        <v>43</v>
      </c>
      <c r="H113" s="23">
        <f t="shared" si="4"/>
        <v>1.2500000000000001E-2</v>
      </c>
    </row>
    <row r="114" spans="2:8" x14ac:dyDescent="0.15">
      <c r="B114" s="7"/>
      <c r="C114" s="22"/>
      <c r="D114" s="8"/>
      <c r="E114" s="11" t="s">
        <v>161</v>
      </c>
      <c r="F114" s="60">
        <f t="shared" si="3"/>
        <v>8</v>
      </c>
      <c r="G114" s="61">
        <v>8</v>
      </c>
      <c r="H114" s="23">
        <f t="shared" si="4"/>
        <v>2.3255813953488372E-3</v>
      </c>
    </row>
    <row r="115" spans="2:8" x14ac:dyDescent="0.15">
      <c r="B115" s="7"/>
      <c r="C115" s="22"/>
      <c r="D115" s="8"/>
      <c r="E115" s="11" t="s">
        <v>162</v>
      </c>
      <c r="F115" s="60">
        <f t="shared" si="3"/>
        <v>23</v>
      </c>
      <c r="G115" s="61">
        <v>24</v>
      </c>
      <c r="H115" s="23">
        <f t="shared" si="4"/>
        <v>6.9767441860465115E-3</v>
      </c>
    </row>
    <row r="116" spans="2:8" x14ac:dyDescent="0.15">
      <c r="B116" s="7"/>
      <c r="C116" s="22"/>
      <c r="D116" s="8"/>
      <c r="E116" s="11" t="s">
        <v>163</v>
      </c>
      <c r="F116" s="60">
        <f t="shared" si="3"/>
        <v>0</v>
      </c>
      <c r="G116" s="61">
        <v>0</v>
      </c>
      <c r="H116" s="23">
        <f t="shared" si="4"/>
        <v>0</v>
      </c>
    </row>
    <row r="117" spans="2:8" x14ac:dyDescent="0.15">
      <c r="B117" s="7"/>
      <c r="C117" s="22"/>
      <c r="D117" s="8"/>
      <c r="E117" s="11" t="s">
        <v>164</v>
      </c>
      <c r="F117" s="60">
        <f t="shared" si="3"/>
        <v>6</v>
      </c>
      <c r="G117" s="61">
        <v>6</v>
      </c>
      <c r="H117" s="23">
        <f t="shared" si="4"/>
        <v>1.7441860465116279E-3</v>
      </c>
    </row>
    <row r="118" spans="2:8" x14ac:dyDescent="0.15">
      <c r="B118" s="7"/>
      <c r="C118" s="22"/>
      <c r="D118" s="8"/>
      <c r="E118" s="11" t="s">
        <v>165</v>
      </c>
      <c r="F118" s="60">
        <f t="shared" si="3"/>
        <v>11</v>
      </c>
      <c r="G118" s="61">
        <v>11</v>
      </c>
      <c r="H118" s="23">
        <f t="shared" si="4"/>
        <v>3.1976744186046511E-3</v>
      </c>
    </row>
    <row r="119" spans="2:8" x14ac:dyDescent="0.15">
      <c r="B119" s="7"/>
      <c r="C119" s="22"/>
      <c r="D119" s="8"/>
      <c r="E119" s="11" t="s">
        <v>166</v>
      </c>
      <c r="F119" s="60">
        <f t="shared" si="3"/>
        <v>31</v>
      </c>
      <c r="G119" s="61">
        <v>32</v>
      </c>
      <c r="H119" s="23">
        <f t="shared" si="4"/>
        <v>9.3023255813953487E-3</v>
      </c>
    </row>
    <row r="120" spans="2:8" x14ac:dyDescent="0.15">
      <c r="B120" s="7"/>
      <c r="C120" s="22"/>
      <c r="D120" s="8"/>
      <c r="E120" s="11" t="s">
        <v>167</v>
      </c>
      <c r="F120" s="60">
        <f t="shared" si="3"/>
        <v>0</v>
      </c>
      <c r="G120" s="61">
        <v>0</v>
      </c>
      <c r="H120" s="23">
        <f t="shared" si="4"/>
        <v>0</v>
      </c>
    </row>
    <row r="121" spans="2:8" x14ac:dyDescent="0.15">
      <c r="B121" s="7"/>
      <c r="C121" s="22"/>
      <c r="D121" s="8"/>
      <c r="E121" s="11" t="s">
        <v>168</v>
      </c>
      <c r="F121" s="60">
        <f t="shared" si="3"/>
        <v>2</v>
      </c>
      <c r="G121" s="61">
        <v>2</v>
      </c>
      <c r="H121" s="23">
        <f t="shared" si="4"/>
        <v>5.8139534883720929E-4</v>
      </c>
    </row>
    <row r="122" spans="2:8" x14ac:dyDescent="0.15">
      <c r="B122" s="7"/>
      <c r="C122" s="22"/>
      <c r="D122" s="8"/>
      <c r="E122" s="11" t="s">
        <v>169</v>
      </c>
      <c r="F122" s="60">
        <f t="shared" si="3"/>
        <v>60</v>
      </c>
      <c r="G122" s="61">
        <v>62</v>
      </c>
      <c r="H122" s="23">
        <f t="shared" si="4"/>
        <v>1.802325581395349E-2</v>
      </c>
    </row>
    <row r="123" spans="2:8" x14ac:dyDescent="0.15">
      <c r="B123" s="7"/>
      <c r="C123" s="22"/>
      <c r="D123" s="8"/>
      <c r="E123" s="11" t="s">
        <v>170</v>
      </c>
      <c r="F123" s="60">
        <f t="shared" si="3"/>
        <v>8</v>
      </c>
      <c r="G123" s="61">
        <v>8</v>
      </c>
      <c r="H123" s="23">
        <f t="shared" si="4"/>
        <v>2.3255813953488372E-3</v>
      </c>
    </row>
    <row r="124" spans="2:8" x14ac:dyDescent="0.15">
      <c r="B124" s="7"/>
      <c r="C124" s="22"/>
      <c r="D124" s="8"/>
      <c r="E124" s="11" t="s">
        <v>171</v>
      </c>
      <c r="F124" s="60">
        <f t="shared" si="3"/>
        <v>63</v>
      </c>
      <c r="G124" s="61">
        <v>65</v>
      </c>
      <c r="H124" s="23">
        <f t="shared" si="4"/>
        <v>1.8895348837209301E-2</v>
      </c>
    </row>
    <row r="125" spans="2:8" x14ac:dyDescent="0.15">
      <c r="B125" s="7"/>
      <c r="C125" s="22"/>
      <c r="D125" s="8"/>
      <c r="E125" s="11" t="s">
        <v>172</v>
      </c>
      <c r="F125" s="60">
        <f t="shared" si="3"/>
        <v>56</v>
      </c>
      <c r="G125" s="61">
        <v>58</v>
      </c>
      <c r="H125" s="23">
        <f t="shared" si="4"/>
        <v>1.6860465116279071E-2</v>
      </c>
    </row>
    <row r="126" spans="2:8" x14ac:dyDescent="0.15">
      <c r="B126" s="7"/>
      <c r="C126" s="22"/>
      <c r="D126" s="8"/>
      <c r="E126" s="11" t="s">
        <v>173</v>
      </c>
      <c r="F126" s="60">
        <f t="shared" si="3"/>
        <v>24</v>
      </c>
      <c r="G126" s="61">
        <v>25</v>
      </c>
      <c r="H126" s="23">
        <f t="shared" si="4"/>
        <v>7.2674418604651162E-3</v>
      </c>
    </row>
    <row r="127" spans="2:8" x14ac:dyDescent="0.15">
      <c r="B127" s="7"/>
      <c r="C127" s="22"/>
      <c r="D127" s="8"/>
      <c r="E127" s="11" t="s">
        <v>174</v>
      </c>
      <c r="F127" s="60">
        <f t="shared" si="3"/>
        <v>49</v>
      </c>
      <c r="G127" s="61">
        <v>51</v>
      </c>
      <c r="H127" s="23">
        <f t="shared" si="4"/>
        <v>1.4825581395348838E-2</v>
      </c>
    </row>
    <row r="128" spans="2:8" x14ac:dyDescent="0.15">
      <c r="B128" s="7"/>
      <c r="C128" s="22"/>
      <c r="D128" s="8"/>
      <c r="E128" s="11" t="s">
        <v>175</v>
      </c>
      <c r="F128" s="60">
        <f t="shared" si="3"/>
        <v>24</v>
      </c>
      <c r="G128" s="61">
        <v>25</v>
      </c>
      <c r="H128" s="23">
        <f t="shared" si="4"/>
        <v>7.2674418604651162E-3</v>
      </c>
    </row>
    <row r="129" spans="2:8" x14ac:dyDescent="0.15">
      <c r="B129" s="7"/>
      <c r="C129" s="22"/>
      <c r="D129" s="8"/>
      <c r="E129" s="11" t="s">
        <v>176</v>
      </c>
      <c r="F129" s="60">
        <f t="shared" si="3"/>
        <v>20</v>
      </c>
      <c r="G129" s="61">
        <v>21</v>
      </c>
      <c r="H129" s="23">
        <f t="shared" si="4"/>
        <v>6.1046511627906976E-3</v>
      </c>
    </row>
    <row r="130" spans="2:8" x14ac:dyDescent="0.15">
      <c r="B130" s="7"/>
      <c r="C130" s="22"/>
      <c r="D130" s="8"/>
      <c r="E130" s="11" t="s">
        <v>177</v>
      </c>
      <c r="F130" s="60">
        <f t="shared" si="3"/>
        <v>26</v>
      </c>
      <c r="G130" s="61">
        <v>27</v>
      </c>
      <c r="H130" s="23">
        <f t="shared" si="4"/>
        <v>7.8488372093023263E-3</v>
      </c>
    </row>
    <row r="131" spans="2:8" x14ac:dyDescent="0.15">
      <c r="B131" s="7"/>
      <c r="C131" s="22"/>
      <c r="D131" s="8"/>
      <c r="E131" s="11" t="s">
        <v>178</v>
      </c>
      <c r="F131" s="60">
        <f t="shared" si="3"/>
        <v>53</v>
      </c>
      <c r="G131" s="61">
        <v>55</v>
      </c>
      <c r="H131" s="23">
        <f t="shared" si="4"/>
        <v>1.5988372093023256E-2</v>
      </c>
    </row>
    <row r="132" spans="2:8" x14ac:dyDescent="0.15">
      <c r="B132" s="7"/>
      <c r="C132" s="22"/>
      <c r="D132" s="8"/>
      <c r="E132" s="11" t="s">
        <v>179</v>
      </c>
      <c r="F132" s="60">
        <f t="shared" si="3"/>
        <v>169</v>
      </c>
      <c r="G132" s="61">
        <v>175</v>
      </c>
      <c r="H132" s="23">
        <f t="shared" si="4"/>
        <v>5.0872093023255814E-2</v>
      </c>
    </row>
    <row r="133" spans="2:8" x14ac:dyDescent="0.15">
      <c r="B133" s="7"/>
      <c r="C133" s="22"/>
      <c r="D133" s="8"/>
      <c r="E133" s="11" t="s">
        <v>180</v>
      </c>
      <c r="F133" s="60">
        <f t="shared" si="3"/>
        <v>54</v>
      </c>
      <c r="G133" s="61">
        <v>56</v>
      </c>
      <c r="H133" s="23">
        <f t="shared" si="4"/>
        <v>1.627906976744186E-2</v>
      </c>
    </row>
    <row r="134" spans="2:8" x14ac:dyDescent="0.15">
      <c r="B134" s="7"/>
      <c r="C134" s="22"/>
      <c r="D134" s="8"/>
      <c r="E134" s="11" t="s">
        <v>181</v>
      </c>
      <c r="F134" s="60">
        <f t="shared" si="3"/>
        <v>59</v>
      </c>
      <c r="G134" s="61">
        <v>61</v>
      </c>
      <c r="H134" s="23">
        <f t="shared" si="4"/>
        <v>1.7732558139534883E-2</v>
      </c>
    </row>
    <row r="135" spans="2:8" x14ac:dyDescent="0.15">
      <c r="B135" s="7"/>
      <c r="C135" s="22"/>
      <c r="D135" s="8"/>
      <c r="E135" s="11" t="s">
        <v>182</v>
      </c>
      <c r="F135" s="60">
        <f t="shared" si="3"/>
        <v>29</v>
      </c>
      <c r="G135" s="61">
        <v>30</v>
      </c>
      <c r="H135" s="23">
        <f t="shared" si="4"/>
        <v>8.7209302325581394E-3</v>
      </c>
    </row>
    <row r="136" spans="2:8" x14ac:dyDescent="0.15">
      <c r="B136" s="7"/>
      <c r="C136" s="22"/>
      <c r="D136" s="8"/>
      <c r="E136" s="11" t="s">
        <v>183</v>
      </c>
      <c r="F136" s="60">
        <f t="shared" si="3"/>
        <v>30</v>
      </c>
      <c r="G136" s="61">
        <v>31</v>
      </c>
      <c r="H136" s="23">
        <f t="shared" si="4"/>
        <v>9.0116279069767449E-3</v>
      </c>
    </row>
    <row r="137" spans="2:8" x14ac:dyDescent="0.15">
      <c r="B137" s="7"/>
      <c r="C137" s="22"/>
      <c r="D137" s="8"/>
      <c r="E137" s="11" t="s">
        <v>184</v>
      </c>
      <c r="F137" s="60">
        <f t="shared" si="3"/>
        <v>19</v>
      </c>
      <c r="G137" s="61">
        <v>20</v>
      </c>
      <c r="H137" s="23">
        <f t="shared" si="4"/>
        <v>5.8139534883720929E-3</v>
      </c>
    </row>
    <row r="138" spans="2:8" x14ac:dyDescent="0.15">
      <c r="B138" s="7"/>
      <c r="C138" s="22"/>
      <c r="D138" s="8"/>
      <c r="E138" s="11" t="s">
        <v>185</v>
      </c>
      <c r="F138" s="60">
        <f t="shared" si="3"/>
        <v>31</v>
      </c>
      <c r="G138" s="61">
        <v>32</v>
      </c>
      <c r="H138" s="23">
        <f t="shared" si="4"/>
        <v>9.3023255813953487E-3</v>
      </c>
    </row>
    <row r="139" spans="2:8" x14ac:dyDescent="0.15">
      <c r="B139" s="7"/>
      <c r="C139" s="22"/>
      <c r="D139" s="8"/>
      <c r="E139" s="11" t="s">
        <v>186</v>
      </c>
      <c r="F139" s="60">
        <f t="shared" si="3"/>
        <v>154</v>
      </c>
      <c r="G139" s="61">
        <v>160</v>
      </c>
      <c r="H139" s="23">
        <f t="shared" si="4"/>
        <v>4.6511627906976744E-2</v>
      </c>
    </row>
    <row r="140" spans="2:8" x14ac:dyDescent="0.15">
      <c r="B140" s="7"/>
      <c r="C140" s="22"/>
      <c r="D140" s="8"/>
      <c r="E140" s="11" t="s">
        <v>187</v>
      </c>
      <c r="F140" s="60">
        <f t="shared" si="3"/>
        <v>75</v>
      </c>
      <c r="G140" s="61">
        <v>78</v>
      </c>
      <c r="H140" s="23">
        <f t="shared" si="4"/>
        <v>2.2674418604651164E-2</v>
      </c>
    </row>
    <row r="141" spans="2:8" x14ac:dyDescent="0.15">
      <c r="B141" s="7"/>
      <c r="C141" s="22"/>
      <c r="D141" s="8"/>
      <c r="E141" s="11" t="s">
        <v>188</v>
      </c>
      <c r="F141" s="60">
        <f t="shared" si="3"/>
        <v>39</v>
      </c>
      <c r="G141" s="61">
        <v>40</v>
      </c>
      <c r="H141" s="23">
        <f t="shared" si="4"/>
        <v>1.1627906976744186E-2</v>
      </c>
    </row>
    <row r="142" spans="2:8" x14ac:dyDescent="0.15">
      <c r="B142" s="7"/>
      <c r="C142" s="22"/>
      <c r="D142" s="8"/>
      <c r="E142" s="11" t="s">
        <v>189</v>
      </c>
      <c r="F142" s="60">
        <f t="shared" si="3"/>
        <v>35</v>
      </c>
      <c r="G142" s="61">
        <v>36</v>
      </c>
      <c r="H142" s="23">
        <f t="shared" si="4"/>
        <v>1.0465116279069767E-2</v>
      </c>
    </row>
    <row r="143" spans="2:8" x14ac:dyDescent="0.15">
      <c r="B143" s="7"/>
      <c r="C143" s="22"/>
      <c r="D143" s="8"/>
      <c r="E143" s="11" t="s">
        <v>190</v>
      </c>
      <c r="F143" s="60">
        <f t="shared" si="3"/>
        <v>8</v>
      </c>
      <c r="G143" s="61">
        <v>8</v>
      </c>
      <c r="H143" s="23">
        <f t="shared" si="4"/>
        <v>2.3255813953488372E-3</v>
      </c>
    </row>
    <row r="144" spans="2:8" x14ac:dyDescent="0.15">
      <c r="B144" s="7"/>
      <c r="C144" s="22"/>
      <c r="D144" s="8"/>
      <c r="E144" s="11" t="s">
        <v>191</v>
      </c>
      <c r="F144" s="60">
        <f t="shared" si="3"/>
        <v>289</v>
      </c>
      <c r="G144" s="61">
        <v>299</v>
      </c>
      <c r="H144" s="23">
        <f t="shared" si="4"/>
        <v>8.6918604651162787E-2</v>
      </c>
    </row>
    <row r="145" spans="2:8" x14ac:dyDescent="0.15">
      <c r="B145" s="7"/>
      <c r="C145" s="22"/>
      <c r="D145" s="8"/>
      <c r="E145" s="11" t="s">
        <v>192</v>
      </c>
      <c r="F145" s="60">
        <f t="shared" si="3"/>
        <v>424</v>
      </c>
      <c r="G145" s="61">
        <v>439</v>
      </c>
      <c r="H145" s="23">
        <f t="shared" si="4"/>
        <v>0.12761627906976744</v>
      </c>
    </row>
    <row r="146" spans="2:8" x14ac:dyDescent="0.15">
      <c r="B146" s="7"/>
      <c r="C146" s="22"/>
      <c r="D146" s="8"/>
      <c r="E146" s="11" t="s">
        <v>193</v>
      </c>
      <c r="F146" s="60">
        <f t="shared" si="3"/>
        <v>9</v>
      </c>
      <c r="G146" s="61">
        <v>9</v>
      </c>
      <c r="H146" s="23">
        <f t="shared" si="4"/>
        <v>2.6162790697674418E-3</v>
      </c>
    </row>
    <row r="147" spans="2:8" x14ac:dyDescent="0.15">
      <c r="B147" s="7"/>
      <c r="C147" s="22"/>
      <c r="D147" s="8"/>
      <c r="E147" s="11" t="s">
        <v>194</v>
      </c>
      <c r="F147" s="60">
        <f t="shared" si="3"/>
        <v>189</v>
      </c>
      <c r="G147" s="61">
        <v>196</v>
      </c>
      <c r="H147" s="23">
        <f t="shared" si="4"/>
        <v>5.6976744186046514E-2</v>
      </c>
    </row>
    <row r="148" spans="2:8" x14ac:dyDescent="0.15">
      <c r="B148" s="7"/>
      <c r="C148" s="22"/>
      <c r="D148" s="8"/>
      <c r="E148" s="11" t="s">
        <v>195</v>
      </c>
      <c r="F148" s="60">
        <f t="shared" si="3"/>
        <v>26</v>
      </c>
      <c r="G148" s="61">
        <v>27</v>
      </c>
      <c r="H148" s="23">
        <f t="shared" si="4"/>
        <v>7.8488372093023263E-3</v>
      </c>
    </row>
    <row r="149" spans="2:8" x14ac:dyDescent="0.15">
      <c r="B149" s="7"/>
      <c r="C149" s="22"/>
      <c r="D149" s="8"/>
      <c r="E149" s="11" t="s">
        <v>196</v>
      </c>
      <c r="F149" s="60">
        <f t="shared" si="3"/>
        <v>42</v>
      </c>
      <c r="G149" s="61">
        <v>44</v>
      </c>
      <c r="H149" s="23">
        <f t="shared" si="4"/>
        <v>1.2790697674418604E-2</v>
      </c>
    </row>
    <row r="150" spans="2:8" x14ac:dyDescent="0.15">
      <c r="B150" s="7"/>
      <c r="C150" s="22"/>
      <c r="D150" s="8"/>
      <c r="E150" s="11" t="s">
        <v>197</v>
      </c>
      <c r="F150" s="60">
        <f t="shared" si="3"/>
        <v>32</v>
      </c>
      <c r="G150" s="61">
        <v>33</v>
      </c>
      <c r="H150" s="23">
        <f t="shared" si="4"/>
        <v>9.5930232558139542E-3</v>
      </c>
    </row>
    <row r="151" spans="2:8" x14ac:dyDescent="0.15">
      <c r="B151" s="7"/>
      <c r="C151" s="22"/>
      <c r="D151" s="8"/>
      <c r="E151" s="11" t="s">
        <v>198</v>
      </c>
      <c r="F151" s="60">
        <f t="shared" si="3"/>
        <v>42</v>
      </c>
      <c r="G151" s="61">
        <v>44</v>
      </c>
      <c r="H151" s="23">
        <f t="shared" si="4"/>
        <v>1.2790697674418604E-2</v>
      </c>
    </row>
    <row r="152" spans="2:8" x14ac:dyDescent="0.15">
      <c r="B152" s="7"/>
      <c r="C152" s="22"/>
      <c r="D152" s="8"/>
      <c r="E152" s="11" t="s">
        <v>199</v>
      </c>
      <c r="F152" s="60">
        <f t="shared" si="3"/>
        <v>23</v>
      </c>
      <c r="G152" s="61">
        <v>24</v>
      </c>
      <c r="H152" s="23">
        <f t="shared" si="4"/>
        <v>6.9767441860465115E-3</v>
      </c>
    </row>
    <row r="153" spans="2:8" x14ac:dyDescent="0.15">
      <c r="B153" s="7"/>
      <c r="C153" s="22"/>
      <c r="D153" s="8"/>
      <c r="E153" s="11" t="s">
        <v>200</v>
      </c>
      <c r="F153" s="60">
        <f t="shared" si="3"/>
        <v>24</v>
      </c>
      <c r="G153" s="61">
        <v>25</v>
      </c>
      <c r="H153" s="23">
        <f t="shared" si="4"/>
        <v>7.2674418604651162E-3</v>
      </c>
    </row>
    <row r="154" spans="2:8" x14ac:dyDescent="0.15">
      <c r="B154" s="7"/>
      <c r="C154" s="22"/>
      <c r="D154" s="8"/>
      <c r="E154" s="11" t="s">
        <v>201</v>
      </c>
      <c r="F154" s="60">
        <f t="shared" si="3"/>
        <v>14</v>
      </c>
      <c r="G154" s="61">
        <v>14</v>
      </c>
      <c r="H154" s="23">
        <f t="shared" si="4"/>
        <v>4.0697674418604651E-3</v>
      </c>
    </row>
    <row r="155" spans="2:8" x14ac:dyDescent="0.15">
      <c r="B155" s="7"/>
      <c r="C155" s="22"/>
      <c r="D155" s="8"/>
      <c r="E155" s="11" t="s">
        <v>202</v>
      </c>
      <c r="F155" s="60">
        <f t="shared" si="3"/>
        <v>128</v>
      </c>
      <c r="G155" s="61">
        <v>133</v>
      </c>
      <c r="H155" s="23">
        <f t="shared" si="4"/>
        <v>3.8662790697674421E-2</v>
      </c>
    </row>
    <row r="156" spans="2:8" x14ac:dyDescent="0.15">
      <c r="B156" s="7"/>
      <c r="C156" s="22"/>
      <c r="D156" s="8"/>
      <c r="E156" s="11" t="s">
        <v>203</v>
      </c>
      <c r="F156" s="60">
        <f t="shared" si="3"/>
        <v>45</v>
      </c>
      <c r="G156" s="61">
        <v>47</v>
      </c>
      <c r="H156" s="23">
        <f t="shared" si="4"/>
        <v>1.3662790697674419E-2</v>
      </c>
    </row>
    <row r="157" spans="2:8" x14ac:dyDescent="0.15">
      <c r="B157" s="7"/>
      <c r="C157" s="22"/>
      <c r="D157" s="8"/>
      <c r="E157" s="11" t="s">
        <v>204</v>
      </c>
      <c r="F157" s="60">
        <f t="shared" si="3"/>
        <v>26</v>
      </c>
      <c r="G157" s="61">
        <v>27</v>
      </c>
      <c r="H157" s="23">
        <f t="shared" si="4"/>
        <v>7.8488372093023263E-3</v>
      </c>
    </row>
    <row r="158" spans="2:8" x14ac:dyDescent="0.15">
      <c r="B158" s="7"/>
      <c r="C158" s="22"/>
      <c r="D158" s="8"/>
      <c r="E158" s="11" t="s">
        <v>205</v>
      </c>
      <c r="F158" s="60">
        <f t="shared" si="3"/>
        <v>17</v>
      </c>
      <c r="G158" s="61">
        <v>18</v>
      </c>
      <c r="H158" s="23">
        <f t="shared" si="4"/>
        <v>5.2325581395348836E-3</v>
      </c>
    </row>
    <row r="159" spans="2:8" x14ac:dyDescent="0.15">
      <c r="B159" s="7"/>
      <c r="C159" s="22"/>
      <c r="D159" s="8"/>
      <c r="E159" s="11" t="s">
        <v>206</v>
      </c>
      <c r="F159" s="60">
        <f t="shared" si="3"/>
        <v>17</v>
      </c>
      <c r="G159" s="61">
        <v>18</v>
      </c>
      <c r="H159" s="23">
        <f t="shared" si="4"/>
        <v>5.2325581395348836E-3</v>
      </c>
    </row>
    <row r="160" spans="2:8" x14ac:dyDescent="0.15">
      <c r="B160" s="7"/>
      <c r="C160" s="22"/>
      <c r="D160" s="8"/>
      <c r="E160" s="11" t="s">
        <v>207</v>
      </c>
      <c r="F160" s="60">
        <f t="shared" si="3"/>
        <v>27</v>
      </c>
      <c r="G160" s="61">
        <v>28</v>
      </c>
      <c r="H160" s="23">
        <f t="shared" si="4"/>
        <v>8.1395348837209301E-3</v>
      </c>
    </row>
    <row r="161" spans="2:8" x14ac:dyDescent="0.15">
      <c r="B161" s="7"/>
      <c r="C161" s="22"/>
      <c r="D161" s="8"/>
      <c r="E161" s="11" t="s">
        <v>208</v>
      </c>
      <c r="F161" s="60">
        <f t="shared" si="3"/>
        <v>19</v>
      </c>
      <c r="G161" s="61">
        <v>20</v>
      </c>
      <c r="H161" s="23">
        <f t="shared" si="4"/>
        <v>5.8139534883720929E-3</v>
      </c>
    </row>
    <row r="162" spans="2:8" x14ac:dyDescent="0.15">
      <c r="B162" s="7"/>
      <c r="C162" s="22"/>
      <c r="D162" s="8"/>
      <c r="E162" s="11" t="s">
        <v>209</v>
      </c>
      <c r="F162" s="60">
        <f t="shared" si="3"/>
        <v>32</v>
      </c>
      <c r="G162" s="61">
        <v>33</v>
      </c>
      <c r="H162" s="23">
        <f t="shared" si="4"/>
        <v>9.5930232558139542E-3</v>
      </c>
    </row>
    <row r="163" spans="2:8" x14ac:dyDescent="0.15">
      <c r="B163" s="7"/>
      <c r="C163" s="22"/>
      <c r="D163" s="8"/>
      <c r="E163" s="11" t="s">
        <v>210</v>
      </c>
      <c r="F163" s="60">
        <f t="shared" si="3"/>
        <v>34</v>
      </c>
      <c r="G163" s="61">
        <v>35</v>
      </c>
      <c r="H163" s="23">
        <f t="shared" si="4"/>
        <v>1.0174418604651164E-2</v>
      </c>
    </row>
    <row r="164" spans="2:8" x14ac:dyDescent="0.15">
      <c r="B164" s="7"/>
      <c r="C164" s="22"/>
      <c r="D164" s="8"/>
      <c r="E164" s="11" t="s">
        <v>211</v>
      </c>
      <c r="F164" s="60">
        <f t="shared" si="3"/>
        <v>0</v>
      </c>
      <c r="G164" s="61">
        <v>0</v>
      </c>
      <c r="H164" s="23">
        <f t="shared" si="4"/>
        <v>0</v>
      </c>
    </row>
    <row r="165" spans="2:8" x14ac:dyDescent="0.15">
      <c r="B165" s="7"/>
      <c r="C165" s="22"/>
      <c r="D165" s="8"/>
      <c r="E165" s="11" t="s">
        <v>212</v>
      </c>
      <c r="F165" s="60">
        <f t="shared" si="3"/>
        <v>295</v>
      </c>
      <c r="G165" s="61">
        <v>306</v>
      </c>
      <c r="H165" s="23">
        <f t="shared" si="4"/>
        <v>8.895348837209302E-2</v>
      </c>
    </row>
    <row r="166" spans="2:8" x14ac:dyDescent="0.15">
      <c r="B166" s="7"/>
      <c r="C166" s="22"/>
      <c r="D166" s="8"/>
      <c r="E166" s="11" t="s">
        <v>213</v>
      </c>
      <c r="F166" s="60">
        <f t="shared" si="3"/>
        <v>20</v>
      </c>
      <c r="G166" s="61">
        <v>21</v>
      </c>
      <c r="H166" s="23">
        <f t="shared" si="4"/>
        <v>6.1046511627906976E-3</v>
      </c>
    </row>
    <row r="167" spans="2:8" x14ac:dyDescent="0.15">
      <c r="B167" s="9"/>
      <c r="C167" s="21"/>
      <c r="D167" s="10"/>
      <c r="E167" s="11" t="s">
        <v>214</v>
      </c>
      <c r="F167" s="60">
        <f t="shared" si="3"/>
        <v>270</v>
      </c>
      <c r="G167" s="61">
        <v>280</v>
      </c>
      <c r="H167" s="23">
        <f t="shared" si="4"/>
        <v>8.1395348837209308E-2</v>
      </c>
    </row>
    <row r="168" spans="2:8" x14ac:dyDescent="0.15">
      <c r="B168" s="22" t="s">
        <v>131</v>
      </c>
      <c r="C168" s="22"/>
      <c r="D168" s="22"/>
      <c r="E168" s="22"/>
      <c r="F168" s="66"/>
      <c r="G168" s="64"/>
      <c r="H168" s="65"/>
    </row>
    <row r="169" spans="2:8" x14ac:dyDescent="0.15">
      <c r="B169" s="22"/>
      <c r="C169" s="22"/>
      <c r="D169" s="22"/>
      <c r="E169" s="22"/>
      <c r="F169" s="66"/>
      <c r="G169" s="64"/>
      <c r="H169" s="65"/>
    </row>
    <row r="170" spans="2:8" x14ac:dyDescent="0.15">
      <c r="B170" s="26" t="s">
        <v>122</v>
      </c>
    </row>
    <row r="171" spans="2:8" x14ac:dyDescent="0.15">
      <c r="B171" s="59" t="s">
        <v>237</v>
      </c>
    </row>
    <row r="172" spans="2:8" x14ac:dyDescent="0.15">
      <c r="B172" s="59" t="s">
        <v>124</v>
      </c>
    </row>
    <row r="173" spans="2:8" x14ac:dyDescent="0.15">
      <c r="B173" s="26"/>
    </row>
    <row r="174" spans="2:8" x14ac:dyDescent="0.15">
      <c r="B174" t="s">
        <v>96</v>
      </c>
    </row>
    <row r="175" spans="2:8" x14ac:dyDescent="0.15">
      <c r="B175" t="s">
        <v>98</v>
      </c>
    </row>
    <row r="176" spans="2:8" x14ac:dyDescent="0.15">
      <c r="B176" t="s">
        <v>97</v>
      </c>
    </row>
    <row r="177" spans="2:8" x14ac:dyDescent="0.15">
      <c r="B177" s="2" t="s">
        <v>16</v>
      </c>
      <c r="C177" s="3"/>
      <c r="D177" s="4"/>
      <c r="E177" s="11" t="s">
        <v>32</v>
      </c>
      <c r="F177" s="11" t="s">
        <v>252</v>
      </c>
      <c r="G177" s="52" t="s">
        <v>94</v>
      </c>
      <c r="H177" s="53"/>
    </row>
    <row r="178" spans="2:8" x14ac:dyDescent="0.15">
      <c r="B178" s="5" t="s">
        <v>23</v>
      </c>
      <c r="C178" s="20"/>
      <c r="D178" s="20"/>
      <c r="E178" s="11" t="s">
        <v>210</v>
      </c>
      <c r="F178" s="60">
        <f>F250-F318+F390</f>
        <v>196</v>
      </c>
      <c r="G178" s="41" t="s">
        <v>95</v>
      </c>
      <c r="H178" s="39"/>
    </row>
    <row r="179" spans="2:8" x14ac:dyDescent="0.15">
      <c r="B179" s="7" t="s">
        <v>28</v>
      </c>
      <c r="C179" s="22"/>
      <c r="D179" s="22"/>
      <c r="E179" s="11" t="s">
        <v>175</v>
      </c>
      <c r="F179" s="60">
        <f t="shared" ref="F179:F242" si="5">F251-F319+F391</f>
        <v>117</v>
      </c>
      <c r="G179" s="41"/>
      <c r="H179" s="44"/>
    </row>
    <row r="180" spans="2:8" x14ac:dyDescent="0.15">
      <c r="B180" s="7"/>
      <c r="C180" s="22"/>
      <c r="D180" s="22"/>
      <c r="E180" s="11" t="s">
        <v>213</v>
      </c>
      <c r="F180" s="60">
        <f t="shared" si="5"/>
        <v>92</v>
      </c>
      <c r="G180" s="41"/>
      <c r="H180" s="44"/>
    </row>
    <row r="181" spans="2:8" x14ac:dyDescent="0.15">
      <c r="B181" s="7"/>
      <c r="C181" s="22"/>
      <c r="D181" s="22"/>
      <c r="E181" s="11" t="s">
        <v>188</v>
      </c>
      <c r="F181" s="60">
        <f t="shared" si="5"/>
        <v>138</v>
      </c>
      <c r="G181" s="41"/>
      <c r="H181" s="44"/>
    </row>
    <row r="182" spans="2:8" x14ac:dyDescent="0.15">
      <c r="B182" s="7"/>
      <c r="C182" s="22"/>
      <c r="D182" s="22"/>
      <c r="E182" s="11" t="s">
        <v>206</v>
      </c>
      <c r="F182" s="60">
        <f t="shared" si="5"/>
        <v>167</v>
      </c>
      <c r="G182" s="41"/>
      <c r="H182" s="44"/>
    </row>
    <row r="183" spans="2:8" x14ac:dyDescent="0.15">
      <c r="B183" s="7"/>
      <c r="C183" s="22"/>
      <c r="D183" s="22"/>
      <c r="E183" s="11" t="s">
        <v>185</v>
      </c>
      <c r="F183" s="60">
        <f t="shared" si="5"/>
        <v>135</v>
      </c>
      <c r="G183" s="41"/>
      <c r="H183" s="44"/>
    </row>
    <row r="184" spans="2:8" x14ac:dyDescent="0.15">
      <c r="B184" s="7"/>
      <c r="C184" s="22"/>
      <c r="D184" s="22"/>
      <c r="E184" s="11" t="s">
        <v>198</v>
      </c>
      <c r="F184" s="60">
        <f t="shared" si="5"/>
        <v>146</v>
      </c>
      <c r="G184" s="41"/>
      <c r="H184" s="44"/>
    </row>
    <row r="185" spans="2:8" x14ac:dyDescent="0.15">
      <c r="B185" s="7"/>
      <c r="C185" s="22"/>
      <c r="D185" s="22"/>
      <c r="E185" s="11" t="s">
        <v>200</v>
      </c>
      <c r="F185" s="60">
        <f t="shared" si="5"/>
        <v>135</v>
      </c>
      <c r="G185" s="41"/>
      <c r="H185" s="44"/>
    </row>
    <row r="186" spans="2:8" x14ac:dyDescent="0.15">
      <c r="B186" s="7"/>
      <c r="C186" s="22"/>
      <c r="D186" s="22"/>
      <c r="E186" s="11" t="s">
        <v>209</v>
      </c>
      <c r="F186" s="60">
        <f t="shared" si="5"/>
        <v>131</v>
      </c>
      <c r="G186" s="41"/>
      <c r="H186" s="44"/>
    </row>
    <row r="187" spans="2:8" x14ac:dyDescent="0.15">
      <c r="B187" s="7"/>
      <c r="C187" s="22"/>
      <c r="D187" s="22"/>
      <c r="E187" s="11" t="s">
        <v>154</v>
      </c>
      <c r="F187" s="60">
        <f t="shared" si="5"/>
        <v>164</v>
      </c>
      <c r="G187" s="41"/>
      <c r="H187" s="44"/>
    </row>
    <row r="188" spans="2:8" x14ac:dyDescent="0.15">
      <c r="B188" s="7"/>
      <c r="C188" s="22"/>
      <c r="D188" s="22"/>
      <c r="E188" s="11" t="s">
        <v>172</v>
      </c>
      <c r="F188" s="60">
        <f t="shared" si="5"/>
        <v>158</v>
      </c>
      <c r="G188" s="41"/>
      <c r="H188" s="44"/>
    </row>
    <row r="189" spans="2:8" x14ac:dyDescent="0.15">
      <c r="B189" s="7"/>
      <c r="C189" s="22"/>
      <c r="D189" s="22"/>
      <c r="E189" s="11" t="s">
        <v>191</v>
      </c>
      <c r="F189" s="60">
        <f t="shared" si="5"/>
        <v>812</v>
      </c>
      <c r="G189" s="41"/>
      <c r="H189" s="44"/>
    </row>
    <row r="190" spans="2:8" x14ac:dyDescent="0.15">
      <c r="B190" s="7"/>
      <c r="C190" s="22"/>
      <c r="D190" s="22"/>
      <c r="E190" s="11" t="s">
        <v>216</v>
      </c>
      <c r="F190" s="60">
        <f t="shared" si="5"/>
        <v>11</v>
      </c>
      <c r="G190" s="41"/>
      <c r="H190" s="44"/>
    </row>
    <row r="191" spans="2:8" x14ac:dyDescent="0.15">
      <c r="B191" s="7"/>
      <c r="C191" s="22"/>
      <c r="D191" s="22"/>
      <c r="E191" s="11" t="s">
        <v>204</v>
      </c>
      <c r="F191" s="60">
        <f t="shared" si="5"/>
        <v>149</v>
      </c>
      <c r="G191" s="41"/>
      <c r="H191" s="44"/>
    </row>
    <row r="192" spans="2:8" x14ac:dyDescent="0.15">
      <c r="B192" s="7"/>
      <c r="C192" s="22"/>
      <c r="D192" s="22"/>
      <c r="E192" s="11" t="s">
        <v>173</v>
      </c>
      <c r="F192" s="60">
        <f t="shared" si="5"/>
        <v>175</v>
      </c>
      <c r="G192" s="41"/>
      <c r="H192" s="44"/>
    </row>
    <row r="193" spans="2:8" x14ac:dyDescent="0.15">
      <c r="B193" s="7"/>
      <c r="C193" s="22"/>
      <c r="D193" s="22"/>
      <c r="E193" s="11" t="s">
        <v>202</v>
      </c>
      <c r="F193" s="60">
        <f t="shared" si="5"/>
        <v>582</v>
      </c>
      <c r="G193" s="41"/>
      <c r="H193" s="44"/>
    </row>
    <row r="194" spans="2:8" x14ac:dyDescent="0.15">
      <c r="B194" s="7"/>
      <c r="C194" s="22"/>
      <c r="D194" s="22"/>
      <c r="E194" s="11" t="s">
        <v>192</v>
      </c>
      <c r="F194" s="60">
        <f t="shared" si="5"/>
        <v>1751</v>
      </c>
      <c r="G194" s="41"/>
      <c r="H194" s="44"/>
    </row>
    <row r="195" spans="2:8" x14ac:dyDescent="0.15">
      <c r="B195" s="7"/>
      <c r="C195" s="22"/>
      <c r="D195" s="22"/>
      <c r="E195" s="11" t="s">
        <v>186</v>
      </c>
      <c r="F195" s="60">
        <f t="shared" si="5"/>
        <v>589</v>
      </c>
      <c r="G195" s="41"/>
      <c r="H195" s="44"/>
    </row>
    <row r="196" spans="2:8" x14ac:dyDescent="0.15">
      <c r="B196" s="7"/>
      <c r="C196" s="22"/>
      <c r="D196" s="22"/>
      <c r="E196" s="11" t="s">
        <v>183</v>
      </c>
      <c r="F196" s="60">
        <f t="shared" si="5"/>
        <v>138</v>
      </c>
      <c r="G196" s="41"/>
      <c r="H196" s="44"/>
    </row>
    <row r="197" spans="2:8" x14ac:dyDescent="0.15">
      <c r="B197" s="7"/>
      <c r="C197" s="22"/>
      <c r="D197" s="22"/>
      <c r="E197" s="11" t="s">
        <v>217</v>
      </c>
      <c r="F197" s="60">
        <f t="shared" si="5"/>
        <v>51</v>
      </c>
      <c r="G197" s="41"/>
      <c r="H197" s="44"/>
    </row>
    <row r="198" spans="2:8" x14ac:dyDescent="0.15">
      <c r="B198" s="7"/>
      <c r="C198" s="22"/>
      <c r="D198" s="22"/>
      <c r="E198" s="11" t="s">
        <v>214</v>
      </c>
      <c r="F198" s="60">
        <f t="shared" si="5"/>
        <v>925</v>
      </c>
      <c r="G198" s="41"/>
      <c r="H198" s="44"/>
    </row>
    <row r="199" spans="2:8" x14ac:dyDescent="0.15">
      <c r="B199" s="7"/>
      <c r="C199" s="22"/>
      <c r="D199" s="22"/>
      <c r="E199" s="11" t="s">
        <v>194</v>
      </c>
      <c r="F199" s="60">
        <f t="shared" si="5"/>
        <v>588</v>
      </c>
      <c r="G199" s="41"/>
      <c r="H199" s="44"/>
    </row>
    <row r="200" spans="2:8" x14ac:dyDescent="0.15">
      <c r="B200" s="7"/>
      <c r="C200" s="22"/>
      <c r="D200" s="22"/>
      <c r="E200" s="11" t="s">
        <v>205</v>
      </c>
      <c r="F200" s="60">
        <f t="shared" si="5"/>
        <v>109</v>
      </c>
      <c r="G200" s="41"/>
      <c r="H200" s="44"/>
    </row>
    <row r="201" spans="2:8" x14ac:dyDescent="0.15">
      <c r="B201" s="7"/>
      <c r="C201" s="22"/>
      <c r="D201" s="22"/>
      <c r="E201" s="11" t="s">
        <v>180</v>
      </c>
      <c r="F201" s="60">
        <f t="shared" si="5"/>
        <v>374</v>
      </c>
      <c r="G201" s="41"/>
      <c r="H201" s="44"/>
    </row>
    <row r="202" spans="2:8" x14ac:dyDescent="0.15">
      <c r="B202" s="7"/>
      <c r="C202" s="22"/>
      <c r="D202" s="22"/>
      <c r="E202" s="11" t="s">
        <v>197</v>
      </c>
      <c r="F202" s="60">
        <f t="shared" si="5"/>
        <v>86</v>
      </c>
      <c r="G202" s="41"/>
      <c r="H202" s="44"/>
    </row>
    <row r="203" spans="2:8" x14ac:dyDescent="0.15">
      <c r="B203" s="7"/>
      <c r="C203" s="22"/>
      <c r="D203" s="22"/>
      <c r="E203" s="11" t="s">
        <v>179</v>
      </c>
      <c r="F203" s="60">
        <f t="shared" si="5"/>
        <v>460</v>
      </c>
      <c r="G203" s="41"/>
      <c r="H203" s="44"/>
    </row>
    <row r="204" spans="2:8" x14ac:dyDescent="0.15">
      <c r="B204" s="7"/>
      <c r="C204" s="22"/>
      <c r="D204" s="22"/>
      <c r="E204" s="11" t="s">
        <v>187</v>
      </c>
      <c r="F204" s="60">
        <f t="shared" si="5"/>
        <v>263</v>
      </c>
      <c r="G204" s="41"/>
      <c r="H204" s="44"/>
    </row>
    <row r="205" spans="2:8" x14ac:dyDescent="0.15">
      <c r="B205" s="7"/>
      <c r="C205" s="22"/>
      <c r="D205" s="22"/>
      <c r="E205" s="11" t="s">
        <v>178</v>
      </c>
      <c r="F205" s="60">
        <f t="shared" si="5"/>
        <v>605</v>
      </c>
      <c r="G205" s="41"/>
      <c r="H205" s="44"/>
    </row>
    <row r="206" spans="2:8" x14ac:dyDescent="0.15">
      <c r="B206" s="7"/>
      <c r="C206" s="22"/>
      <c r="D206" s="22"/>
      <c r="E206" s="11" t="s">
        <v>193</v>
      </c>
      <c r="F206" s="60">
        <f t="shared" si="5"/>
        <v>95</v>
      </c>
      <c r="G206" s="41"/>
      <c r="H206" s="44"/>
    </row>
    <row r="207" spans="2:8" x14ac:dyDescent="0.15">
      <c r="B207" s="7"/>
      <c r="C207" s="22"/>
      <c r="D207" s="22"/>
      <c r="E207" s="11" t="s">
        <v>199</v>
      </c>
      <c r="F207" s="60">
        <f t="shared" si="5"/>
        <v>94</v>
      </c>
      <c r="G207" s="41"/>
      <c r="H207" s="44"/>
    </row>
    <row r="208" spans="2:8" x14ac:dyDescent="0.15">
      <c r="B208" s="7"/>
      <c r="C208" s="22"/>
      <c r="D208" s="22"/>
      <c r="E208" s="11" t="s">
        <v>189</v>
      </c>
      <c r="F208" s="60">
        <f t="shared" si="5"/>
        <v>226</v>
      </c>
      <c r="G208" s="41"/>
      <c r="H208" s="44"/>
    </row>
    <row r="209" spans="2:8" x14ac:dyDescent="0.15">
      <c r="B209" s="7"/>
      <c r="C209" s="22"/>
      <c r="D209" s="22"/>
      <c r="E209" s="11" t="s">
        <v>201</v>
      </c>
      <c r="F209" s="60">
        <f t="shared" si="5"/>
        <v>43</v>
      </c>
      <c r="G209" s="41"/>
      <c r="H209" s="44"/>
    </row>
    <row r="210" spans="2:8" x14ac:dyDescent="0.15">
      <c r="B210" s="7"/>
      <c r="C210" s="22"/>
      <c r="D210" s="22"/>
      <c r="E210" s="11" t="s">
        <v>195</v>
      </c>
      <c r="F210" s="60">
        <f t="shared" si="5"/>
        <v>132</v>
      </c>
      <c r="G210" s="41"/>
      <c r="H210" s="44"/>
    </row>
    <row r="211" spans="2:8" x14ac:dyDescent="0.15">
      <c r="B211" s="7"/>
      <c r="C211" s="22"/>
      <c r="D211" s="22"/>
      <c r="E211" s="11" t="s">
        <v>184</v>
      </c>
      <c r="F211" s="60">
        <f t="shared" si="5"/>
        <v>117</v>
      </c>
      <c r="G211" s="41"/>
      <c r="H211" s="44"/>
    </row>
    <row r="212" spans="2:8" x14ac:dyDescent="0.15">
      <c r="B212" s="7"/>
      <c r="C212" s="22"/>
      <c r="D212" s="22"/>
      <c r="E212" s="11" t="s">
        <v>190</v>
      </c>
      <c r="F212" s="60">
        <f t="shared" si="5"/>
        <v>52</v>
      </c>
      <c r="G212" s="41"/>
      <c r="H212" s="44"/>
    </row>
    <row r="213" spans="2:8" x14ac:dyDescent="0.15">
      <c r="B213" s="7"/>
      <c r="C213" s="22"/>
      <c r="D213" s="22"/>
      <c r="E213" s="11" t="s">
        <v>208</v>
      </c>
      <c r="F213" s="60">
        <f t="shared" si="5"/>
        <v>101</v>
      </c>
      <c r="G213" s="41"/>
      <c r="H213" s="44"/>
    </row>
    <row r="214" spans="2:8" x14ac:dyDescent="0.15">
      <c r="B214" s="7"/>
      <c r="C214" s="22"/>
      <c r="D214" s="22"/>
      <c r="E214" s="11" t="s">
        <v>207</v>
      </c>
      <c r="F214" s="60">
        <f t="shared" si="5"/>
        <v>122</v>
      </c>
      <c r="G214" s="41"/>
      <c r="H214" s="44"/>
    </row>
    <row r="215" spans="2:8" x14ac:dyDescent="0.15">
      <c r="B215" s="7"/>
      <c r="C215" s="22"/>
      <c r="D215" s="22"/>
      <c r="E215" s="11" t="s">
        <v>177</v>
      </c>
      <c r="F215" s="60">
        <f t="shared" si="5"/>
        <v>142</v>
      </c>
      <c r="G215" s="41"/>
      <c r="H215" s="44"/>
    </row>
    <row r="216" spans="2:8" x14ac:dyDescent="0.15">
      <c r="B216" s="7"/>
      <c r="C216" s="22"/>
      <c r="D216" s="22"/>
      <c r="E216" s="11" t="s">
        <v>212</v>
      </c>
      <c r="F216" s="60">
        <f t="shared" si="5"/>
        <v>1274</v>
      </c>
      <c r="G216" s="41"/>
      <c r="H216" s="44"/>
    </row>
    <row r="217" spans="2:8" x14ac:dyDescent="0.15">
      <c r="B217" s="7"/>
      <c r="C217" s="22"/>
      <c r="D217" s="22"/>
      <c r="E217" s="11" t="s">
        <v>203</v>
      </c>
      <c r="F217" s="60">
        <f t="shared" si="5"/>
        <v>257</v>
      </c>
      <c r="G217" s="41"/>
      <c r="H217" s="44"/>
    </row>
    <row r="218" spans="2:8" x14ac:dyDescent="0.15">
      <c r="B218" s="7"/>
      <c r="C218" s="22"/>
      <c r="D218" s="22"/>
      <c r="E218" s="11" t="s">
        <v>174</v>
      </c>
      <c r="F218" s="60">
        <f t="shared" si="5"/>
        <v>220</v>
      </c>
      <c r="G218" s="41"/>
      <c r="H218" s="44"/>
    </row>
    <row r="219" spans="2:8" x14ac:dyDescent="0.15">
      <c r="B219" s="7"/>
      <c r="C219" s="22"/>
      <c r="D219" s="22"/>
      <c r="E219" s="11" t="s">
        <v>211</v>
      </c>
      <c r="F219" s="60">
        <f t="shared" si="5"/>
        <v>0</v>
      </c>
      <c r="G219" s="41"/>
      <c r="H219" s="44"/>
    </row>
    <row r="220" spans="2:8" x14ac:dyDescent="0.15">
      <c r="B220" s="7"/>
      <c r="C220" s="22"/>
      <c r="D220" s="22"/>
      <c r="E220" s="11" t="s">
        <v>196</v>
      </c>
      <c r="F220" s="60">
        <f t="shared" si="5"/>
        <v>112</v>
      </c>
      <c r="G220" s="41"/>
      <c r="H220" s="44"/>
    </row>
    <row r="221" spans="2:8" x14ac:dyDescent="0.15">
      <c r="B221" s="7"/>
      <c r="C221" s="22"/>
      <c r="D221" s="22"/>
      <c r="E221" s="11" t="s">
        <v>181</v>
      </c>
      <c r="F221" s="60">
        <f t="shared" si="5"/>
        <v>348</v>
      </c>
      <c r="G221" s="41"/>
      <c r="H221" s="44"/>
    </row>
    <row r="222" spans="2:8" x14ac:dyDescent="0.15">
      <c r="B222" s="7"/>
      <c r="C222" s="22"/>
      <c r="D222" s="22"/>
      <c r="E222" s="11" t="s">
        <v>171</v>
      </c>
      <c r="F222" s="60">
        <f t="shared" si="5"/>
        <v>467</v>
      </c>
      <c r="G222" s="41"/>
      <c r="H222" s="44"/>
    </row>
    <row r="223" spans="2:8" x14ac:dyDescent="0.15">
      <c r="B223" s="7"/>
      <c r="C223" s="22"/>
      <c r="D223" s="22"/>
      <c r="E223" s="11" t="s">
        <v>182</v>
      </c>
      <c r="F223" s="60">
        <f t="shared" si="5"/>
        <v>101</v>
      </c>
      <c r="G223" s="41"/>
      <c r="H223" s="44"/>
    </row>
    <row r="224" spans="2:8" x14ac:dyDescent="0.15">
      <c r="B224" s="7"/>
      <c r="C224" s="22"/>
      <c r="D224" s="22"/>
      <c r="E224" s="11" t="s">
        <v>176</v>
      </c>
      <c r="F224" s="60">
        <f t="shared" si="5"/>
        <v>118</v>
      </c>
      <c r="G224" s="41"/>
      <c r="H224" s="44"/>
    </row>
    <row r="225" spans="2:8" x14ac:dyDescent="0.15">
      <c r="B225" s="7"/>
      <c r="C225" s="22"/>
      <c r="D225" s="22"/>
      <c r="E225" s="11" t="s">
        <v>170</v>
      </c>
      <c r="F225" s="60">
        <f t="shared" si="5"/>
        <v>173</v>
      </c>
      <c r="G225" s="41"/>
      <c r="H225" s="44"/>
    </row>
    <row r="226" spans="2:8" x14ac:dyDescent="0.15">
      <c r="B226" s="7"/>
      <c r="C226" s="22"/>
      <c r="D226" s="8"/>
      <c r="E226" s="11" t="s">
        <v>163</v>
      </c>
      <c r="F226" s="60">
        <f t="shared" si="5"/>
        <v>29</v>
      </c>
      <c r="G226" s="41"/>
      <c r="H226" s="44"/>
    </row>
    <row r="227" spans="2:8" x14ac:dyDescent="0.15">
      <c r="B227" s="7"/>
      <c r="C227" s="22"/>
      <c r="D227" s="8"/>
      <c r="E227" s="11" t="s">
        <v>218</v>
      </c>
      <c r="F227" s="60">
        <f t="shared" si="5"/>
        <v>33</v>
      </c>
      <c r="G227" s="41"/>
      <c r="H227" s="44"/>
    </row>
    <row r="228" spans="2:8" x14ac:dyDescent="0.15">
      <c r="B228" s="7"/>
      <c r="C228" s="22"/>
      <c r="D228" s="8"/>
      <c r="E228" s="11" t="s">
        <v>169</v>
      </c>
      <c r="F228" s="60">
        <f t="shared" si="5"/>
        <v>386</v>
      </c>
      <c r="G228" s="41"/>
      <c r="H228" s="44"/>
    </row>
    <row r="229" spans="2:8" x14ac:dyDescent="0.15">
      <c r="B229" s="7"/>
      <c r="C229" s="22"/>
      <c r="D229" s="8"/>
      <c r="E229" s="11" t="s">
        <v>168</v>
      </c>
      <c r="F229" s="60">
        <f t="shared" si="5"/>
        <v>13</v>
      </c>
      <c r="G229" s="41"/>
      <c r="H229" s="44"/>
    </row>
    <row r="230" spans="2:8" x14ac:dyDescent="0.15">
      <c r="B230" s="7"/>
      <c r="C230" s="22"/>
      <c r="D230" s="8"/>
      <c r="E230" s="11" t="s">
        <v>160</v>
      </c>
      <c r="F230" s="60">
        <f t="shared" si="5"/>
        <v>273</v>
      </c>
      <c r="G230" s="41"/>
      <c r="H230" s="44"/>
    </row>
    <row r="231" spans="2:8" x14ac:dyDescent="0.15">
      <c r="B231" s="7"/>
      <c r="C231" s="22"/>
      <c r="D231" s="8"/>
      <c r="E231" s="11" t="s">
        <v>219</v>
      </c>
      <c r="F231" s="60">
        <f t="shared" si="5"/>
        <v>0</v>
      </c>
      <c r="G231" s="41"/>
      <c r="H231" s="44"/>
    </row>
    <row r="232" spans="2:8" x14ac:dyDescent="0.15">
      <c r="B232" s="7"/>
      <c r="C232" s="22"/>
      <c r="D232" s="8"/>
      <c r="E232" s="11" t="s">
        <v>155</v>
      </c>
      <c r="F232" s="60">
        <f t="shared" si="5"/>
        <v>163</v>
      </c>
      <c r="G232" s="41"/>
      <c r="H232" s="44"/>
    </row>
    <row r="233" spans="2:8" x14ac:dyDescent="0.15">
      <c r="B233" s="7"/>
      <c r="C233" s="22"/>
      <c r="D233" s="8"/>
      <c r="E233" s="11" t="s">
        <v>220</v>
      </c>
      <c r="F233" s="60">
        <f t="shared" si="5"/>
        <v>0</v>
      </c>
      <c r="G233" s="41"/>
      <c r="H233" s="44"/>
    </row>
    <row r="234" spans="2:8" x14ac:dyDescent="0.15">
      <c r="B234" s="7"/>
      <c r="C234" s="22"/>
      <c r="D234" s="8"/>
      <c r="E234" s="11" t="s">
        <v>221</v>
      </c>
      <c r="F234" s="60">
        <f t="shared" si="5"/>
        <v>63</v>
      </c>
      <c r="G234" s="41"/>
      <c r="H234" s="44"/>
    </row>
    <row r="235" spans="2:8" x14ac:dyDescent="0.15">
      <c r="B235" s="7"/>
      <c r="C235" s="22"/>
      <c r="D235" s="8"/>
      <c r="E235" s="11" t="s">
        <v>164</v>
      </c>
      <c r="F235" s="60">
        <f t="shared" si="5"/>
        <v>22</v>
      </c>
      <c r="G235" s="41"/>
      <c r="H235" s="44"/>
    </row>
    <row r="236" spans="2:8" x14ac:dyDescent="0.15">
      <c r="B236" s="7"/>
      <c r="C236" s="22"/>
      <c r="D236" s="8"/>
      <c r="E236" s="11" t="s">
        <v>156</v>
      </c>
      <c r="F236" s="60">
        <f t="shared" si="5"/>
        <v>24</v>
      </c>
      <c r="G236" s="40"/>
      <c r="H236" s="44"/>
    </row>
    <row r="237" spans="2:8" x14ac:dyDescent="0.15">
      <c r="B237" s="7"/>
      <c r="C237" s="22"/>
      <c r="D237" s="8"/>
      <c r="E237" s="11" t="s">
        <v>165</v>
      </c>
      <c r="F237" s="60">
        <f t="shared" si="5"/>
        <v>87</v>
      </c>
      <c r="G237" s="40"/>
      <c r="H237" s="44"/>
    </row>
    <row r="238" spans="2:8" x14ac:dyDescent="0.15">
      <c r="B238" s="7"/>
      <c r="C238" s="22"/>
      <c r="D238" s="22"/>
      <c r="E238" s="11" t="s">
        <v>159</v>
      </c>
      <c r="F238" s="60">
        <f t="shared" si="5"/>
        <v>43</v>
      </c>
      <c r="G238" s="41"/>
      <c r="H238" s="44"/>
    </row>
    <row r="239" spans="2:8" x14ac:dyDescent="0.15">
      <c r="B239" s="7"/>
      <c r="C239" s="22"/>
      <c r="D239" s="22"/>
      <c r="E239" s="11" t="s">
        <v>167</v>
      </c>
      <c r="F239" s="60">
        <f t="shared" si="5"/>
        <v>16</v>
      </c>
      <c r="G239" s="41"/>
      <c r="H239" s="44"/>
    </row>
    <row r="240" spans="2:8" x14ac:dyDescent="0.15">
      <c r="B240" s="7"/>
      <c r="C240" s="22"/>
      <c r="D240" s="22"/>
      <c r="E240" s="11" t="s">
        <v>157</v>
      </c>
      <c r="F240" s="60">
        <f t="shared" si="5"/>
        <v>31</v>
      </c>
      <c r="G240" s="41"/>
      <c r="H240" s="44"/>
    </row>
    <row r="241" spans="1:8" x14ac:dyDescent="0.15">
      <c r="B241" s="7"/>
      <c r="C241" s="22"/>
      <c r="D241" s="22"/>
      <c r="E241" s="11" t="s">
        <v>161</v>
      </c>
      <c r="F241" s="60">
        <f t="shared" si="5"/>
        <v>29</v>
      </c>
      <c r="G241" s="41"/>
      <c r="H241" s="44"/>
    </row>
    <row r="242" spans="1:8" x14ac:dyDescent="0.15">
      <c r="B242" s="7"/>
      <c r="C242" s="22"/>
      <c r="D242" s="22"/>
      <c r="E242" s="11" t="s">
        <v>162</v>
      </c>
      <c r="F242" s="60">
        <f t="shared" si="5"/>
        <v>142</v>
      </c>
      <c r="G242" s="41"/>
      <c r="H242" s="44"/>
    </row>
    <row r="243" spans="1:8" x14ac:dyDescent="0.15">
      <c r="B243" s="7"/>
      <c r="C243" s="22"/>
      <c r="D243" s="22"/>
      <c r="E243" s="11" t="s">
        <v>222</v>
      </c>
      <c r="F243" s="60">
        <f t="shared" ref="F243:F244" si="6">F315-F383+F455</f>
        <v>18</v>
      </c>
      <c r="G243" s="41"/>
      <c r="H243" s="44"/>
    </row>
    <row r="244" spans="1:8" x14ac:dyDescent="0.15">
      <c r="B244" s="9"/>
      <c r="C244" s="21"/>
      <c r="D244" s="10"/>
      <c r="E244" s="11" t="s">
        <v>166</v>
      </c>
      <c r="F244" s="60">
        <f t="shared" si="6"/>
        <v>219</v>
      </c>
      <c r="G244" s="41"/>
      <c r="H244" s="44"/>
    </row>
    <row r="245" spans="1:8" x14ac:dyDescent="0.15">
      <c r="A245" s="22"/>
      <c r="B245" s="22" t="s">
        <v>131</v>
      </c>
      <c r="C245" s="55"/>
      <c r="D245" s="55" t="s">
        <v>226</v>
      </c>
      <c r="E245" s="56"/>
      <c r="F245" s="56"/>
      <c r="G245" s="56"/>
      <c r="H245" s="56"/>
    </row>
    <row r="246" spans="1:8" x14ac:dyDescent="0.15">
      <c r="A246" s="22"/>
      <c r="B246" s="55"/>
      <c r="C246" s="55"/>
      <c r="D246" s="55"/>
      <c r="E246" s="55"/>
      <c r="F246" s="55"/>
      <c r="G246" s="55"/>
      <c r="H246" s="55"/>
    </row>
    <row r="247" spans="1:8" x14ac:dyDescent="0.15">
      <c r="A247" s="22"/>
      <c r="B247" s="55" t="s">
        <v>147</v>
      </c>
      <c r="C247" s="55"/>
      <c r="D247" s="55"/>
      <c r="E247" s="55"/>
      <c r="F247" s="55"/>
      <c r="G247" s="55"/>
      <c r="H247" s="55"/>
    </row>
    <row r="248" spans="1:8" x14ac:dyDescent="0.15">
      <c r="B248" s="2" t="s">
        <v>16</v>
      </c>
      <c r="C248" s="3"/>
      <c r="D248" s="4"/>
      <c r="E248" s="11" t="s">
        <v>32</v>
      </c>
      <c r="F248" s="11" t="s">
        <v>252</v>
      </c>
      <c r="G248" s="52" t="s">
        <v>94</v>
      </c>
      <c r="H248" s="53"/>
    </row>
    <row r="249" spans="1:8" x14ac:dyDescent="0.15">
      <c r="B249" s="5"/>
      <c r="C249" s="5" t="s">
        <v>17</v>
      </c>
      <c r="D249" s="20"/>
      <c r="E249" s="20"/>
      <c r="F249" s="6"/>
      <c r="G249" s="35" t="s">
        <v>92</v>
      </c>
      <c r="H249" s="39"/>
    </row>
    <row r="250" spans="1:8" x14ac:dyDescent="0.15">
      <c r="B250" s="7"/>
      <c r="C250" s="7"/>
      <c r="D250" s="8"/>
      <c r="E250" s="11" t="s">
        <v>210</v>
      </c>
      <c r="F250" s="61">
        <v>203</v>
      </c>
      <c r="G250" s="40" t="s">
        <v>93</v>
      </c>
      <c r="H250" s="44"/>
    </row>
    <row r="251" spans="1:8" x14ac:dyDescent="0.15">
      <c r="B251" s="7"/>
      <c r="C251" s="7"/>
      <c r="D251" s="8"/>
      <c r="E251" s="11" t="s">
        <v>175</v>
      </c>
      <c r="F251" s="61">
        <v>110</v>
      </c>
      <c r="G251" s="40" t="s">
        <v>86</v>
      </c>
      <c r="H251" s="44"/>
    </row>
    <row r="252" spans="1:8" x14ac:dyDescent="0.15">
      <c r="B252" s="7"/>
      <c r="C252" s="7"/>
      <c r="D252" s="8"/>
      <c r="E252" s="11" t="s">
        <v>213</v>
      </c>
      <c r="F252" s="61">
        <v>93</v>
      </c>
      <c r="G252" s="40"/>
      <c r="H252" s="44"/>
    </row>
    <row r="253" spans="1:8" x14ac:dyDescent="0.15">
      <c r="B253" s="7"/>
      <c r="C253" s="7"/>
      <c r="D253" s="8"/>
      <c r="E253" s="11" t="s">
        <v>188</v>
      </c>
      <c r="F253" s="61">
        <v>137</v>
      </c>
      <c r="G253" s="40" t="s">
        <v>223</v>
      </c>
      <c r="H253" s="44"/>
    </row>
    <row r="254" spans="1:8" x14ac:dyDescent="0.15">
      <c r="B254" s="7"/>
      <c r="C254" s="7"/>
      <c r="D254" s="8"/>
      <c r="E254" s="11" t="s">
        <v>206</v>
      </c>
      <c r="F254" s="61">
        <v>161</v>
      </c>
      <c r="G254" s="40"/>
      <c r="H254" s="44"/>
    </row>
    <row r="255" spans="1:8" x14ac:dyDescent="0.15">
      <c r="B255" s="7"/>
      <c r="C255" s="7"/>
      <c r="D255" s="8"/>
      <c r="E255" s="11" t="s">
        <v>185</v>
      </c>
      <c r="F255" s="61">
        <v>132</v>
      </c>
      <c r="G255" s="40"/>
      <c r="H255" s="44"/>
    </row>
    <row r="256" spans="1:8" x14ac:dyDescent="0.15">
      <c r="B256" s="7"/>
      <c r="C256" s="7"/>
      <c r="D256" s="8"/>
      <c r="E256" s="11" t="s">
        <v>198</v>
      </c>
      <c r="F256" s="61">
        <v>155</v>
      </c>
      <c r="G256" s="40"/>
      <c r="H256" s="44"/>
    </row>
    <row r="257" spans="2:8" x14ac:dyDescent="0.15">
      <c r="B257" s="7"/>
      <c r="C257" s="7"/>
      <c r="D257" s="8"/>
      <c r="E257" s="11" t="s">
        <v>200</v>
      </c>
      <c r="F257" s="61">
        <v>138</v>
      </c>
      <c r="G257" s="40"/>
      <c r="H257" s="44"/>
    </row>
    <row r="258" spans="2:8" x14ac:dyDescent="0.15">
      <c r="B258" s="7"/>
      <c r="C258" s="7"/>
      <c r="D258" s="8"/>
      <c r="E258" s="11" t="s">
        <v>209</v>
      </c>
      <c r="F258" s="61">
        <v>129</v>
      </c>
      <c r="G258" s="40"/>
      <c r="H258" s="44"/>
    </row>
    <row r="259" spans="2:8" x14ac:dyDescent="0.15">
      <c r="B259" s="7"/>
      <c r="C259" s="7"/>
      <c r="D259" s="8"/>
      <c r="E259" s="11" t="s">
        <v>154</v>
      </c>
      <c r="F259" s="61">
        <v>164</v>
      </c>
      <c r="G259" s="40"/>
      <c r="H259" s="44"/>
    </row>
    <row r="260" spans="2:8" x14ac:dyDescent="0.15">
      <c r="B260" s="7"/>
      <c r="C260" s="7"/>
      <c r="D260" s="8"/>
      <c r="E260" s="11" t="s">
        <v>172</v>
      </c>
      <c r="F260" s="61">
        <v>164</v>
      </c>
      <c r="G260" s="40"/>
      <c r="H260" s="44"/>
    </row>
    <row r="261" spans="2:8" x14ac:dyDescent="0.15">
      <c r="B261" s="7"/>
      <c r="C261" s="7"/>
      <c r="D261" s="8"/>
      <c r="E261" s="11" t="s">
        <v>191</v>
      </c>
      <c r="F261" s="61">
        <v>822</v>
      </c>
      <c r="G261" s="40"/>
      <c r="H261" s="44"/>
    </row>
    <row r="262" spans="2:8" x14ac:dyDescent="0.15">
      <c r="B262" s="7"/>
      <c r="C262" s="7"/>
      <c r="D262" s="8"/>
      <c r="E262" s="11" t="s">
        <v>216</v>
      </c>
      <c r="F262" s="61">
        <v>9</v>
      </c>
      <c r="G262" s="40"/>
      <c r="H262" s="44"/>
    </row>
    <row r="263" spans="2:8" x14ac:dyDescent="0.15">
      <c r="B263" s="7"/>
      <c r="C263" s="7"/>
      <c r="D263" s="8"/>
      <c r="E263" s="11" t="s">
        <v>204</v>
      </c>
      <c r="F263" s="61">
        <v>146</v>
      </c>
      <c r="G263" s="40"/>
      <c r="H263" s="44"/>
    </row>
    <row r="264" spans="2:8" x14ac:dyDescent="0.15">
      <c r="B264" s="7"/>
      <c r="C264" s="7"/>
      <c r="D264" s="8"/>
      <c r="E264" s="11" t="s">
        <v>173</v>
      </c>
      <c r="F264" s="61">
        <v>175</v>
      </c>
      <c r="G264" s="40"/>
      <c r="H264" s="44"/>
    </row>
    <row r="265" spans="2:8" x14ac:dyDescent="0.15">
      <c r="B265" s="7"/>
      <c r="C265" s="7"/>
      <c r="D265" s="8"/>
      <c r="E265" s="11" t="s">
        <v>202</v>
      </c>
      <c r="F265" s="61">
        <v>554</v>
      </c>
      <c r="G265" s="40"/>
      <c r="H265" s="44"/>
    </row>
    <row r="266" spans="2:8" x14ac:dyDescent="0.15">
      <c r="B266" s="7"/>
      <c r="C266" s="7"/>
      <c r="D266" s="8"/>
      <c r="E266" s="11" t="s">
        <v>192</v>
      </c>
      <c r="F266" s="61">
        <v>1777</v>
      </c>
      <c r="G266" s="40"/>
      <c r="H266" s="44"/>
    </row>
    <row r="267" spans="2:8" x14ac:dyDescent="0.15">
      <c r="B267" s="7"/>
      <c r="C267" s="7"/>
      <c r="D267" s="8"/>
      <c r="E267" s="11" t="s">
        <v>186</v>
      </c>
      <c r="F267" s="61">
        <v>590</v>
      </c>
      <c r="G267" s="40"/>
      <c r="H267" s="44"/>
    </row>
    <row r="268" spans="2:8" x14ac:dyDescent="0.15">
      <c r="B268" s="7"/>
      <c r="C268" s="7"/>
      <c r="D268" s="8"/>
      <c r="E268" s="11" t="s">
        <v>183</v>
      </c>
      <c r="F268" s="61">
        <v>132</v>
      </c>
      <c r="G268" s="40"/>
      <c r="H268" s="44"/>
    </row>
    <row r="269" spans="2:8" x14ac:dyDescent="0.15">
      <c r="B269" s="7"/>
      <c r="C269" s="7"/>
      <c r="D269" s="8"/>
      <c r="E269" s="11" t="s">
        <v>217</v>
      </c>
      <c r="F269" s="61">
        <v>52</v>
      </c>
      <c r="G269" s="40"/>
      <c r="H269" s="44"/>
    </row>
    <row r="270" spans="2:8" x14ac:dyDescent="0.15">
      <c r="B270" s="7"/>
      <c r="C270" s="7"/>
      <c r="D270" s="8"/>
      <c r="E270" s="11" t="s">
        <v>214</v>
      </c>
      <c r="F270" s="61">
        <v>944</v>
      </c>
      <c r="G270" s="40"/>
      <c r="H270" s="44"/>
    </row>
    <row r="271" spans="2:8" x14ac:dyDescent="0.15">
      <c r="B271" s="7"/>
      <c r="C271" s="7"/>
      <c r="D271" s="8"/>
      <c r="E271" s="11" t="s">
        <v>194</v>
      </c>
      <c r="F271" s="61">
        <v>598</v>
      </c>
      <c r="G271" s="40"/>
      <c r="H271" s="44"/>
    </row>
    <row r="272" spans="2:8" x14ac:dyDescent="0.15">
      <c r="B272" s="7"/>
      <c r="C272" s="7"/>
      <c r="D272" s="8"/>
      <c r="E272" s="11" t="s">
        <v>205</v>
      </c>
      <c r="F272" s="61">
        <v>106</v>
      </c>
      <c r="G272" s="40"/>
      <c r="H272" s="44"/>
    </row>
    <row r="273" spans="2:8" x14ac:dyDescent="0.15">
      <c r="B273" s="7"/>
      <c r="C273" s="7"/>
      <c r="D273" s="8"/>
      <c r="E273" s="11" t="s">
        <v>180</v>
      </c>
      <c r="F273" s="61">
        <v>371</v>
      </c>
      <c r="G273" s="40"/>
      <c r="H273" s="44"/>
    </row>
    <row r="274" spans="2:8" x14ac:dyDescent="0.15">
      <c r="B274" s="7"/>
      <c r="C274" s="7"/>
      <c r="D274" s="8"/>
      <c r="E274" s="11" t="s">
        <v>197</v>
      </c>
      <c r="F274" s="61">
        <v>81</v>
      </c>
      <c r="G274" s="40"/>
      <c r="H274" s="44"/>
    </row>
    <row r="275" spans="2:8" x14ac:dyDescent="0.15">
      <c r="B275" s="7"/>
      <c r="C275" s="7"/>
      <c r="D275" s="8"/>
      <c r="E275" s="11" t="s">
        <v>179</v>
      </c>
      <c r="F275" s="61">
        <v>471</v>
      </c>
      <c r="G275" s="40"/>
      <c r="H275" s="44"/>
    </row>
    <row r="276" spans="2:8" x14ac:dyDescent="0.15">
      <c r="B276" s="7"/>
      <c r="C276" s="7"/>
      <c r="D276" s="8"/>
      <c r="E276" s="11" t="s">
        <v>187</v>
      </c>
      <c r="F276" s="61">
        <v>287</v>
      </c>
      <c r="G276" s="40"/>
      <c r="H276" s="44"/>
    </row>
    <row r="277" spans="2:8" x14ac:dyDescent="0.15">
      <c r="B277" s="7"/>
      <c r="C277" s="7"/>
      <c r="D277" s="8"/>
      <c r="E277" s="11" t="s">
        <v>178</v>
      </c>
      <c r="F277" s="61">
        <v>601</v>
      </c>
      <c r="G277" s="40"/>
      <c r="H277" s="44"/>
    </row>
    <row r="278" spans="2:8" x14ac:dyDescent="0.15">
      <c r="B278" s="7"/>
      <c r="C278" s="7"/>
      <c r="D278" s="8"/>
      <c r="E278" s="11" t="s">
        <v>193</v>
      </c>
      <c r="F278" s="61">
        <v>93</v>
      </c>
      <c r="G278" s="40"/>
      <c r="H278" s="44"/>
    </row>
    <row r="279" spans="2:8" x14ac:dyDescent="0.15">
      <c r="B279" s="7"/>
      <c r="C279" s="7"/>
      <c r="D279" s="8"/>
      <c r="E279" s="11" t="s">
        <v>199</v>
      </c>
      <c r="F279" s="61">
        <v>100</v>
      </c>
      <c r="G279" s="40"/>
      <c r="H279" s="44"/>
    </row>
    <row r="280" spans="2:8" x14ac:dyDescent="0.15">
      <c r="B280" s="7"/>
      <c r="C280" s="7"/>
      <c r="D280" s="8"/>
      <c r="E280" s="11" t="s">
        <v>189</v>
      </c>
      <c r="F280" s="61">
        <v>233</v>
      </c>
      <c r="G280" s="40"/>
      <c r="H280" s="44"/>
    </row>
    <row r="281" spans="2:8" x14ac:dyDescent="0.15">
      <c r="B281" s="7"/>
      <c r="C281" s="7"/>
      <c r="D281" s="8"/>
      <c r="E281" s="11" t="s">
        <v>201</v>
      </c>
      <c r="F281" s="61">
        <v>45</v>
      </c>
      <c r="G281" s="40"/>
      <c r="H281" s="44"/>
    </row>
    <row r="282" spans="2:8" x14ac:dyDescent="0.15">
      <c r="B282" s="7"/>
      <c r="C282" s="7"/>
      <c r="D282" s="8"/>
      <c r="E282" s="11" t="s">
        <v>195</v>
      </c>
      <c r="F282" s="61">
        <v>139</v>
      </c>
      <c r="G282" s="40"/>
      <c r="H282" s="44"/>
    </row>
    <row r="283" spans="2:8" x14ac:dyDescent="0.15">
      <c r="B283" s="7"/>
      <c r="C283" s="7"/>
      <c r="D283" s="8"/>
      <c r="E283" s="11" t="s">
        <v>184</v>
      </c>
      <c r="F283" s="61">
        <v>117</v>
      </c>
      <c r="G283" s="40"/>
      <c r="H283" s="44"/>
    </row>
    <row r="284" spans="2:8" x14ac:dyDescent="0.15">
      <c r="B284" s="7"/>
      <c r="C284" s="7"/>
      <c r="D284" s="8"/>
      <c r="E284" s="11" t="s">
        <v>190</v>
      </c>
      <c r="F284" s="61">
        <v>55</v>
      </c>
      <c r="G284" s="40"/>
      <c r="H284" s="44"/>
    </row>
    <row r="285" spans="2:8" x14ac:dyDescent="0.15">
      <c r="B285" s="7"/>
      <c r="C285" s="7"/>
      <c r="D285" s="8"/>
      <c r="E285" s="11" t="s">
        <v>208</v>
      </c>
      <c r="F285" s="61">
        <v>102</v>
      </c>
      <c r="G285" s="40"/>
      <c r="H285" s="44"/>
    </row>
    <row r="286" spans="2:8" x14ac:dyDescent="0.15">
      <c r="B286" s="7"/>
      <c r="C286" s="7"/>
      <c r="D286" s="8"/>
      <c r="E286" s="11" t="s">
        <v>207</v>
      </c>
      <c r="F286" s="61">
        <v>131</v>
      </c>
      <c r="G286" s="40"/>
      <c r="H286" s="44"/>
    </row>
    <row r="287" spans="2:8" x14ac:dyDescent="0.15">
      <c r="B287" s="7"/>
      <c r="C287" s="7"/>
      <c r="D287" s="8"/>
      <c r="E287" s="11" t="s">
        <v>177</v>
      </c>
      <c r="F287" s="61">
        <v>139</v>
      </c>
      <c r="G287" s="40"/>
      <c r="H287" s="44"/>
    </row>
    <row r="288" spans="2:8" x14ac:dyDescent="0.15">
      <c r="B288" s="7"/>
      <c r="C288" s="7"/>
      <c r="D288" s="8"/>
      <c r="E288" s="11" t="s">
        <v>212</v>
      </c>
      <c r="F288" s="61">
        <v>1280</v>
      </c>
      <c r="G288" s="40"/>
      <c r="H288" s="44"/>
    </row>
    <row r="289" spans="2:8" x14ac:dyDescent="0.15">
      <c r="B289" s="7"/>
      <c r="C289" s="7"/>
      <c r="D289" s="8"/>
      <c r="E289" s="11" t="s">
        <v>203</v>
      </c>
      <c r="F289" s="61">
        <v>249</v>
      </c>
      <c r="G289" s="40"/>
      <c r="H289" s="44"/>
    </row>
    <row r="290" spans="2:8" x14ac:dyDescent="0.15">
      <c r="B290" s="7"/>
      <c r="C290" s="7"/>
      <c r="D290" s="8"/>
      <c r="E290" s="11" t="s">
        <v>174</v>
      </c>
      <c r="F290" s="61">
        <v>216</v>
      </c>
      <c r="G290" s="40"/>
      <c r="H290" s="44"/>
    </row>
    <row r="291" spans="2:8" x14ac:dyDescent="0.15">
      <c r="B291" s="7"/>
      <c r="C291" s="7"/>
      <c r="D291" s="8"/>
      <c r="E291" s="11" t="s">
        <v>211</v>
      </c>
      <c r="F291" s="61">
        <v>0</v>
      </c>
      <c r="G291" s="40"/>
      <c r="H291" s="44"/>
    </row>
    <row r="292" spans="2:8" x14ac:dyDescent="0.15">
      <c r="B292" s="7"/>
      <c r="C292" s="7"/>
      <c r="D292" s="8"/>
      <c r="E292" s="11" t="s">
        <v>196</v>
      </c>
      <c r="F292" s="61">
        <v>110</v>
      </c>
      <c r="G292" s="40"/>
      <c r="H292" s="44"/>
    </row>
    <row r="293" spans="2:8" x14ac:dyDescent="0.15">
      <c r="B293" s="7"/>
      <c r="C293" s="7"/>
      <c r="D293" s="8"/>
      <c r="E293" s="11" t="s">
        <v>181</v>
      </c>
      <c r="F293" s="61">
        <v>341</v>
      </c>
      <c r="G293" s="40"/>
      <c r="H293" s="44"/>
    </row>
    <row r="294" spans="2:8" x14ac:dyDescent="0.15">
      <c r="B294" s="7"/>
      <c r="C294" s="7"/>
      <c r="D294" s="8"/>
      <c r="E294" s="11" t="s">
        <v>171</v>
      </c>
      <c r="F294" s="61">
        <v>452</v>
      </c>
      <c r="G294" s="40"/>
      <c r="H294" s="44"/>
    </row>
    <row r="295" spans="2:8" x14ac:dyDescent="0.15">
      <c r="B295" s="7"/>
      <c r="C295" s="7"/>
      <c r="D295" s="8"/>
      <c r="E295" s="11" t="s">
        <v>182</v>
      </c>
      <c r="F295" s="61">
        <v>108</v>
      </c>
      <c r="G295" s="40"/>
      <c r="H295" s="44"/>
    </row>
    <row r="296" spans="2:8" x14ac:dyDescent="0.15">
      <c r="B296" s="7"/>
      <c r="C296" s="7"/>
      <c r="D296" s="8"/>
      <c r="E296" s="11" t="s">
        <v>176</v>
      </c>
      <c r="F296" s="61">
        <v>114</v>
      </c>
      <c r="G296" s="40"/>
      <c r="H296" s="44"/>
    </row>
    <row r="297" spans="2:8" x14ac:dyDescent="0.15">
      <c r="B297" s="7"/>
      <c r="C297" s="7"/>
      <c r="D297" s="8"/>
      <c r="E297" s="11" t="s">
        <v>170</v>
      </c>
      <c r="F297" s="61">
        <v>166</v>
      </c>
      <c r="G297" s="40"/>
      <c r="H297" s="44"/>
    </row>
    <row r="298" spans="2:8" x14ac:dyDescent="0.15">
      <c r="B298" s="7"/>
      <c r="C298" s="7"/>
      <c r="D298" s="8"/>
      <c r="E298" s="11" t="s">
        <v>163</v>
      </c>
      <c r="F298" s="61">
        <v>27</v>
      </c>
      <c r="G298" s="40"/>
      <c r="H298" s="44"/>
    </row>
    <row r="299" spans="2:8" x14ac:dyDescent="0.15">
      <c r="B299" s="7"/>
      <c r="C299" s="7"/>
      <c r="D299" s="8"/>
      <c r="E299" s="11" t="s">
        <v>218</v>
      </c>
      <c r="F299" s="61">
        <v>32</v>
      </c>
      <c r="G299" s="40"/>
      <c r="H299" s="44"/>
    </row>
    <row r="300" spans="2:8" x14ac:dyDescent="0.15">
      <c r="B300" s="7"/>
      <c r="C300" s="7"/>
      <c r="D300" s="8"/>
      <c r="E300" s="11" t="s">
        <v>169</v>
      </c>
      <c r="F300" s="61">
        <v>382</v>
      </c>
      <c r="G300" s="40"/>
      <c r="H300" s="44"/>
    </row>
    <row r="301" spans="2:8" x14ac:dyDescent="0.15">
      <c r="B301" s="7"/>
      <c r="C301" s="7"/>
      <c r="D301" s="8"/>
      <c r="E301" s="11" t="s">
        <v>168</v>
      </c>
      <c r="F301" s="61">
        <v>14</v>
      </c>
      <c r="G301" s="40"/>
      <c r="H301" s="44"/>
    </row>
    <row r="302" spans="2:8" x14ac:dyDescent="0.15">
      <c r="B302" s="7"/>
      <c r="C302" s="7"/>
      <c r="D302" s="8"/>
      <c r="E302" s="11" t="s">
        <v>160</v>
      </c>
      <c r="F302" s="61">
        <v>272</v>
      </c>
      <c r="G302" s="40"/>
      <c r="H302" s="44"/>
    </row>
    <row r="303" spans="2:8" x14ac:dyDescent="0.15">
      <c r="B303" s="7"/>
      <c r="C303" s="7"/>
      <c r="D303" s="8"/>
      <c r="E303" s="11" t="s">
        <v>219</v>
      </c>
      <c r="F303" s="61">
        <v>0</v>
      </c>
      <c r="G303" s="40"/>
      <c r="H303" s="44"/>
    </row>
    <row r="304" spans="2:8" x14ac:dyDescent="0.15">
      <c r="B304" s="7"/>
      <c r="C304" s="7"/>
      <c r="D304" s="8"/>
      <c r="E304" s="11" t="s">
        <v>155</v>
      </c>
      <c r="F304" s="61">
        <v>159</v>
      </c>
      <c r="G304" s="40"/>
      <c r="H304" s="44"/>
    </row>
    <row r="305" spans="2:8" x14ac:dyDescent="0.15">
      <c r="B305" s="7"/>
      <c r="C305" s="7"/>
      <c r="D305" s="8"/>
      <c r="E305" s="11" t="s">
        <v>220</v>
      </c>
      <c r="F305" s="61">
        <v>0</v>
      </c>
      <c r="G305" s="40"/>
      <c r="H305" s="44"/>
    </row>
    <row r="306" spans="2:8" x14ac:dyDescent="0.15">
      <c r="B306" s="7"/>
      <c r="C306" s="7"/>
      <c r="D306" s="8"/>
      <c r="E306" s="11" t="s">
        <v>221</v>
      </c>
      <c r="F306" s="61">
        <v>62</v>
      </c>
      <c r="G306" s="40"/>
      <c r="H306" s="44"/>
    </row>
    <row r="307" spans="2:8" x14ac:dyDescent="0.15">
      <c r="B307" s="7"/>
      <c r="C307" s="7"/>
      <c r="D307" s="8"/>
      <c r="E307" s="11" t="s">
        <v>164</v>
      </c>
      <c r="F307" s="61">
        <v>21</v>
      </c>
      <c r="G307" s="40"/>
      <c r="H307" s="44"/>
    </row>
    <row r="308" spans="2:8" x14ac:dyDescent="0.15">
      <c r="B308" s="7"/>
      <c r="C308" s="7"/>
      <c r="D308" s="8"/>
      <c r="E308" s="11" t="s">
        <v>156</v>
      </c>
      <c r="F308" s="61">
        <v>24</v>
      </c>
      <c r="G308" s="40"/>
      <c r="H308" s="44"/>
    </row>
    <row r="309" spans="2:8" x14ac:dyDescent="0.15">
      <c r="B309" s="7"/>
      <c r="C309" s="7"/>
      <c r="D309" s="8"/>
      <c r="E309" s="11" t="s">
        <v>165</v>
      </c>
      <c r="F309" s="61">
        <v>88</v>
      </c>
      <c r="G309" s="40"/>
      <c r="H309" s="44"/>
    </row>
    <row r="310" spans="2:8" x14ac:dyDescent="0.15">
      <c r="B310" s="7"/>
      <c r="C310" s="7"/>
      <c r="D310" s="8"/>
      <c r="E310" s="11" t="s">
        <v>159</v>
      </c>
      <c r="F310" s="61">
        <v>42</v>
      </c>
      <c r="G310" s="40"/>
      <c r="H310" s="44"/>
    </row>
    <row r="311" spans="2:8" x14ac:dyDescent="0.15">
      <c r="B311" s="7"/>
      <c r="C311" s="7"/>
      <c r="D311" s="8"/>
      <c r="E311" s="11" t="s">
        <v>167</v>
      </c>
      <c r="F311" s="61">
        <v>15</v>
      </c>
      <c r="G311" s="40"/>
      <c r="H311" s="44"/>
    </row>
    <row r="312" spans="2:8" x14ac:dyDescent="0.15">
      <c r="B312" s="7"/>
      <c r="C312" s="7"/>
      <c r="D312" s="8"/>
      <c r="E312" s="11" t="s">
        <v>157</v>
      </c>
      <c r="F312" s="61">
        <v>28</v>
      </c>
      <c r="G312" s="40"/>
      <c r="H312" s="44"/>
    </row>
    <row r="313" spans="2:8" x14ac:dyDescent="0.15">
      <c r="B313" s="7"/>
      <c r="C313" s="7"/>
      <c r="D313" s="8"/>
      <c r="E313" s="11" t="s">
        <v>161</v>
      </c>
      <c r="F313" s="61">
        <v>27</v>
      </c>
      <c r="G313" s="40"/>
      <c r="H313" s="44"/>
    </row>
    <row r="314" spans="2:8" x14ac:dyDescent="0.15">
      <c r="B314" s="7"/>
      <c r="C314" s="7"/>
      <c r="D314" s="8"/>
      <c r="E314" s="11" t="s">
        <v>162</v>
      </c>
      <c r="F314" s="61">
        <v>144</v>
      </c>
      <c r="G314" s="40"/>
      <c r="H314" s="44"/>
    </row>
    <row r="315" spans="2:8" x14ac:dyDescent="0.15">
      <c r="B315" s="7"/>
      <c r="C315" s="7"/>
      <c r="D315" s="8"/>
      <c r="E315" s="11" t="s">
        <v>222</v>
      </c>
      <c r="F315" s="61">
        <v>18</v>
      </c>
      <c r="G315" s="80"/>
      <c r="H315" s="44"/>
    </row>
    <row r="316" spans="2:8" x14ac:dyDescent="0.15">
      <c r="B316" s="7"/>
      <c r="C316" s="7"/>
      <c r="D316" s="8"/>
      <c r="E316" s="11" t="s">
        <v>166</v>
      </c>
      <c r="F316" s="61">
        <v>219</v>
      </c>
      <c r="G316" s="40"/>
      <c r="H316" s="44"/>
    </row>
    <row r="317" spans="2:8" x14ac:dyDescent="0.15">
      <c r="B317" s="7"/>
      <c r="C317" s="5" t="s">
        <v>18</v>
      </c>
      <c r="D317" s="20"/>
      <c r="E317" s="20"/>
      <c r="F317" s="6"/>
      <c r="G317" s="35" t="s">
        <v>88</v>
      </c>
      <c r="H317" s="39"/>
    </row>
    <row r="318" spans="2:8" x14ac:dyDescent="0.15">
      <c r="B318" s="7"/>
      <c r="C318" s="7"/>
      <c r="D318" s="22"/>
      <c r="E318" s="11" t="s">
        <v>210</v>
      </c>
      <c r="F318" s="6">
        <v>16</v>
      </c>
      <c r="G318" s="40"/>
      <c r="H318" s="44"/>
    </row>
    <row r="319" spans="2:8" x14ac:dyDescent="0.15">
      <c r="B319" s="7"/>
      <c r="C319" s="7"/>
      <c r="D319" s="22"/>
      <c r="E319" s="11" t="s">
        <v>175</v>
      </c>
      <c r="F319" s="6">
        <v>8</v>
      </c>
      <c r="G319" s="40" t="s">
        <v>89</v>
      </c>
      <c r="H319" s="44"/>
    </row>
    <row r="320" spans="2:8" x14ac:dyDescent="0.15">
      <c r="B320" s="7"/>
      <c r="C320" s="7"/>
      <c r="D320" s="22"/>
      <c r="E320" s="11" t="s">
        <v>213</v>
      </c>
      <c r="F320" s="6">
        <v>6</v>
      </c>
      <c r="G320" s="40" t="s">
        <v>90</v>
      </c>
      <c r="H320" s="44"/>
    </row>
    <row r="321" spans="2:8" x14ac:dyDescent="0.15">
      <c r="B321" s="7"/>
      <c r="C321" s="7"/>
      <c r="D321" s="22"/>
      <c r="E321" s="11" t="s">
        <v>188</v>
      </c>
      <c r="F321" s="6">
        <v>13</v>
      </c>
      <c r="G321" s="40" t="s">
        <v>91</v>
      </c>
      <c r="H321" s="44"/>
    </row>
    <row r="322" spans="2:8" x14ac:dyDescent="0.15">
      <c r="B322" s="7"/>
      <c r="C322" s="7"/>
      <c r="D322" s="22"/>
      <c r="E322" s="11" t="s">
        <v>206</v>
      </c>
      <c r="F322" s="6">
        <v>9</v>
      </c>
      <c r="G322" s="40" t="s">
        <v>238</v>
      </c>
      <c r="H322" s="44"/>
    </row>
    <row r="323" spans="2:8" x14ac:dyDescent="0.15">
      <c r="B323" s="7"/>
      <c r="C323" s="7"/>
      <c r="D323" s="22"/>
      <c r="E323" s="11" t="s">
        <v>185</v>
      </c>
      <c r="F323" s="6">
        <v>7</v>
      </c>
      <c r="G323" s="40" t="s">
        <v>101</v>
      </c>
      <c r="H323" s="44"/>
    </row>
    <row r="324" spans="2:8" x14ac:dyDescent="0.15">
      <c r="B324" s="7"/>
      <c r="C324" s="7"/>
      <c r="D324" s="22"/>
      <c r="E324" s="11" t="s">
        <v>198</v>
      </c>
      <c r="F324" s="6">
        <v>22</v>
      </c>
      <c r="G324" s="40"/>
      <c r="H324" s="44"/>
    </row>
    <row r="325" spans="2:8" x14ac:dyDescent="0.15">
      <c r="B325" s="7"/>
      <c r="C325" s="7"/>
      <c r="D325" s="22"/>
      <c r="E325" s="11" t="s">
        <v>200</v>
      </c>
      <c r="F325" s="6">
        <v>11</v>
      </c>
      <c r="G325" s="40"/>
      <c r="H325" s="44"/>
    </row>
    <row r="326" spans="2:8" x14ac:dyDescent="0.15">
      <c r="B326" s="7"/>
      <c r="C326" s="7"/>
      <c r="D326" s="22"/>
      <c r="E326" s="11" t="s">
        <v>209</v>
      </c>
      <c r="F326" s="6">
        <v>9</v>
      </c>
      <c r="G326" s="40"/>
      <c r="H326" s="44"/>
    </row>
    <row r="327" spans="2:8" x14ac:dyDescent="0.15">
      <c r="B327" s="7"/>
      <c r="C327" s="7"/>
      <c r="D327" s="22"/>
      <c r="E327" s="11" t="s">
        <v>154</v>
      </c>
      <c r="F327" s="6">
        <v>15</v>
      </c>
      <c r="G327" s="40"/>
      <c r="H327" s="44"/>
    </row>
    <row r="328" spans="2:8" x14ac:dyDescent="0.15">
      <c r="B328" s="7"/>
      <c r="C328" s="7"/>
      <c r="D328" s="22"/>
      <c r="E328" s="11" t="s">
        <v>172</v>
      </c>
      <c r="F328" s="6">
        <v>23</v>
      </c>
      <c r="G328" s="40"/>
      <c r="H328" s="44"/>
    </row>
    <row r="329" spans="2:8" x14ac:dyDescent="0.15">
      <c r="B329" s="7"/>
      <c r="C329" s="7"/>
      <c r="D329" s="22"/>
      <c r="E329" s="11" t="s">
        <v>191</v>
      </c>
      <c r="F329" s="6">
        <v>96</v>
      </c>
      <c r="G329" s="40"/>
      <c r="H329" s="44"/>
    </row>
    <row r="330" spans="2:8" x14ac:dyDescent="0.15">
      <c r="B330" s="7"/>
      <c r="C330" s="7"/>
      <c r="D330" s="22"/>
      <c r="E330" s="11" t="s">
        <v>216</v>
      </c>
      <c r="F330" s="6">
        <v>0</v>
      </c>
      <c r="G330" s="40"/>
      <c r="H330" s="44"/>
    </row>
    <row r="331" spans="2:8" x14ac:dyDescent="0.15">
      <c r="B331" s="7"/>
      <c r="C331" s="7"/>
      <c r="D331" s="22"/>
      <c r="E331" s="11" t="s">
        <v>204</v>
      </c>
      <c r="F331" s="6">
        <v>13</v>
      </c>
      <c r="G331" s="40"/>
      <c r="H331" s="44"/>
    </row>
    <row r="332" spans="2:8" x14ac:dyDescent="0.15">
      <c r="B332" s="7"/>
      <c r="C332" s="7"/>
      <c r="D332" s="22"/>
      <c r="E332" s="11" t="s">
        <v>173</v>
      </c>
      <c r="F332" s="6">
        <v>11</v>
      </c>
      <c r="G332" s="40"/>
      <c r="H332" s="44"/>
    </row>
    <row r="333" spans="2:8" x14ac:dyDescent="0.15">
      <c r="B333" s="7"/>
      <c r="C333" s="7"/>
      <c r="D333" s="22"/>
      <c r="E333" s="11" t="s">
        <v>202</v>
      </c>
      <c r="F333" s="6">
        <v>46</v>
      </c>
      <c r="G333" s="40"/>
      <c r="H333" s="44"/>
    </row>
    <row r="334" spans="2:8" x14ac:dyDescent="0.15">
      <c r="B334" s="7"/>
      <c r="C334" s="7"/>
      <c r="D334" s="22"/>
      <c r="E334" s="11" t="s">
        <v>192</v>
      </c>
      <c r="F334" s="6">
        <v>193</v>
      </c>
      <c r="G334" s="40"/>
      <c r="H334" s="44"/>
    </row>
    <row r="335" spans="2:8" x14ac:dyDescent="0.15">
      <c r="B335" s="7"/>
      <c r="C335" s="7"/>
      <c r="D335" s="22"/>
      <c r="E335" s="11" t="s">
        <v>186</v>
      </c>
      <c r="F335" s="6">
        <v>60</v>
      </c>
      <c r="G335" s="40"/>
      <c r="H335" s="44"/>
    </row>
    <row r="336" spans="2:8" x14ac:dyDescent="0.15">
      <c r="B336" s="7"/>
      <c r="C336" s="7"/>
      <c r="D336" s="22"/>
      <c r="E336" s="11" t="s">
        <v>183</v>
      </c>
      <c r="F336" s="6">
        <v>8</v>
      </c>
      <c r="G336" s="40"/>
      <c r="H336" s="44"/>
    </row>
    <row r="337" spans="2:8" x14ac:dyDescent="0.15">
      <c r="B337" s="7"/>
      <c r="C337" s="7"/>
      <c r="D337" s="22"/>
      <c r="E337" s="11" t="s">
        <v>217</v>
      </c>
      <c r="F337" s="6">
        <v>5</v>
      </c>
      <c r="G337" s="40"/>
      <c r="H337" s="44"/>
    </row>
    <row r="338" spans="2:8" x14ac:dyDescent="0.15">
      <c r="B338" s="7"/>
      <c r="C338" s="7"/>
      <c r="D338" s="22"/>
      <c r="E338" s="11" t="s">
        <v>214</v>
      </c>
      <c r="F338" s="6">
        <v>102</v>
      </c>
      <c r="G338" s="40"/>
      <c r="H338" s="44"/>
    </row>
    <row r="339" spans="2:8" x14ac:dyDescent="0.15">
      <c r="B339" s="7"/>
      <c r="C339" s="7"/>
      <c r="D339" s="22"/>
      <c r="E339" s="11" t="s">
        <v>194</v>
      </c>
      <c r="F339" s="6">
        <v>73</v>
      </c>
      <c r="G339" s="40"/>
      <c r="H339" s="44"/>
    </row>
    <row r="340" spans="2:8" x14ac:dyDescent="0.15">
      <c r="B340" s="7"/>
      <c r="C340" s="7"/>
      <c r="D340" s="22"/>
      <c r="E340" s="11" t="s">
        <v>205</v>
      </c>
      <c r="F340" s="6">
        <v>6</v>
      </c>
      <c r="G340" s="40"/>
      <c r="H340" s="44"/>
    </row>
    <row r="341" spans="2:8" x14ac:dyDescent="0.15">
      <c r="B341" s="7"/>
      <c r="C341" s="7"/>
      <c r="D341" s="22"/>
      <c r="E341" s="11" t="s">
        <v>180</v>
      </c>
      <c r="F341" s="6">
        <v>17</v>
      </c>
      <c r="G341" s="40"/>
      <c r="H341" s="44"/>
    </row>
    <row r="342" spans="2:8" x14ac:dyDescent="0.15">
      <c r="B342" s="7"/>
      <c r="C342" s="7"/>
      <c r="D342" s="22"/>
      <c r="E342" s="11" t="s">
        <v>197</v>
      </c>
      <c r="F342" s="6">
        <v>4</v>
      </c>
      <c r="G342" s="40"/>
      <c r="H342" s="44"/>
    </row>
    <row r="343" spans="2:8" x14ac:dyDescent="0.15">
      <c r="B343" s="7"/>
      <c r="C343" s="7"/>
      <c r="D343" s="22"/>
      <c r="E343" s="11" t="s">
        <v>179</v>
      </c>
      <c r="F343" s="6">
        <v>58</v>
      </c>
      <c r="G343" s="40"/>
      <c r="H343" s="44"/>
    </row>
    <row r="344" spans="2:8" x14ac:dyDescent="0.15">
      <c r="B344" s="7"/>
      <c r="C344" s="7"/>
      <c r="D344" s="22"/>
      <c r="E344" s="11" t="s">
        <v>187</v>
      </c>
      <c r="F344" s="6">
        <v>37</v>
      </c>
      <c r="G344" s="40"/>
      <c r="H344" s="44"/>
    </row>
    <row r="345" spans="2:8" x14ac:dyDescent="0.15">
      <c r="B345" s="7"/>
      <c r="C345" s="7"/>
      <c r="D345" s="22"/>
      <c r="E345" s="11" t="s">
        <v>178</v>
      </c>
      <c r="F345" s="6">
        <v>23</v>
      </c>
      <c r="G345" s="40"/>
      <c r="H345" s="44"/>
    </row>
    <row r="346" spans="2:8" x14ac:dyDescent="0.15">
      <c r="B346" s="7"/>
      <c r="C346" s="7"/>
      <c r="D346" s="22"/>
      <c r="E346" s="11" t="s">
        <v>193</v>
      </c>
      <c r="F346" s="6">
        <v>3</v>
      </c>
      <c r="G346" s="40"/>
      <c r="H346" s="44"/>
    </row>
    <row r="347" spans="2:8" x14ac:dyDescent="0.15">
      <c r="B347" s="7"/>
      <c r="C347" s="7"/>
      <c r="D347" s="22"/>
      <c r="E347" s="11" t="s">
        <v>199</v>
      </c>
      <c r="F347" s="6">
        <v>11</v>
      </c>
      <c r="G347" s="40"/>
      <c r="H347" s="44"/>
    </row>
    <row r="348" spans="2:8" x14ac:dyDescent="0.15">
      <c r="B348" s="7"/>
      <c r="C348" s="7"/>
      <c r="D348" s="22"/>
      <c r="E348" s="11" t="s">
        <v>189</v>
      </c>
      <c r="F348" s="6">
        <v>17</v>
      </c>
      <c r="G348" s="40"/>
      <c r="H348" s="44"/>
    </row>
    <row r="349" spans="2:8" x14ac:dyDescent="0.15">
      <c r="B349" s="7"/>
      <c r="C349" s="7"/>
      <c r="D349" s="22"/>
      <c r="E349" s="11" t="s">
        <v>201</v>
      </c>
      <c r="F349" s="6">
        <v>6</v>
      </c>
      <c r="G349" s="40"/>
      <c r="H349" s="44"/>
    </row>
    <row r="350" spans="2:8" x14ac:dyDescent="0.15">
      <c r="B350" s="7"/>
      <c r="C350" s="7"/>
      <c r="D350" s="22"/>
      <c r="E350" s="11" t="s">
        <v>195</v>
      </c>
      <c r="F350" s="6">
        <v>11</v>
      </c>
      <c r="G350" s="40"/>
      <c r="H350" s="44"/>
    </row>
    <row r="351" spans="2:8" x14ac:dyDescent="0.15">
      <c r="B351" s="7"/>
      <c r="C351" s="7"/>
      <c r="D351" s="22"/>
      <c r="E351" s="11" t="s">
        <v>184</v>
      </c>
      <c r="F351" s="6">
        <v>9</v>
      </c>
      <c r="G351" s="40"/>
      <c r="H351" s="44"/>
    </row>
    <row r="352" spans="2:8" x14ac:dyDescent="0.15">
      <c r="B352" s="7"/>
      <c r="C352" s="7"/>
      <c r="D352" s="22"/>
      <c r="E352" s="11" t="s">
        <v>190</v>
      </c>
      <c r="F352" s="6">
        <v>3</v>
      </c>
      <c r="G352" s="40"/>
      <c r="H352" s="44"/>
    </row>
    <row r="353" spans="2:8" x14ac:dyDescent="0.15">
      <c r="B353" s="7"/>
      <c r="C353" s="7"/>
      <c r="D353" s="22"/>
      <c r="E353" s="11" t="s">
        <v>208</v>
      </c>
      <c r="F353" s="6">
        <v>9</v>
      </c>
      <c r="G353" s="40"/>
      <c r="H353" s="44"/>
    </row>
    <row r="354" spans="2:8" x14ac:dyDescent="0.15">
      <c r="B354" s="7"/>
      <c r="C354" s="7"/>
      <c r="D354" s="22"/>
      <c r="E354" s="11" t="s">
        <v>207</v>
      </c>
      <c r="F354" s="6">
        <v>15</v>
      </c>
      <c r="G354" s="40"/>
      <c r="H354" s="44"/>
    </row>
    <row r="355" spans="2:8" x14ac:dyDescent="0.15">
      <c r="B355" s="7"/>
      <c r="C355" s="7"/>
      <c r="D355" s="22"/>
      <c r="E355" s="11" t="s">
        <v>177</v>
      </c>
      <c r="F355" s="6">
        <v>9</v>
      </c>
      <c r="G355" s="40"/>
      <c r="H355" s="44"/>
    </row>
    <row r="356" spans="2:8" x14ac:dyDescent="0.15">
      <c r="B356" s="7"/>
      <c r="C356" s="7"/>
      <c r="D356" s="22"/>
      <c r="E356" s="11" t="s">
        <v>212</v>
      </c>
      <c r="F356" s="6">
        <v>103</v>
      </c>
      <c r="G356" s="40"/>
      <c r="H356" s="44"/>
    </row>
    <row r="357" spans="2:8" x14ac:dyDescent="0.15">
      <c r="B357" s="7"/>
      <c r="C357" s="7"/>
      <c r="D357" s="22"/>
      <c r="E357" s="11" t="s">
        <v>203</v>
      </c>
      <c r="F357" s="6">
        <v>10</v>
      </c>
      <c r="G357" s="40"/>
      <c r="H357" s="44"/>
    </row>
    <row r="358" spans="2:8" x14ac:dyDescent="0.15">
      <c r="B358" s="7"/>
      <c r="C358" s="7"/>
      <c r="D358" s="22"/>
      <c r="E358" s="11" t="s">
        <v>174</v>
      </c>
      <c r="F358" s="6">
        <v>17</v>
      </c>
      <c r="G358" s="40"/>
      <c r="H358" s="44"/>
    </row>
    <row r="359" spans="2:8" x14ac:dyDescent="0.15">
      <c r="B359" s="7"/>
      <c r="C359" s="7"/>
      <c r="D359" s="22"/>
      <c r="E359" s="11" t="s">
        <v>211</v>
      </c>
      <c r="F359" s="6">
        <v>0</v>
      </c>
      <c r="G359" s="40"/>
      <c r="H359" s="44"/>
    </row>
    <row r="360" spans="2:8" x14ac:dyDescent="0.15">
      <c r="B360" s="7"/>
      <c r="C360" s="7"/>
      <c r="D360" s="22"/>
      <c r="E360" s="11" t="s">
        <v>196</v>
      </c>
      <c r="F360" s="6">
        <v>17</v>
      </c>
      <c r="G360" s="40"/>
      <c r="H360" s="44"/>
    </row>
    <row r="361" spans="2:8" x14ac:dyDescent="0.15">
      <c r="B361" s="7"/>
      <c r="C361" s="7"/>
      <c r="D361" s="22"/>
      <c r="E361" s="11" t="s">
        <v>181</v>
      </c>
      <c r="F361" s="6">
        <v>26</v>
      </c>
      <c r="G361" s="40"/>
      <c r="H361" s="44"/>
    </row>
    <row r="362" spans="2:8" x14ac:dyDescent="0.15">
      <c r="B362" s="7"/>
      <c r="C362" s="7"/>
      <c r="D362" s="22"/>
      <c r="E362" s="11" t="s">
        <v>171</v>
      </c>
      <c r="F362" s="6">
        <v>21</v>
      </c>
      <c r="G362" s="40"/>
      <c r="H362" s="44"/>
    </row>
    <row r="363" spans="2:8" x14ac:dyDescent="0.15">
      <c r="B363" s="7"/>
      <c r="C363" s="7"/>
      <c r="D363" s="22"/>
      <c r="E363" s="11" t="s">
        <v>182</v>
      </c>
      <c r="F363" s="6">
        <v>16</v>
      </c>
      <c r="G363" s="40"/>
      <c r="H363" s="44"/>
    </row>
    <row r="364" spans="2:8" x14ac:dyDescent="0.15">
      <c r="B364" s="7"/>
      <c r="C364" s="7"/>
      <c r="D364" s="22"/>
      <c r="E364" s="11" t="s">
        <v>176</v>
      </c>
      <c r="F364" s="6">
        <v>4</v>
      </c>
      <c r="G364" s="40"/>
      <c r="H364" s="44"/>
    </row>
    <row r="365" spans="2:8" x14ac:dyDescent="0.15">
      <c r="B365" s="7"/>
      <c r="C365" s="7"/>
      <c r="D365" s="22"/>
      <c r="E365" s="11" t="s">
        <v>170</v>
      </c>
      <c r="F365" s="6">
        <v>3</v>
      </c>
      <c r="G365" s="40"/>
      <c r="H365" s="44"/>
    </row>
    <row r="366" spans="2:8" x14ac:dyDescent="0.15">
      <c r="B366" s="7"/>
      <c r="C366" s="7"/>
      <c r="D366" s="22"/>
      <c r="E366" s="11" t="s">
        <v>163</v>
      </c>
      <c r="F366" s="6">
        <v>0</v>
      </c>
      <c r="G366" s="40"/>
      <c r="H366" s="44"/>
    </row>
    <row r="367" spans="2:8" x14ac:dyDescent="0.15">
      <c r="B367" s="7"/>
      <c r="C367" s="7"/>
      <c r="D367" s="22"/>
      <c r="E367" s="11" t="s">
        <v>218</v>
      </c>
      <c r="F367" s="6">
        <v>1</v>
      </c>
      <c r="G367" s="40"/>
      <c r="H367" s="44"/>
    </row>
    <row r="368" spans="2:8" x14ac:dyDescent="0.15">
      <c r="B368" s="7"/>
      <c r="C368" s="7"/>
      <c r="D368" s="22"/>
      <c r="E368" s="11" t="s">
        <v>169</v>
      </c>
      <c r="F368" s="6">
        <v>20</v>
      </c>
      <c r="G368" s="40"/>
      <c r="H368" s="44"/>
    </row>
    <row r="369" spans="2:8" x14ac:dyDescent="0.15">
      <c r="B369" s="7"/>
      <c r="C369" s="7"/>
      <c r="D369" s="22"/>
      <c r="E369" s="11" t="s">
        <v>168</v>
      </c>
      <c r="F369" s="6">
        <v>1</v>
      </c>
      <c r="G369" s="40"/>
      <c r="H369" s="44"/>
    </row>
    <row r="370" spans="2:8" x14ac:dyDescent="0.15">
      <c r="B370" s="7"/>
      <c r="C370" s="7"/>
      <c r="D370" s="22"/>
      <c r="E370" s="11" t="s">
        <v>160</v>
      </c>
      <c r="F370" s="6">
        <v>8</v>
      </c>
      <c r="G370" s="40"/>
      <c r="H370" s="44"/>
    </row>
    <row r="371" spans="2:8" x14ac:dyDescent="0.15">
      <c r="B371" s="7"/>
      <c r="C371" s="7"/>
      <c r="D371" s="22"/>
      <c r="E371" s="11" t="s">
        <v>219</v>
      </c>
      <c r="F371" s="6">
        <v>0</v>
      </c>
      <c r="G371" s="40"/>
      <c r="H371" s="44"/>
    </row>
    <row r="372" spans="2:8" x14ac:dyDescent="0.15">
      <c r="B372" s="7"/>
      <c r="C372" s="7"/>
      <c r="D372" s="22"/>
      <c r="E372" s="11" t="s">
        <v>155</v>
      </c>
      <c r="F372" s="6">
        <v>8</v>
      </c>
      <c r="G372" s="40"/>
      <c r="H372" s="44"/>
    </row>
    <row r="373" spans="2:8" x14ac:dyDescent="0.15">
      <c r="B373" s="7"/>
      <c r="C373" s="7"/>
      <c r="D373" s="22"/>
      <c r="E373" s="11" t="s">
        <v>220</v>
      </c>
      <c r="F373" s="6">
        <v>0</v>
      </c>
      <c r="G373" s="40"/>
      <c r="H373" s="44"/>
    </row>
    <row r="374" spans="2:8" x14ac:dyDescent="0.15">
      <c r="B374" s="7"/>
      <c r="C374" s="7"/>
      <c r="D374" s="22"/>
      <c r="E374" s="11" t="s">
        <v>221</v>
      </c>
      <c r="F374" s="6">
        <v>3</v>
      </c>
      <c r="G374" s="40"/>
      <c r="H374" s="44"/>
    </row>
    <row r="375" spans="2:8" x14ac:dyDescent="0.15">
      <c r="B375" s="7"/>
      <c r="C375" s="7"/>
      <c r="D375" s="22"/>
      <c r="E375" s="11" t="s">
        <v>164</v>
      </c>
      <c r="F375" s="6">
        <v>1</v>
      </c>
      <c r="G375" s="40"/>
      <c r="H375" s="44"/>
    </row>
    <row r="376" spans="2:8" x14ac:dyDescent="0.15">
      <c r="B376" s="7"/>
      <c r="C376" s="7"/>
      <c r="D376" s="22"/>
      <c r="E376" s="11" t="s">
        <v>156</v>
      </c>
      <c r="F376" s="6">
        <v>1</v>
      </c>
      <c r="G376" s="40"/>
      <c r="H376" s="44"/>
    </row>
    <row r="377" spans="2:8" x14ac:dyDescent="0.15">
      <c r="B377" s="7"/>
      <c r="C377" s="7"/>
      <c r="D377" s="22"/>
      <c r="E377" s="11" t="s">
        <v>165</v>
      </c>
      <c r="F377" s="6">
        <v>5</v>
      </c>
      <c r="G377" s="40"/>
      <c r="H377" s="44"/>
    </row>
    <row r="378" spans="2:8" x14ac:dyDescent="0.15">
      <c r="B378" s="7"/>
      <c r="C378" s="7"/>
      <c r="D378" s="22"/>
      <c r="E378" s="11" t="s">
        <v>159</v>
      </c>
      <c r="F378" s="6">
        <v>0</v>
      </c>
      <c r="G378" s="40"/>
      <c r="H378" s="44"/>
    </row>
    <row r="379" spans="2:8" x14ac:dyDescent="0.15">
      <c r="B379" s="7"/>
      <c r="C379" s="7"/>
      <c r="D379" s="22"/>
      <c r="E379" s="11" t="s">
        <v>167</v>
      </c>
      <c r="F379" s="6">
        <v>0</v>
      </c>
      <c r="G379" s="40"/>
      <c r="H379" s="44"/>
    </row>
    <row r="380" spans="2:8" x14ac:dyDescent="0.15">
      <c r="B380" s="7"/>
      <c r="C380" s="7"/>
      <c r="D380" s="22"/>
      <c r="E380" s="11" t="s">
        <v>157</v>
      </c>
      <c r="F380" s="6">
        <v>0</v>
      </c>
      <c r="G380" s="40"/>
      <c r="H380" s="44"/>
    </row>
    <row r="381" spans="2:8" x14ac:dyDescent="0.15">
      <c r="B381" s="7"/>
      <c r="C381" s="7"/>
      <c r="D381" s="22"/>
      <c r="E381" s="11" t="s">
        <v>161</v>
      </c>
      <c r="F381" s="6">
        <v>1</v>
      </c>
      <c r="G381" s="40"/>
      <c r="H381" s="44"/>
    </row>
    <row r="382" spans="2:8" x14ac:dyDescent="0.15">
      <c r="B382" s="7"/>
      <c r="C382" s="7"/>
      <c r="D382" s="22"/>
      <c r="E382" s="11" t="s">
        <v>162</v>
      </c>
      <c r="F382" s="6">
        <v>12</v>
      </c>
      <c r="G382" s="40"/>
      <c r="H382" s="44"/>
    </row>
    <row r="383" spans="2:8" x14ac:dyDescent="0.15">
      <c r="B383" s="7"/>
      <c r="C383" s="7"/>
      <c r="D383" s="22"/>
      <c r="E383" s="11" t="s">
        <v>222</v>
      </c>
      <c r="F383" s="6">
        <v>1</v>
      </c>
      <c r="G383" s="40"/>
      <c r="H383" s="44"/>
    </row>
    <row r="384" spans="2:8" x14ac:dyDescent="0.15">
      <c r="B384" s="9"/>
      <c r="C384" s="9"/>
      <c r="D384" s="22"/>
      <c r="E384" s="11" t="s">
        <v>166</v>
      </c>
      <c r="F384" s="6">
        <v>9</v>
      </c>
      <c r="G384" s="40"/>
      <c r="H384" s="44"/>
    </row>
    <row r="385" spans="2:8" x14ac:dyDescent="0.15">
      <c r="B385" s="55" t="s">
        <v>224</v>
      </c>
      <c r="C385" s="55"/>
      <c r="D385" s="56"/>
      <c r="E385" s="56"/>
      <c r="F385" s="56"/>
      <c r="G385" s="56"/>
      <c r="H385" s="56"/>
    </row>
    <row r="386" spans="2:8" x14ac:dyDescent="0.15">
      <c r="B386" s="55"/>
      <c r="C386" s="55"/>
      <c r="D386" s="55"/>
      <c r="E386" s="55"/>
      <c r="F386" s="55"/>
      <c r="G386" s="55"/>
      <c r="H386" s="55"/>
    </row>
    <row r="387" spans="2:8" x14ac:dyDescent="0.15">
      <c r="B387" s="55" t="s">
        <v>148</v>
      </c>
      <c r="C387" s="55"/>
      <c r="D387" s="55"/>
      <c r="E387" s="55"/>
      <c r="F387" s="55"/>
      <c r="G387" s="55"/>
      <c r="H387" s="55"/>
    </row>
    <row r="388" spans="2:8" x14ac:dyDescent="0.15">
      <c r="B388" s="2" t="s">
        <v>16</v>
      </c>
      <c r="C388" s="3"/>
      <c r="D388" s="4"/>
      <c r="E388" s="11" t="s">
        <v>32</v>
      </c>
      <c r="F388" s="11" t="s">
        <v>252</v>
      </c>
      <c r="G388" s="52" t="s">
        <v>94</v>
      </c>
      <c r="H388" s="53"/>
    </row>
    <row r="389" spans="2:8" x14ac:dyDescent="0.15">
      <c r="B389" s="5"/>
      <c r="C389" s="5" t="s">
        <v>19</v>
      </c>
      <c r="D389" s="20" t="s">
        <v>22</v>
      </c>
      <c r="E389" s="20"/>
      <c r="F389" s="6"/>
      <c r="G389" s="41" t="s">
        <v>95</v>
      </c>
      <c r="H389" s="39"/>
    </row>
    <row r="390" spans="2:8" x14ac:dyDescent="0.15">
      <c r="B390" s="7"/>
      <c r="C390" s="7"/>
      <c r="D390" s="22"/>
      <c r="E390" s="11" t="s">
        <v>210</v>
      </c>
      <c r="F390" s="81">
        <f>F458-F526</f>
        <v>9</v>
      </c>
      <c r="G390" s="41"/>
      <c r="H390" s="44"/>
    </row>
    <row r="391" spans="2:8" x14ac:dyDescent="0.15">
      <c r="B391" s="7"/>
      <c r="C391" s="7"/>
      <c r="D391" s="22"/>
      <c r="E391" s="11" t="s">
        <v>175</v>
      </c>
      <c r="F391" s="81">
        <f t="shared" ref="F391:F454" si="7">F459-F527</f>
        <v>15</v>
      </c>
      <c r="G391" s="41"/>
      <c r="H391" s="44"/>
    </row>
    <row r="392" spans="2:8" x14ac:dyDescent="0.15">
      <c r="B392" s="7"/>
      <c r="C392" s="7"/>
      <c r="D392" s="22"/>
      <c r="E392" s="11" t="s">
        <v>213</v>
      </c>
      <c r="F392" s="81">
        <f t="shared" si="7"/>
        <v>5</v>
      </c>
      <c r="G392" s="41"/>
      <c r="H392" s="44"/>
    </row>
    <row r="393" spans="2:8" x14ac:dyDescent="0.15">
      <c r="B393" s="7"/>
      <c r="C393" s="7"/>
      <c r="D393" s="22"/>
      <c r="E393" s="11" t="s">
        <v>188</v>
      </c>
      <c r="F393" s="81">
        <f t="shared" si="7"/>
        <v>14</v>
      </c>
      <c r="G393" s="41"/>
      <c r="H393" s="44"/>
    </row>
    <row r="394" spans="2:8" x14ac:dyDescent="0.15">
      <c r="B394" s="7"/>
      <c r="C394" s="7"/>
      <c r="D394" s="22"/>
      <c r="E394" s="11" t="s">
        <v>206</v>
      </c>
      <c r="F394" s="81">
        <f t="shared" si="7"/>
        <v>15</v>
      </c>
      <c r="G394" s="41"/>
      <c r="H394" s="44"/>
    </row>
    <row r="395" spans="2:8" x14ac:dyDescent="0.15">
      <c r="B395" s="7"/>
      <c r="C395" s="7"/>
      <c r="D395" s="22"/>
      <c r="E395" s="11" t="s">
        <v>185</v>
      </c>
      <c r="F395" s="81">
        <f t="shared" si="7"/>
        <v>10</v>
      </c>
      <c r="G395" s="41"/>
      <c r="H395" s="44"/>
    </row>
    <row r="396" spans="2:8" x14ac:dyDescent="0.15">
      <c r="B396" s="7"/>
      <c r="C396" s="7"/>
      <c r="D396" s="22"/>
      <c r="E396" s="11" t="s">
        <v>198</v>
      </c>
      <c r="F396" s="81">
        <f t="shared" si="7"/>
        <v>13</v>
      </c>
      <c r="G396" s="41"/>
      <c r="H396" s="44"/>
    </row>
    <row r="397" spans="2:8" x14ac:dyDescent="0.15">
      <c r="B397" s="7"/>
      <c r="C397" s="7"/>
      <c r="D397" s="22"/>
      <c r="E397" s="11" t="s">
        <v>200</v>
      </c>
      <c r="F397" s="81">
        <f t="shared" si="7"/>
        <v>8</v>
      </c>
      <c r="G397" s="41"/>
      <c r="H397" s="44"/>
    </row>
    <row r="398" spans="2:8" x14ac:dyDescent="0.15">
      <c r="B398" s="7"/>
      <c r="C398" s="7"/>
      <c r="D398" s="22"/>
      <c r="E398" s="11" t="s">
        <v>209</v>
      </c>
      <c r="F398" s="81">
        <f t="shared" si="7"/>
        <v>11</v>
      </c>
      <c r="G398" s="41"/>
      <c r="H398" s="44"/>
    </row>
    <row r="399" spans="2:8" x14ac:dyDescent="0.15">
      <c r="B399" s="7"/>
      <c r="C399" s="7"/>
      <c r="D399" s="22"/>
      <c r="E399" s="11" t="s">
        <v>154</v>
      </c>
      <c r="F399" s="81">
        <f t="shared" si="7"/>
        <v>15</v>
      </c>
      <c r="G399" s="41"/>
      <c r="H399" s="44"/>
    </row>
    <row r="400" spans="2:8" x14ac:dyDescent="0.15">
      <c r="B400" s="7"/>
      <c r="C400" s="7"/>
      <c r="D400" s="22"/>
      <c r="E400" s="11" t="s">
        <v>172</v>
      </c>
      <c r="F400" s="81">
        <f t="shared" si="7"/>
        <v>17</v>
      </c>
      <c r="G400" s="41"/>
      <c r="H400" s="44"/>
    </row>
    <row r="401" spans="2:8" x14ac:dyDescent="0.15">
      <c r="B401" s="7"/>
      <c r="C401" s="7"/>
      <c r="D401" s="22"/>
      <c r="E401" s="11" t="s">
        <v>191</v>
      </c>
      <c r="F401" s="81">
        <f t="shared" si="7"/>
        <v>86</v>
      </c>
      <c r="G401" s="41"/>
      <c r="H401" s="44"/>
    </row>
    <row r="402" spans="2:8" x14ac:dyDescent="0.15">
      <c r="B402" s="7"/>
      <c r="C402" s="7"/>
      <c r="D402" s="22"/>
      <c r="E402" s="11" t="s">
        <v>216</v>
      </c>
      <c r="F402" s="81">
        <f t="shared" si="7"/>
        <v>2</v>
      </c>
      <c r="G402" s="41"/>
      <c r="H402" s="44"/>
    </row>
    <row r="403" spans="2:8" x14ac:dyDescent="0.15">
      <c r="B403" s="7"/>
      <c r="C403" s="7"/>
      <c r="D403" s="22"/>
      <c r="E403" s="11" t="s">
        <v>204</v>
      </c>
      <c r="F403" s="81">
        <f t="shared" si="7"/>
        <v>16</v>
      </c>
      <c r="G403" s="41"/>
      <c r="H403" s="44"/>
    </row>
    <row r="404" spans="2:8" x14ac:dyDescent="0.15">
      <c r="B404" s="7"/>
      <c r="C404" s="7"/>
      <c r="D404" s="22"/>
      <c r="E404" s="11" t="s">
        <v>173</v>
      </c>
      <c r="F404" s="81">
        <f t="shared" si="7"/>
        <v>11</v>
      </c>
      <c r="G404" s="41"/>
      <c r="H404" s="44"/>
    </row>
    <row r="405" spans="2:8" x14ac:dyDescent="0.15">
      <c r="B405" s="7"/>
      <c r="C405" s="7"/>
      <c r="D405" s="22"/>
      <c r="E405" s="11" t="s">
        <v>202</v>
      </c>
      <c r="F405" s="81">
        <f t="shared" si="7"/>
        <v>74</v>
      </c>
      <c r="G405" s="41"/>
      <c r="H405" s="44"/>
    </row>
    <row r="406" spans="2:8" x14ac:dyDescent="0.15">
      <c r="B406" s="7"/>
      <c r="C406" s="7"/>
      <c r="D406" s="22"/>
      <c r="E406" s="11" t="s">
        <v>192</v>
      </c>
      <c r="F406" s="81">
        <f t="shared" si="7"/>
        <v>167</v>
      </c>
      <c r="G406" s="41"/>
      <c r="H406" s="44"/>
    </row>
    <row r="407" spans="2:8" x14ac:dyDescent="0.15">
      <c r="B407" s="7"/>
      <c r="C407" s="7"/>
      <c r="D407" s="22"/>
      <c r="E407" s="11" t="s">
        <v>186</v>
      </c>
      <c r="F407" s="81">
        <f t="shared" si="7"/>
        <v>59</v>
      </c>
      <c r="G407" s="41"/>
      <c r="H407" s="44"/>
    </row>
    <row r="408" spans="2:8" x14ac:dyDescent="0.15">
      <c r="B408" s="7"/>
      <c r="C408" s="7"/>
      <c r="D408" s="22"/>
      <c r="E408" s="11" t="s">
        <v>183</v>
      </c>
      <c r="F408" s="81">
        <f t="shared" si="7"/>
        <v>14</v>
      </c>
      <c r="G408" s="41"/>
      <c r="H408" s="44"/>
    </row>
    <row r="409" spans="2:8" x14ac:dyDescent="0.15">
      <c r="B409" s="7"/>
      <c r="C409" s="7"/>
      <c r="D409" s="22"/>
      <c r="E409" s="11" t="s">
        <v>217</v>
      </c>
      <c r="F409" s="81">
        <f t="shared" si="7"/>
        <v>4</v>
      </c>
      <c r="G409" s="41"/>
      <c r="H409" s="44"/>
    </row>
    <row r="410" spans="2:8" x14ac:dyDescent="0.15">
      <c r="B410" s="7"/>
      <c r="C410" s="7"/>
      <c r="D410" s="22"/>
      <c r="E410" s="11" t="s">
        <v>214</v>
      </c>
      <c r="F410" s="81">
        <f t="shared" si="7"/>
        <v>83</v>
      </c>
      <c r="G410" s="41"/>
      <c r="H410" s="44"/>
    </row>
    <row r="411" spans="2:8" x14ac:dyDescent="0.15">
      <c r="B411" s="7"/>
      <c r="C411" s="7"/>
      <c r="D411" s="22"/>
      <c r="E411" s="11" t="s">
        <v>194</v>
      </c>
      <c r="F411" s="81">
        <f t="shared" si="7"/>
        <v>63</v>
      </c>
      <c r="G411" s="41"/>
      <c r="H411" s="44"/>
    </row>
    <row r="412" spans="2:8" x14ac:dyDescent="0.15">
      <c r="B412" s="7"/>
      <c r="C412" s="7"/>
      <c r="D412" s="22"/>
      <c r="E412" s="11" t="s">
        <v>205</v>
      </c>
      <c r="F412" s="81">
        <f t="shared" si="7"/>
        <v>9</v>
      </c>
      <c r="G412" s="41"/>
      <c r="H412" s="44"/>
    </row>
    <row r="413" spans="2:8" x14ac:dyDescent="0.15">
      <c r="B413" s="7"/>
      <c r="C413" s="7"/>
      <c r="D413" s="22"/>
      <c r="E413" s="11" t="s">
        <v>180</v>
      </c>
      <c r="F413" s="81">
        <f t="shared" si="7"/>
        <v>20</v>
      </c>
      <c r="G413" s="41"/>
      <c r="H413" s="44"/>
    </row>
    <row r="414" spans="2:8" x14ac:dyDescent="0.15">
      <c r="B414" s="7"/>
      <c r="C414" s="7"/>
      <c r="D414" s="22"/>
      <c r="E414" s="11" t="s">
        <v>197</v>
      </c>
      <c r="F414" s="81">
        <f t="shared" si="7"/>
        <v>9</v>
      </c>
      <c r="G414" s="41"/>
      <c r="H414" s="44"/>
    </row>
    <row r="415" spans="2:8" x14ac:dyDescent="0.15">
      <c r="B415" s="7"/>
      <c r="C415" s="7"/>
      <c r="D415" s="22"/>
      <c r="E415" s="11" t="s">
        <v>179</v>
      </c>
      <c r="F415" s="81">
        <f t="shared" si="7"/>
        <v>47</v>
      </c>
      <c r="G415" s="41"/>
      <c r="H415" s="44"/>
    </row>
    <row r="416" spans="2:8" x14ac:dyDescent="0.15">
      <c r="B416" s="7"/>
      <c r="C416" s="7"/>
      <c r="D416" s="22"/>
      <c r="E416" s="11" t="s">
        <v>187</v>
      </c>
      <c r="F416" s="81">
        <f t="shared" si="7"/>
        <v>13</v>
      </c>
      <c r="G416" s="41"/>
      <c r="H416" s="44"/>
    </row>
    <row r="417" spans="2:8" x14ac:dyDescent="0.15">
      <c r="B417" s="7"/>
      <c r="C417" s="7"/>
      <c r="D417" s="22"/>
      <c r="E417" s="11" t="s">
        <v>178</v>
      </c>
      <c r="F417" s="81">
        <f t="shared" si="7"/>
        <v>27</v>
      </c>
      <c r="G417" s="41"/>
      <c r="H417" s="44"/>
    </row>
    <row r="418" spans="2:8" x14ac:dyDescent="0.15">
      <c r="B418" s="7"/>
      <c r="C418" s="7"/>
      <c r="D418" s="22"/>
      <c r="E418" s="11" t="s">
        <v>193</v>
      </c>
      <c r="F418" s="81">
        <f t="shared" si="7"/>
        <v>5</v>
      </c>
      <c r="G418" s="41"/>
      <c r="H418" s="44"/>
    </row>
    <row r="419" spans="2:8" x14ac:dyDescent="0.15">
      <c r="B419" s="7"/>
      <c r="C419" s="7"/>
      <c r="D419" s="22"/>
      <c r="E419" s="11" t="s">
        <v>199</v>
      </c>
      <c r="F419" s="81">
        <f t="shared" si="7"/>
        <v>5</v>
      </c>
      <c r="G419" s="41"/>
      <c r="H419" s="44"/>
    </row>
    <row r="420" spans="2:8" x14ac:dyDescent="0.15">
      <c r="B420" s="7"/>
      <c r="C420" s="7"/>
      <c r="D420" s="22"/>
      <c r="E420" s="11" t="s">
        <v>189</v>
      </c>
      <c r="F420" s="81">
        <f t="shared" si="7"/>
        <v>10</v>
      </c>
      <c r="G420" s="41"/>
      <c r="H420" s="44"/>
    </row>
    <row r="421" spans="2:8" x14ac:dyDescent="0.15">
      <c r="B421" s="7"/>
      <c r="C421" s="7"/>
      <c r="D421" s="22"/>
      <c r="E421" s="11" t="s">
        <v>201</v>
      </c>
      <c r="F421" s="81">
        <f t="shared" si="7"/>
        <v>4</v>
      </c>
      <c r="G421" s="41"/>
      <c r="H421" s="44"/>
    </row>
    <row r="422" spans="2:8" x14ac:dyDescent="0.15">
      <c r="B422" s="7"/>
      <c r="C422" s="7"/>
      <c r="D422" s="22"/>
      <c r="E422" s="11" t="s">
        <v>195</v>
      </c>
      <c r="F422" s="81">
        <f t="shared" si="7"/>
        <v>4</v>
      </c>
      <c r="G422" s="41"/>
      <c r="H422" s="44"/>
    </row>
    <row r="423" spans="2:8" x14ac:dyDescent="0.15">
      <c r="B423" s="7"/>
      <c r="C423" s="7"/>
      <c r="D423" s="22"/>
      <c r="E423" s="11" t="s">
        <v>184</v>
      </c>
      <c r="F423" s="81">
        <f t="shared" si="7"/>
        <v>9</v>
      </c>
      <c r="G423" s="41"/>
      <c r="H423" s="44"/>
    </row>
    <row r="424" spans="2:8" x14ac:dyDescent="0.15">
      <c r="B424" s="7"/>
      <c r="C424" s="7"/>
      <c r="D424" s="22"/>
      <c r="E424" s="11" t="s">
        <v>190</v>
      </c>
      <c r="F424" s="81">
        <f t="shared" si="7"/>
        <v>0</v>
      </c>
      <c r="G424" s="41"/>
      <c r="H424" s="44"/>
    </row>
    <row r="425" spans="2:8" x14ac:dyDescent="0.15">
      <c r="B425" s="7"/>
      <c r="C425" s="7"/>
      <c r="D425" s="22"/>
      <c r="E425" s="11" t="s">
        <v>208</v>
      </c>
      <c r="F425" s="81">
        <f t="shared" si="7"/>
        <v>8</v>
      </c>
      <c r="G425" s="41"/>
      <c r="H425" s="44"/>
    </row>
    <row r="426" spans="2:8" x14ac:dyDescent="0.15">
      <c r="B426" s="7"/>
      <c r="C426" s="7"/>
      <c r="D426" s="22"/>
      <c r="E426" s="11" t="s">
        <v>207</v>
      </c>
      <c r="F426" s="81">
        <f t="shared" si="7"/>
        <v>6</v>
      </c>
      <c r="G426" s="41"/>
      <c r="H426" s="44"/>
    </row>
    <row r="427" spans="2:8" x14ac:dyDescent="0.15">
      <c r="B427" s="7"/>
      <c r="C427" s="7"/>
      <c r="D427" s="22"/>
      <c r="E427" s="11" t="s">
        <v>177</v>
      </c>
      <c r="F427" s="81">
        <f t="shared" si="7"/>
        <v>12</v>
      </c>
      <c r="G427" s="41"/>
      <c r="H427" s="44"/>
    </row>
    <row r="428" spans="2:8" x14ac:dyDescent="0.15">
      <c r="B428" s="7"/>
      <c r="C428" s="7"/>
      <c r="D428" s="22"/>
      <c r="E428" s="11" t="s">
        <v>212</v>
      </c>
      <c r="F428" s="81">
        <f t="shared" si="7"/>
        <v>97</v>
      </c>
      <c r="G428" s="41"/>
      <c r="H428" s="44"/>
    </row>
    <row r="429" spans="2:8" x14ac:dyDescent="0.15">
      <c r="B429" s="7"/>
      <c r="C429" s="7"/>
      <c r="D429" s="22"/>
      <c r="E429" s="11" t="s">
        <v>203</v>
      </c>
      <c r="F429" s="81">
        <f t="shared" si="7"/>
        <v>18</v>
      </c>
      <c r="G429" s="41"/>
      <c r="H429" s="44"/>
    </row>
    <row r="430" spans="2:8" x14ac:dyDescent="0.15">
      <c r="B430" s="7"/>
      <c r="C430" s="7"/>
      <c r="D430" s="22"/>
      <c r="E430" s="11" t="s">
        <v>174</v>
      </c>
      <c r="F430" s="81">
        <f t="shared" si="7"/>
        <v>21</v>
      </c>
      <c r="G430" s="41"/>
      <c r="H430" s="44"/>
    </row>
    <row r="431" spans="2:8" x14ac:dyDescent="0.15">
      <c r="B431" s="7"/>
      <c r="C431" s="7"/>
      <c r="D431" s="22"/>
      <c r="E431" s="11" t="s">
        <v>211</v>
      </c>
      <c r="F431" s="81">
        <f t="shared" si="7"/>
        <v>0</v>
      </c>
      <c r="G431" s="41"/>
      <c r="H431" s="44"/>
    </row>
    <row r="432" spans="2:8" x14ac:dyDescent="0.15">
      <c r="B432" s="7"/>
      <c r="C432" s="7"/>
      <c r="D432" s="22"/>
      <c r="E432" s="11" t="s">
        <v>196</v>
      </c>
      <c r="F432" s="81">
        <f t="shared" si="7"/>
        <v>19</v>
      </c>
      <c r="G432" s="41"/>
      <c r="H432" s="44"/>
    </row>
    <row r="433" spans="2:8" x14ac:dyDescent="0.15">
      <c r="B433" s="7"/>
      <c r="C433" s="7"/>
      <c r="D433" s="22"/>
      <c r="E433" s="11" t="s">
        <v>181</v>
      </c>
      <c r="F433" s="81">
        <f t="shared" si="7"/>
        <v>33</v>
      </c>
      <c r="G433" s="41"/>
      <c r="H433" s="44"/>
    </row>
    <row r="434" spans="2:8" x14ac:dyDescent="0.15">
      <c r="B434" s="7"/>
      <c r="C434" s="7"/>
      <c r="D434" s="22"/>
      <c r="E434" s="11" t="s">
        <v>171</v>
      </c>
      <c r="F434" s="81">
        <f t="shared" si="7"/>
        <v>36</v>
      </c>
      <c r="G434" s="41"/>
      <c r="H434" s="44"/>
    </row>
    <row r="435" spans="2:8" x14ac:dyDescent="0.15">
      <c r="B435" s="7"/>
      <c r="C435" s="7"/>
      <c r="D435" s="22"/>
      <c r="E435" s="11" t="s">
        <v>182</v>
      </c>
      <c r="F435" s="81">
        <f t="shared" si="7"/>
        <v>9</v>
      </c>
      <c r="G435" s="41"/>
      <c r="H435" s="44"/>
    </row>
    <row r="436" spans="2:8" x14ac:dyDescent="0.15">
      <c r="B436" s="7"/>
      <c r="C436" s="7"/>
      <c r="D436" s="22"/>
      <c r="E436" s="11" t="s">
        <v>176</v>
      </c>
      <c r="F436" s="81">
        <f t="shared" si="7"/>
        <v>8</v>
      </c>
      <c r="G436" s="41"/>
      <c r="H436" s="44"/>
    </row>
    <row r="437" spans="2:8" x14ac:dyDescent="0.15">
      <c r="B437" s="7"/>
      <c r="C437" s="7"/>
      <c r="D437" s="22"/>
      <c r="E437" s="11" t="s">
        <v>170</v>
      </c>
      <c r="F437" s="81">
        <f t="shared" si="7"/>
        <v>10</v>
      </c>
      <c r="G437" s="41"/>
      <c r="H437" s="44"/>
    </row>
    <row r="438" spans="2:8" x14ac:dyDescent="0.15">
      <c r="B438" s="7"/>
      <c r="C438" s="7"/>
      <c r="D438" s="22"/>
      <c r="E438" s="11" t="s">
        <v>163</v>
      </c>
      <c r="F438" s="81">
        <f t="shared" si="7"/>
        <v>2</v>
      </c>
      <c r="G438" s="41"/>
      <c r="H438" s="44"/>
    </row>
    <row r="439" spans="2:8" x14ac:dyDescent="0.15">
      <c r="B439" s="7"/>
      <c r="C439" s="7"/>
      <c r="D439" s="22"/>
      <c r="E439" s="11" t="s">
        <v>218</v>
      </c>
      <c r="F439" s="81">
        <f t="shared" si="7"/>
        <v>2</v>
      </c>
      <c r="G439" s="41"/>
      <c r="H439" s="44"/>
    </row>
    <row r="440" spans="2:8" x14ac:dyDescent="0.15">
      <c r="B440" s="7"/>
      <c r="C440" s="7"/>
      <c r="D440" s="22"/>
      <c r="E440" s="11" t="s">
        <v>169</v>
      </c>
      <c r="F440" s="81">
        <f t="shared" si="7"/>
        <v>24</v>
      </c>
      <c r="G440" s="41"/>
      <c r="H440" s="44"/>
    </row>
    <row r="441" spans="2:8" x14ac:dyDescent="0.15">
      <c r="B441" s="7"/>
      <c r="C441" s="7"/>
      <c r="D441" s="22"/>
      <c r="E441" s="11" t="s">
        <v>168</v>
      </c>
      <c r="F441" s="81">
        <f t="shared" si="7"/>
        <v>0</v>
      </c>
      <c r="G441" s="41"/>
      <c r="H441" s="44"/>
    </row>
    <row r="442" spans="2:8" x14ac:dyDescent="0.15">
      <c r="B442" s="7"/>
      <c r="C442" s="7"/>
      <c r="D442" s="22"/>
      <c r="E442" s="11" t="s">
        <v>160</v>
      </c>
      <c r="F442" s="81">
        <f t="shared" si="7"/>
        <v>9</v>
      </c>
      <c r="G442" s="41"/>
      <c r="H442" s="44"/>
    </row>
    <row r="443" spans="2:8" x14ac:dyDescent="0.15">
      <c r="B443" s="7"/>
      <c r="C443" s="7"/>
      <c r="D443" s="22"/>
      <c r="E443" s="11" t="s">
        <v>219</v>
      </c>
      <c r="F443" s="81">
        <f t="shared" si="7"/>
        <v>0</v>
      </c>
      <c r="G443" s="41"/>
      <c r="H443" s="44"/>
    </row>
    <row r="444" spans="2:8" x14ac:dyDescent="0.15">
      <c r="B444" s="7"/>
      <c r="C444" s="7"/>
      <c r="D444" s="22"/>
      <c r="E444" s="11" t="s">
        <v>155</v>
      </c>
      <c r="F444" s="81">
        <f t="shared" si="7"/>
        <v>12</v>
      </c>
      <c r="G444" s="41"/>
      <c r="H444" s="44"/>
    </row>
    <row r="445" spans="2:8" x14ac:dyDescent="0.15">
      <c r="B445" s="7"/>
      <c r="C445" s="7"/>
      <c r="D445" s="22"/>
      <c r="E445" s="11" t="s">
        <v>220</v>
      </c>
      <c r="F445" s="81">
        <f t="shared" si="7"/>
        <v>0</v>
      </c>
      <c r="G445" s="41"/>
      <c r="H445" s="44"/>
    </row>
    <row r="446" spans="2:8" x14ac:dyDescent="0.15">
      <c r="B446" s="7"/>
      <c r="C446" s="7"/>
      <c r="D446" s="22"/>
      <c r="E446" s="11" t="s">
        <v>221</v>
      </c>
      <c r="F446" s="81">
        <f t="shared" si="7"/>
        <v>4</v>
      </c>
      <c r="G446" s="41"/>
      <c r="H446" s="44"/>
    </row>
    <row r="447" spans="2:8" x14ac:dyDescent="0.15">
      <c r="B447" s="7"/>
      <c r="C447" s="7"/>
      <c r="D447" s="22"/>
      <c r="E447" s="11" t="s">
        <v>164</v>
      </c>
      <c r="F447" s="81">
        <f t="shared" si="7"/>
        <v>2</v>
      </c>
      <c r="G447" s="41"/>
      <c r="H447" s="44"/>
    </row>
    <row r="448" spans="2:8" x14ac:dyDescent="0.15">
      <c r="B448" s="7"/>
      <c r="C448" s="7"/>
      <c r="D448" s="22"/>
      <c r="E448" s="11" t="s">
        <v>156</v>
      </c>
      <c r="F448" s="81">
        <f t="shared" si="7"/>
        <v>1</v>
      </c>
      <c r="G448" s="41"/>
      <c r="H448" s="44"/>
    </row>
    <row r="449" spans="2:8" x14ac:dyDescent="0.15">
      <c r="B449" s="7"/>
      <c r="C449" s="7"/>
      <c r="D449" s="22"/>
      <c r="E449" s="11" t="s">
        <v>165</v>
      </c>
      <c r="F449" s="81">
        <f t="shared" si="7"/>
        <v>4</v>
      </c>
      <c r="G449" s="41"/>
      <c r="H449" s="44"/>
    </row>
    <row r="450" spans="2:8" x14ac:dyDescent="0.15">
      <c r="B450" s="7"/>
      <c r="C450" s="7"/>
      <c r="D450" s="22"/>
      <c r="E450" s="11" t="s">
        <v>159</v>
      </c>
      <c r="F450" s="81">
        <f t="shared" si="7"/>
        <v>1</v>
      </c>
      <c r="G450" s="41"/>
      <c r="H450" s="44"/>
    </row>
    <row r="451" spans="2:8" x14ac:dyDescent="0.15">
      <c r="B451" s="7"/>
      <c r="C451" s="7"/>
      <c r="D451" s="22"/>
      <c r="E451" s="11" t="s">
        <v>167</v>
      </c>
      <c r="F451" s="81">
        <f t="shared" si="7"/>
        <v>1</v>
      </c>
      <c r="G451" s="41"/>
      <c r="H451" s="44"/>
    </row>
    <row r="452" spans="2:8" x14ac:dyDescent="0.15">
      <c r="B452" s="7"/>
      <c r="C452" s="7"/>
      <c r="D452" s="8"/>
      <c r="E452" s="11" t="s">
        <v>157</v>
      </c>
      <c r="F452" s="81">
        <f t="shared" si="7"/>
        <v>3</v>
      </c>
      <c r="G452" s="40"/>
      <c r="H452" s="44"/>
    </row>
    <row r="453" spans="2:8" x14ac:dyDescent="0.15">
      <c r="B453" s="7"/>
      <c r="C453" s="7"/>
      <c r="D453" s="8"/>
      <c r="E453" s="11" t="s">
        <v>161</v>
      </c>
      <c r="F453" s="81">
        <f t="shared" si="7"/>
        <v>3</v>
      </c>
      <c r="G453" s="40"/>
      <c r="H453" s="44"/>
    </row>
    <row r="454" spans="2:8" x14ac:dyDescent="0.15">
      <c r="B454" s="7"/>
      <c r="C454" s="7"/>
      <c r="D454" s="8"/>
      <c r="E454" s="11" t="s">
        <v>162</v>
      </c>
      <c r="F454" s="81">
        <f t="shared" si="7"/>
        <v>10</v>
      </c>
      <c r="G454" s="40"/>
      <c r="H454" s="44"/>
    </row>
    <row r="455" spans="2:8" x14ac:dyDescent="0.15">
      <c r="B455" s="7"/>
      <c r="C455" s="7"/>
      <c r="D455" s="8"/>
      <c r="E455" s="11" t="s">
        <v>222</v>
      </c>
      <c r="F455" s="81">
        <f>F523-F591</f>
        <v>1</v>
      </c>
      <c r="G455" s="40"/>
      <c r="H455" s="44"/>
    </row>
    <row r="456" spans="2:8" x14ac:dyDescent="0.15">
      <c r="B456" s="7"/>
      <c r="C456" s="7"/>
      <c r="D456" s="8"/>
      <c r="E456" s="11" t="s">
        <v>166</v>
      </c>
      <c r="F456" s="81">
        <f>F524-F592</f>
        <v>9</v>
      </c>
      <c r="G456" s="40"/>
      <c r="H456" s="44"/>
    </row>
    <row r="457" spans="2:8" x14ac:dyDescent="0.15">
      <c r="B457" s="7"/>
      <c r="C457" s="7"/>
      <c r="D457" s="5" t="s">
        <v>20</v>
      </c>
      <c r="E457" s="20"/>
      <c r="F457" s="6"/>
      <c r="G457" s="35" t="s">
        <v>92</v>
      </c>
      <c r="H457" s="39"/>
    </row>
    <row r="458" spans="2:8" x14ac:dyDescent="0.15">
      <c r="B458" s="7"/>
      <c r="C458" s="7"/>
      <c r="D458" s="25"/>
      <c r="E458" s="11" t="s">
        <v>210</v>
      </c>
      <c r="F458" s="61">
        <v>225</v>
      </c>
      <c r="G458" s="40" t="s">
        <v>93</v>
      </c>
      <c r="H458" s="44"/>
    </row>
    <row r="459" spans="2:8" x14ac:dyDescent="0.15">
      <c r="B459" s="7"/>
      <c r="C459" s="7"/>
      <c r="D459" s="25"/>
      <c r="E459" s="11" t="s">
        <v>175</v>
      </c>
      <c r="F459" s="61">
        <v>157</v>
      </c>
      <c r="G459" s="40" t="s">
        <v>86</v>
      </c>
      <c r="H459" s="44"/>
    </row>
    <row r="460" spans="2:8" x14ac:dyDescent="0.15">
      <c r="B460" s="7"/>
      <c r="C460" s="7"/>
      <c r="D460" s="25"/>
      <c r="E460" s="11" t="s">
        <v>213</v>
      </c>
      <c r="F460" s="61">
        <v>106</v>
      </c>
      <c r="G460" s="40" t="s">
        <v>239</v>
      </c>
      <c r="H460" s="44"/>
    </row>
    <row r="461" spans="2:8" x14ac:dyDescent="0.15">
      <c r="B461" s="7"/>
      <c r="C461" s="7"/>
      <c r="D461" s="25"/>
      <c r="E461" s="11" t="s">
        <v>188</v>
      </c>
      <c r="F461" s="61">
        <v>226</v>
      </c>
      <c r="G461" s="40" t="s">
        <v>227</v>
      </c>
      <c r="H461" s="44"/>
    </row>
    <row r="462" spans="2:8" x14ac:dyDescent="0.15">
      <c r="B462" s="7"/>
      <c r="C462" s="7"/>
      <c r="D462" s="25"/>
      <c r="E462" s="11" t="s">
        <v>206</v>
      </c>
      <c r="F462" s="61">
        <v>216</v>
      </c>
      <c r="G462" s="40"/>
      <c r="H462" s="44"/>
    </row>
    <row r="463" spans="2:8" x14ac:dyDescent="0.15">
      <c r="B463" s="7"/>
      <c r="C463" s="7"/>
      <c r="D463" s="25"/>
      <c r="E463" s="11" t="s">
        <v>185</v>
      </c>
      <c r="F463" s="61">
        <v>196</v>
      </c>
      <c r="G463" s="40"/>
      <c r="H463" s="44"/>
    </row>
    <row r="464" spans="2:8" x14ac:dyDescent="0.15">
      <c r="B464" s="7"/>
      <c r="C464" s="7"/>
      <c r="D464" s="25"/>
      <c r="E464" s="11" t="s">
        <v>198</v>
      </c>
      <c r="F464" s="61">
        <v>163</v>
      </c>
      <c r="G464" s="40"/>
      <c r="H464" s="44"/>
    </row>
    <row r="465" spans="2:8" x14ac:dyDescent="0.15">
      <c r="B465" s="7"/>
      <c r="C465" s="7"/>
      <c r="D465" s="25"/>
      <c r="E465" s="11" t="s">
        <v>200</v>
      </c>
      <c r="F465" s="61">
        <v>140</v>
      </c>
      <c r="G465" s="40"/>
      <c r="H465" s="44"/>
    </row>
    <row r="466" spans="2:8" x14ac:dyDescent="0.15">
      <c r="B466" s="7"/>
      <c r="C466" s="7"/>
      <c r="D466" s="25"/>
      <c r="E466" s="11" t="s">
        <v>209</v>
      </c>
      <c r="F466" s="61">
        <v>177</v>
      </c>
      <c r="G466" s="40"/>
      <c r="H466" s="44"/>
    </row>
    <row r="467" spans="2:8" x14ac:dyDescent="0.15">
      <c r="B467" s="7"/>
      <c r="C467" s="7"/>
      <c r="D467" s="25"/>
      <c r="E467" s="11" t="s">
        <v>154</v>
      </c>
      <c r="F467" s="61">
        <v>221</v>
      </c>
      <c r="G467" s="40"/>
      <c r="H467" s="44"/>
    </row>
    <row r="468" spans="2:8" x14ac:dyDescent="0.15">
      <c r="B468" s="7"/>
      <c r="C468" s="7"/>
      <c r="D468" s="25"/>
      <c r="E468" s="11" t="s">
        <v>172</v>
      </c>
      <c r="F468" s="61">
        <v>176</v>
      </c>
      <c r="G468" s="40"/>
      <c r="H468" s="44"/>
    </row>
    <row r="469" spans="2:8" x14ac:dyDescent="0.15">
      <c r="B469" s="7"/>
      <c r="C469" s="7"/>
      <c r="D469" s="25"/>
      <c r="E469" s="11" t="s">
        <v>191</v>
      </c>
      <c r="F469" s="61">
        <v>1262</v>
      </c>
      <c r="G469" s="40"/>
      <c r="H469" s="44"/>
    </row>
    <row r="470" spans="2:8" x14ac:dyDescent="0.15">
      <c r="B470" s="7"/>
      <c r="C470" s="7"/>
      <c r="D470" s="25"/>
      <c r="E470" s="11" t="s">
        <v>216</v>
      </c>
      <c r="F470" s="61">
        <v>9</v>
      </c>
      <c r="G470" s="40"/>
      <c r="H470" s="44"/>
    </row>
    <row r="471" spans="2:8" x14ac:dyDescent="0.15">
      <c r="B471" s="7"/>
      <c r="C471" s="7"/>
      <c r="D471" s="25"/>
      <c r="E471" s="11" t="s">
        <v>204</v>
      </c>
      <c r="F471" s="61">
        <v>174</v>
      </c>
      <c r="G471" s="40"/>
      <c r="H471" s="44"/>
    </row>
    <row r="472" spans="2:8" x14ac:dyDescent="0.15">
      <c r="B472" s="7"/>
      <c r="C472" s="7"/>
      <c r="D472" s="25"/>
      <c r="E472" s="11" t="s">
        <v>173</v>
      </c>
      <c r="F472" s="61">
        <v>184</v>
      </c>
      <c r="G472" s="40"/>
      <c r="H472" s="44"/>
    </row>
    <row r="473" spans="2:8" x14ac:dyDescent="0.15">
      <c r="B473" s="7"/>
      <c r="C473" s="7"/>
      <c r="D473" s="25"/>
      <c r="E473" s="11" t="s">
        <v>202</v>
      </c>
      <c r="F473" s="61">
        <v>903</v>
      </c>
      <c r="G473" s="40"/>
      <c r="H473" s="44"/>
    </row>
    <row r="474" spans="2:8" x14ac:dyDescent="0.15">
      <c r="B474" s="7"/>
      <c r="C474" s="7"/>
      <c r="D474" s="25"/>
      <c r="E474" s="11" t="s">
        <v>192</v>
      </c>
      <c r="F474" s="61">
        <v>2220</v>
      </c>
      <c r="G474" s="40"/>
      <c r="H474" s="44"/>
    </row>
    <row r="475" spans="2:8" x14ac:dyDescent="0.15">
      <c r="B475" s="7"/>
      <c r="C475" s="7"/>
      <c r="D475" s="25"/>
      <c r="E475" s="11" t="s">
        <v>186</v>
      </c>
      <c r="F475" s="61">
        <v>885</v>
      </c>
      <c r="G475" s="40"/>
      <c r="H475" s="44"/>
    </row>
    <row r="476" spans="2:8" x14ac:dyDescent="0.15">
      <c r="B476" s="7"/>
      <c r="C476" s="7"/>
      <c r="D476" s="25"/>
      <c r="E476" s="11" t="s">
        <v>183</v>
      </c>
      <c r="F476" s="61">
        <v>214</v>
      </c>
      <c r="G476" s="40"/>
      <c r="H476" s="44"/>
    </row>
    <row r="477" spans="2:8" x14ac:dyDescent="0.15">
      <c r="B477" s="7"/>
      <c r="C477" s="7"/>
      <c r="D477" s="25"/>
      <c r="E477" s="11" t="s">
        <v>217</v>
      </c>
      <c r="F477" s="61">
        <v>61</v>
      </c>
      <c r="G477" s="40"/>
      <c r="H477" s="44"/>
    </row>
    <row r="478" spans="2:8" x14ac:dyDescent="0.15">
      <c r="B478" s="7"/>
      <c r="C478" s="7"/>
      <c r="D478" s="25"/>
      <c r="E478" s="11" t="s">
        <v>214</v>
      </c>
      <c r="F478" s="61">
        <v>1257</v>
      </c>
      <c r="G478" s="40"/>
      <c r="H478" s="44"/>
    </row>
    <row r="479" spans="2:8" x14ac:dyDescent="0.15">
      <c r="B479" s="7"/>
      <c r="C479" s="7"/>
      <c r="D479" s="25"/>
      <c r="E479" s="11" t="s">
        <v>194</v>
      </c>
      <c r="F479" s="61">
        <v>713</v>
      </c>
      <c r="G479" s="40"/>
      <c r="H479" s="44"/>
    </row>
    <row r="480" spans="2:8" x14ac:dyDescent="0.15">
      <c r="B480" s="7"/>
      <c r="C480" s="7"/>
      <c r="D480" s="25"/>
      <c r="E480" s="11" t="s">
        <v>205</v>
      </c>
      <c r="F480" s="61">
        <v>117</v>
      </c>
      <c r="G480" s="40"/>
      <c r="H480" s="44"/>
    </row>
    <row r="481" spans="2:8" x14ac:dyDescent="0.15">
      <c r="B481" s="7"/>
      <c r="C481" s="7"/>
      <c r="D481" s="25"/>
      <c r="E481" s="11" t="s">
        <v>180</v>
      </c>
      <c r="F481" s="61">
        <v>251</v>
      </c>
      <c r="G481" s="40"/>
      <c r="H481" s="44"/>
    </row>
    <row r="482" spans="2:8" x14ac:dyDescent="0.15">
      <c r="B482" s="7"/>
      <c r="C482" s="7"/>
      <c r="D482" s="25"/>
      <c r="E482" s="11" t="s">
        <v>197</v>
      </c>
      <c r="F482" s="61">
        <v>139</v>
      </c>
      <c r="G482" s="40"/>
      <c r="H482" s="44"/>
    </row>
    <row r="483" spans="2:8" x14ac:dyDescent="0.15">
      <c r="B483" s="7"/>
      <c r="C483" s="7"/>
      <c r="D483" s="25"/>
      <c r="E483" s="11" t="s">
        <v>179</v>
      </c>
      <c r="F483" s="61">
        <v>716</v>
      </c>
      <c r="G483" s="40"/>
      <c r="H483" s="44"/>
    </row>
    <row r="484" spans="2:8" x14ac:dyDescent="0.15">
      <c r="B484" s="7"/>
      <c r="C484" s="7"/>
      <c r="D484" s="25"/>
      <c r="E484" s="11" t="s">
        <v>187</v>
      </c>
      <c r="F484" s="61">
        <v>335</v>
      </c>
      <c r="G484" s="40"/>
      <c r="H484" s="44"/>
    </row>
    <row r="485" spans="2:8" x14ac:dyDescent="0.15">
      <c r="B485" s="7"/>
      <c r="C485" s="7"/>
      <c r="D485" s="25"/>
      <c r="E485" s="11" t="s">
        <v>178</v>
      </c>
      <c r="F485" s="61">
        <v>533</v>
      </c>
      <c r="G485" s="40"/>
      <c r="H485" s="44"/>
    </row>
    <row r="486" spans="2:8" x14ac:dyDescent="0.15">
      <c r="B486" s="7"/>
      <c r="C486" s="7"/>
      <c r="D486" s="25"/>
      <c r="E486" s="11" t="s">
        <v>193</v>
      </c>
      <c r="F486" s="61">
        <v>97</v>
      </c>
      <c r="G486" s="40"/>
      <c r="H486" s="44"/>
    </row>
    <row r="487" spans="2:8" x14ac:dyDescent="0.15">
      <c r="B487" s="7"/>
      <c r="C487" s="7"/>
      <c r="D487" s="25"/>
      <c r="E487" s="11" t="s">
        <v>199</v>
      </c>
      <c r="F487" s="61">
        <v>100</v>
      </c>
      <c r="G487" s="40"/>
      <c r="H487" s="44"/>
    </row>
    <row r="488" spans="2:8" x14ac:dyDescent="0.15">
      <c r="B488" s="7"/>
      <c r="C488" s="7"/>
      <c r="D488" s="25"/>
      <c r="E488" s="11" t="s">
        <v>189</v>
      </c>
      <c r="F488" s="61">
        <v>225</v>
      </c>
      <c r="G488" s="40"/>
      <c r="H488" s="44"/>
    </row>
    <row r="489" spans="2:8" x14ac:dyDescent="0.15">
      <c r="B489" s="7"/>
      <c r="C489" s="7"/>
      <c r="D489" s="25"/>
      <c r="E489" s="11" t="s">
        <v>201</v>
      </c>
      <c r="F489" s="61">
        <v>52</v>
      </c>
      <c r="G489" s="40"/>
      <c r="H489" s="44"/>
    </row>
    <row r="490" spans="2:8" x14ac:dyDescent="0.15">
      <c r="B490" s="7"/>
      <c r="C490" s="7"/>
      <c r="D490" s="25"/>
      <c r="E490" s="11" t="s">
        <v>195</v>
      </c>
      <c r="F490" s="61">
        <v>121</v>
      </c>
      <c r="G490" s="40"/>
      <c r="H490" s="44"/>
    </row>
    <row r="491" spans="2:8" x14ac:dyDescent="0.15">
      <c r="B491" s="7"/>
      <c r="C491" s="7"/>
      <c r="D491" s="25"/>
      <c r="E491" s="11" t="s">
        <v>184</v>
      </c>
      <c r="F491" s="61">
        <v>126</v>
      </c>
      <c r="G491" s="40"/>
      <c r="H491" s="44"/>
    </row>
    <row r="492" spans="2:8" x14ac:dyDescent="0.15">
      <c r="B492" s="7"/>
      <c r="C492" s="7"/>
      <c r="D492" s="25"/>
      <c r="E492" s="11" t="s">
        <v>190</v>
      </c>
      <c r="F492" s="61">
        <v>52</v>
      </c>
      <c r="G492" s="40"/>
      <c r="H492" s="44"/>
    </row>
    <row r="493" spans="2:8" x14ac:dyDescent="0.15">
      <c r="B493" s="7"/>
      <c r="C493" s="7"/>
      <c r="D493" s="25"/>
      <c r="E493" s="11" t="s">
        <v>208</v>
      </c>
      <c r="F493" s="61">
        <v>87</v>
      </c>
      <c r="G493" s="40"/>
      <c r="H493" s="44"/>
    </row>
    <row r="494" spans="2:8" x14ac:dyDescent="0.15">
      <c r="B494" s="7"/>
      <c r="C494" s="7"/>
      <c r="D494" s="25"/>
      <c r="E494" s="11" t="s">
        <v>207</v>
      </c>
      <c r="F494" s="61">
        <v>134</v>
      </c>
      <c r="G494" s="40"/>
      <c r="H494" s="44"/>
    </row>
    <row r="495" spans="2:8" x14ac:dyDescent="0.15">
      <c r="B495" s="7"/>
      <c r="C495" s="7"/>
      <c r="D495" s="25"/>
      <c r="E495" s="11" t="s">
        <v>177</v>
      </c>
      <c r="F495" s="61">
        <v>170</v>
      </c>
      <c r="G495" s="40"/>
      <c r="H495" s="44"/>
    </row>
    <row r="496" spans="2:8" x14ac:dyDescent="0.15">
      <c r="B496" s="7"/>
      <c r="C496" s="7"/>
      <c r="D496" s="25"/>
      <c r="E496" s="11" t="s">
        <v>212</v>
      </c>
      <c r="F496" s="61">
        <v>1492</v>
      </c>
      <c r="G496" s="40"/>
      <c r="H496" s="44"/>
    </row>
    <row r="497" spans="2:8" x14ac:dyDescent="0.15">
      <c r="B497" s="7"/>
      <c r="C497" s="7"/>
      <c r="D497" s="25"/>
      <c r="E497" s="11" t="s">
        <v>203</v>
      </c>
      <c r="F497" s="61">
        <v>294</v>
      </c>
      <c r="G497" s="40"/>
      <c r="H497" s="44"/>
    </row>
    <row r="498" spans="2:8" x14ac:dyDescent="0.15">
      <c r="B498" s="7"/>
      <c r="C498" s="7"/>
      <c r="D498" s="25"/>
      <c r="E498" s="11" t="s">
        <v>174</v>
      </c>
      <c r="F498" s="61">
        <v>279</v>
      </c>
      <c r="G498" s="40"/>
      <c r="H498" s="44"/>
    </row>
    <row r="499" spans="2:8" x14ac:dyDescent="0.15">
      <c r="B499" s="7"/>
      <c r="C499" s="7"/>
      <c r="D499" s="25"/>
      <c r="E499" s="11" t="s">
        <v>211</v>
      </c>
      <c r="F499" s="61"/>
      <c r="G499" s="40"/>
      <c r="H499" s="44"/>
    </row>
    <row r="500" spans="2:8" x14ac:dyDescent="0.15">
      <c r="B500" s="7"/>
      <c r="C500" s="7"/>
      <c r="D500" s="25"/>
      <c r="E500" s="11" t="s">
        <v>196</v>
      </c>
      <c r="F500" s="61">
        <v>139</v>
      </c>
      <c r="G500" s="40"/>
      <c r="H500" s="44"/>
    </row>
    <row r="501" spans="2:8" x14ac:dyDescent="0.15">
      <c r="B501" s="7"/>
      <c r="C501" s="7"/>
      <c r="D501" s="25"/>
      <c r="E501" s="11" t="s">
        <v>181</v>
      </c>
      <c r="F501" s="61">
        <v>311</v>
      </c>
      <c r="G501" s="40"/>
      <c r="H501" s="44"/>
    </row>
    <row r="502" spans="2:8" x14ac:dyDescent="0.15">
      <c r="B502" s="7"/>
      <c r="C502" s="7"/>
      <c r="D502" s="25"/>
      <c r="E502" s="11" t="s">
        <v>171</v>
      </c>
      <c r="F502" s="61">
        <v>367</v>
      </c>
      <c r="G502" s="40"/>
      <c r="H502" s="44"/>
    </row>
    <row r="503" spans="2:8" x14ac:dyDescent="0.15">
      <c r="B503" s="7"/>
      <c r="C503" s="7"/>
      <c r="D503" s="25"/>
      <c r="E503" s="11" t="s">
        <v>182</v>
      </c>
      <c r="F503" s="61">
        <v>140</v>
      </c>
      <c r="G503" s="40"/>
      <c r="H503" s="44"/>
    </row>
    <row r="504" spans="2:8" x14ac:dyDescent="0.15">
      <c r="B504" s="7"/>
      <c r="C504" s="7"/>
      <c r="D504" s="25"/>
      <c r="E504" s="11" t="s">
        <v>176</v>
      </c>
      <c r="F504" s="61">
        <v>132</v>
      </c>
      <c r="G504" s="40"/>
      <c r="H504" s="44"/>
    </row>
    <row r="505" spans="2:8" x14ac:dyDescent="0.15">
      <c r="B505" s="7"/>
      <c r="C505" s="7"/>
      <c r="D505" s="25"/>
      <c r="E505" s="11" t="s">
        <v>170</v>
      </c>
      <c r="F505" s="61">
        <v>99</v>
      </c>
      <c r="G505" s="40"/>
      <c r="H505" s="44"/>
    </row>
    <row r="506" spans="2:8" x14ac:dyDescent="0.15">
      <c r="B506" s="7"/>
      <c r="C506" s="7"/>
      <c r="D506" s="25"/>
      <c r="E506" s="11" t="s">
        <v>163</v>
      </c>
      <c r="F506" s="61">
        <v>28</v>
      </c>
      <c r="G506" s="40"/>
      <c r="H506" s="44"/>
    </row>
    <row r="507" spans="2:8" x14ac:dyDescent="0.15">
      <c r="B507" s="7"/>
      <c r="C507" s="7"/>
      <c r="D507" s="25"/>
      <c r="E507" s="11" t="s">
        <v>218</v>
      </c>
      <c r="F507" s="61">
        <v>40</v>
      </c>
      <c r="G507" s="40"/>
      <c r="H507" s="44"/>
    </row>
    <row r="508" spans="2:8" x14ac:dyDescent="0.15">
      <c r="B508" s="7"/>
      <c r="C508" s="7"/>
      <c r="D508" s="25"/>
      <c r="E508" s="11" t="s">
        <v>169</v>
      </c>
      <c r="F508" s="61">
        <v>271</v>
      </c>
      <c r="G508" s="40"/>
      <c r="H508" s="44"/>
    </row>
    <row r="509" spans="2:8" x14ac:dyDescent="0.15">
      <c r="B509" s="7"/>
      <c r="C509" s="7"/>
      <c r="D509" s="25"/>
      <c r="E509" s="11" t="s">
        <v>168</v>
      </c>
      <c r="F509" s="61">
        <v>5</v>
      </c>
      <c r="G509" s="40"/>
      <c r="H509" s="44"/>
    </row>
    <row r="510" spans="2:8" x14ac:dyDescent="0.15">
      <c r="B510" s="7"/>
      <c r="C510" s="7"/>
      <c r="D510" s="25"/>
      <c r="E510" s="11" t="s">
        <v>160</v>
      </c>
      <c r="F510" s="61">
        <v>215</v>
      </c>
      <c r="G510" s="40"/>
      <c r="H510" s="44"/>
    </row>
    <row r="511" spans="2:8" x14ac:dyDescent="0.15">
      <c r="B511" s="7"/>
      <c r="C511" s="7"/>
      <c r="D511" s="25"/>
      <c r="E511" s="11" t="s">
        <v>219</v>
      </c>
      <c r="F511" s="61"/>
      <c r="G511" s="40"/>
      <c r="H511" s="44"/>
    </row>
    <row r="512" spans="2:8" x14ac:dyDescent="0.15">
      <c r="B512" s="7"/>
      <c r="C512" s="7"/>
      <c r="D512" s="25"/>
      <c r="E512" s="11" t="s">
        <v>155</v>
      </c>
      <c r="F512" s="61">
        <v>116</v>
      </c>
      <c r="G512" s="40"/>
      <c r="H512" s="44"/>
    </row>
    <row r="513" spans="2:13" x14ac:dyDescent="0.15">
      <c r="B513" s="7"/>
      <c r="C513" s="7"/>
      <c r="D513" s="25"/>
      <c r="E513" s="11" t="s">
        <v>220</v>
      </c>
      <c r="F513" s="61"/>
      <c r="G513" s="40"/>
      <c r="H513" s="44"/>
    </row>
    <row r="514" spans="2:13" x14ac:dyDescent="0.15">
      <c r="B514" s="7"/>
      <c r="C514" s="7"/>
      <c r="D514" s="25"/>
      <c r="E514" s="11" t="s">
        <v>221</v>
      </c>
      <c r="F514" s="61">
        <v>54</v>
      </c>
      <c r="G514" s="40"/>
      <c r="H514" s="44"/>
    </row>
    <row r="515" spans="2:13" x14ac:dyDescent="0.15">
      <c r="B515" s="7"/>
      <c r="C515" s="7"/>
      <c r="D515" s="25"/>
      <c r="E515" s="11" t="s">
        <v>164</v>
      </c>
      <c r="F515" s="61">
        <v>32</v>
      </c>
      <c r="G515" s="40"/>
      <c r="H515" s="44"/>
    </row>
    <row r="516" spans="2:13" x14ac:dyDescent="0.15">
      <c r="B516" s="7"/>
      <c r="C516" s="7"/>
      <c r="D516" s="25"/>
      <c r="E516" s="11" t="s">
        <v>156</v>
      </c>
      <c r="F516" s="61">
        <v>40</v>
      </c>
      <c r="G516" s="40"/>
      <c r="H516" s="44"/>
    </row>
    <row r="517" spans="2:13" x14ac:dyDescent="0.15">
      <c r="B517" s="7"/>
      <c r="C517" s="7"/>
      <c r="D517" s="25"/>
      <c r="E517" s="11" t="s">
        <v>165</v>
      </c>
      <c r="F517" s="61">
        <v>66</v>
      </c>
      <c r="G517" s="40"/>
      <c r="H517" s="44"/>
    </row>
    <row r="518" spans="2:13" x14ac:dyDescent="0.15">
      <c r="B518" s="7"/>
      <c r="C518" s="7"/>
      <c r="D518" s="25"/>
      <c r="E518" s="11" t="s">
        <v>159</v>
      </c>
      <c r="F518" s="61">
        <v>18</v>
      </c>
      <c r="G518" s="40"/>
      <c r="H518" s="44"/>
    </row>
    <row r="519" spans="2:13" x14ac:dyDescent="0.15">
      <c r="B519" s="7"/>
      <c r="C519" s="7"/>
      <c r="D519" s="25"/>
      <c r="E519" s="11" t="s">
        <v>167</v>
      </c>
      <c r="F519" s="61">
        <v>15</v>
      </c>
      <c r="G519" s="40"/>
      <c r="H519" s="44"/>
    </row>
    <row r="520" spans="2:13" x14ac:dyDescent="0.15">
      <c r="B520" s="7"/>
      <c r="C520" s="7"/>
      <c r="D520" s="25"/>
      <c r="E520" s="11" t="s">
        <v>157</v>
      </c>
      <c r="F520" s="61">
        <v>20</v>
      </c>
      <c r="G520" s="40"/>
      <c r="H520" s="44"/>
    </row>
    <row r="521" spans="2:13" x14ac:dyDescent="0.15">
      <c r="B521" s="7"/>
      <c r="C521" s="7"/>
      <c r="D521" s="25"/>
      <c r="E521" s="11" t="s">
        <v>161</v>
      </c>
      <c r="F521" s="61">
        <v>34</v>
      </c>
      <c r="G521" s="40"/>
      <c r="H521" s="44"/>
    </row>
    <row r="522" spans="2:13" x14ac:dyDescent="0.15">
      <c r="B522" s="7"/>
      <c r="C522" s="7"/>
      <c r="D522" s="25"/>
      <c r="E522" s="11" t="s">
        <v>162</v>
      </c>
      <c r="F522" s="61">
        <v>107</v>
      </c>
      <c r="G522" s="40"/>
      <c r="H522" s="44"/>
    </row>
    <row r="523" spans="2:13" x14ac:dyDescent="0.15">
      <c r="B523" s="7"/>
      <c r="C523" s="7"/>
      <c r="D523" s="25"/>
      <c r="E523" s="11" t="s">
        <v>222</v>
      </c>
      <c r="F523" s="61">
        <v>18</v>
      </c>
      <c r="G523" s="40"/>
      <c r="H523" s="44"/>
    </row>
    <row r="524" spans="2:13" x14ac:dyDescent="0.15">
      <c r="B524" s="7"/>
      <c r="C524" s="7"/>
      <c r="D524" s="25"/>
      <c r="E524" s="11" t="s">
        <v>166</v>
      </c>
      <c r="F524" s="61">
        <v>181</v>
      </c>
      <c r="G524" s="40"/>
      <c r="H524" s="49"/>
    </row>
    <row r="525" spans="2:13" x14ac:dyDescent="0.15">
      <c r="B525" s="7"/>
      <c r="C525" s="7"/>
      <c r="D525" s="5" t="s">
        <v>21</v>
      </c>
      <c r="E525" s="20"/>
      <c r="F525" s="6"/>
      <c r="G525" s="35" t="s">
        <v>88</v>
      </c>
      <c r="H525" s="44"/>
      <c r="I525" s="22"/>
      <c r="J525" s="22"/>
      <c r="K525" s="22"/>
      <c r="L525" s="22"/>
      <c r="M525" s="22"/>
    </row>
    <row r="526" spans="2:13" x14ac:dyDescent="0.15">
      <c r="B526" s="7"/>
      <c r="C526" s="7"/>
      <c r="D526" s="25"/>
      <c r="E526" s="11" t="s">
        <v>210</v>
      </c>
      <c r="F526" s="61">
        <v>216</v>
      </c>
      <c r="G526" s="40" t="s">
        <v>89</v>
      </c>
      <c r="H526" s="44"/>
      <c r="I526" s="22"/>
      <c r="J526" s="22"/>
      <c r="K526" s="22"/>
      <c r="L526" s="22"/>
      <c r="M526" s="22"/>
    </row>
    <row r="527" spans="2:13" x14ac:dyDescent="0.15">
      <c r="B527" s="7"/>
      <c r="C527" s="7"/>
      <c r="D527" s="25"/>
      <c r="E527" s="11" t="s">
        <v>175</v>
      </c>
      <c r="F527" s="61">
        <v>142</v>
      </c>
      <c r="G527" s="40" t="s">
        <v>90</v>
      </c>
      <c r="H527" s="44"/>
      <c r="I527" s="22"/>
      <c r="J527" s="22"/>
      <c r="K527" s="22"/>
      <c r="L527" s="22"/>
      <c r="M527" s="22"/>
    </row>
    <row r="528" spans="2:13" x14ac:dyDescent="0.15">
      <c r="B528" s="7"/>
      <c r="C528" s="7"/>
      <c r="D528" s="25"/>
      <c r="E528" s="11" t="s">
        <v>213</v>
      </c>
      <c r="F528" s="61">
        <v>101</v>
      </c>
      <c r="G528" s="40" t="s">
        <v>91</v>
      </c>
      <c r="H528" s="44"/>
      <c r="I528" s="22"/>
      <c r="J528" s="22"/>
      <c r="K528" s="22"/>
      <c r="L528" s="22"/>
      <c r="M528" s="22"/>
    </row>
    <row r="529" spans="2:13" x14ac:dyDescent="0.15">
      <c r="B529" s="7"/>
      <c r="C529" s="7"/>
      <c r="D529" s="25"/>
      <c r="E529" s="11" t="s">
        <v>188</v>
      </c>
      <c r="F529" s="61">
        <v>212</v>
      </c>
      <c r="G529" s="40" t="s">
        <v>238</v>
      </c>
      <c r="H529" s="44"/>
      <c r="I529" s="22"/>
      <c r="J529" s="22"/>
      <c r="K529" s="22"/>
      <c r="L529" s="22"/>
      <c r="M529" s="22"/>
    </row>
    <row r="530" spans="2:13" x14ac:dyDescent="0.15">
      <c r="B530" s="7"/>
      <c r="C530" s="7"/>
      <c r="D530" s="25"/>
      <c r="E530" s="11" t="s">
        <v>206</v>
      </c>
      <c r="F530" s="61">
        <v>201</v>
      </c>
      <c r="G530" s="40" t="s">
        <v>109</v>
      </c>
      <c r="H530" s="44"/>
      <c r="I530" s="22"/>
      <c r="J530" s="22"/>
      <c r="K530" s="22"/>
      <c r="L530" s="22"/>
      <c r="M530" s="22"/>
    </row>
    <row r="531" spans="2:13" x14ac:dyDescent="0.15">
      <c r="B531" s="7"/>
      <c r="C531" s="7"/>
      <c r="D531" s="25"/>
      <c r="E531" s="11" t="s">
        <v>185</v>
      </c>
      <c r="F531" s="61">
        <v>186</v>
      </c>
      <c r="G531" s="40" t="s">
        <v>227</v>
      </c>
      <c r="H531" s="44"/>
      <c r="I531" s="22"/>
      <c r="J531" s="22"/>
      <c r="K531" s="22"/>
      <c r="L531" s="22"/>
      <c r="M531" s="22"/>
    </row>
    <row r="532" spans="2:13" x14ac:dyDescent="0.15">
      <c r="B532" s="7"/>
      <c r="C532" s="7"/>
      <c r="D532" s="25"/>
      <c r="E532" s="11" t="s">
        <v>198</v>
      </c>
      <c r="F532" s="61">
        <v>150</v>
      </c>
      <c r="G532" s="41"/>
      <c r="H532" s="44"/>
      <c r="I532" s="22"/>
      <c r="J532" s="22"/>
      <c r="K532" s="22"/>
      <c r="L532" s="22"/>
      <c r="M532" s="22"/>
    </row>
    <row r="533" spans="2:13" x14ac:dyDescent="0.15">
      <c r="B533" s="7"/>
      <c r="C533" s="7"/>
      <c r="D533" s="25"/>
      <c r="E533" s="11" t="s">
        <v>200</v>
      </c>
      <c r="F533" s="61">
        <v>132</v>
      </c>
      <c r="G533" s="41"/>
      <c r="H533" s="44"/>
      <c r="I533" s="22"/>
      <c r="J533" s="22"/>
      <c r="K533" s="22"/>
      <c r="L533" s="22"/>
      <c r="M533" s="22"/>
    </row>
    <row r="534" spans="2:13" x14ac:dyDescent="0.15">
      <c r="B534" s="7"/>
      <c r="C534" s="7"/>
      <c r="D534" s="25"/>
      <c r="E534" s="11" t="s">
        <v>209</v>
      </c>
      <c r="F534" s="61">
        <v>166</v>
      </c>
      <c r="G534" s="41"/>
      <c r="H534" s="44"/>
      <c r="I534" s="22"/>
      <c r="J534" s="22"/>
      <c r="K534" s="22"/>
      <c r="L534" s="22"/>
      <c r="M534" s="22"/>
    </row>
    <row r="535" spans="2:13" x14ac:dyDescent="0.15">
      <c r="B535" s="7"/>
      <c r="C535" s="7"/>
      <c r="D535" s="25"/>
      <c r="E535" s="11" t="s">
        <v>154</v>
      </c>
      <c r="F535" s="61">
        <v>206</v>
      </c>
      <c r="G535" s="41"/>
      <c r="H535" s="44"/>
      <c r="I535" s="22"/>
      <c r="J535" s="22"/>
      <c r="K535" s="22"/>
      <c r="L535" s="22"/>
      <c r="M535" s="22"/>
    </row>
    <row r="536" spans="2:13" x14ac:dyDescent="0.15">
      <c r="B536" s="7"/>
      <c r="C536" s="7"/>
      <c r="D536" s="25"/>
      <c r="E536" s="11" t="s">
        <v>172</v>
      </c>
      <c r="F536" s="61">
        <v>159</v>
      </c>
      <c r="G536" s="41"/>
      <c r="H536" s="44"/>
      <c r="I536" s="22"/>
      <c r="J536" s="22"/>
      <c r="K536" s="22"/>
      <c r="L536" s="22"/>
      <c r="M536" s="22"/>
    </row>
    <row r="537" spans="2:13" x14ac:dyDescent="0.15">
      <c r="B537" s="7"/>
      <c r="C537" s="7"/>
      <c r="D537" s="25"/>
      <c r="E537" s="11" t="s">
        <v>191</v>
      </c>
      <c r="F537" s="61">
        <v>1176</v>
      </c>
      <c r="G537" s="41"/>
      <c r="H537" s="44"/>
      <c r="I537" s="22"/>
      <c r="J537" s="22"/>
      <c r="K537" s="22"/>
      <c r="L537" s="22"/>
      <c r="M537" s="22"/>
    </row>
    <row r="538" spans="2:13" x14ac:dyDescent="0.15">
      <c r="B538" s="7"/>
      <c r="C538" s="7"/>
      <c r="D538" s="25"/>
      <c r="E538" s="11" t="s">
        <v>216</v>
      </c>
      <c r="F538" s="61">
        <v>7</v>
      </c>
      <c r="G538" s="41"/>
      <c r="H538" s="44"/>
      <c r="I538" s="22"/>
      <c r="J538" s="22"/>
      <c r="K538" s="22"/>
      <c r="L538" s="22"/>
      <c r="M538" s="22"/>
    </row>
    <row r="539" spans="2:13" x14ac:dyDescent="0.15">
      <c r="B539" s="7"/>
      <c r="C539" s="7"/>
      <c r="D539" s="25"/>
      <c r="E539" s="11" t="s">
        <v>204</v>
      </c>
      <c r="F539" s="61">
        <v>158</v>
      </c>
      <c r="G539" s="41"/>
      <c r="H539" s="44"/>
      <c r="I539" s="22"/>
      <c r="J539" s="22"/>
      <c r="K539" s="22"/>
      <c r="L539" s="22"/>
      <c r="M539" s="22"/>
    </row>
    <row r="540" spans="2:13" x14ac:dyDescent="0.15">
      <c r="B540" s="7"/>
      <c r="C540" s="7"/>
      <c r="D540" s="25"/>
      <c r="E540" s="11" t="s">
        <v>173</v>
      </c>
      <c r="F540" s="61">
        <v>173</v>
      </c>
      <c r="G540" s="41"/>
      <c r="H540" s="44"/>
      <c r="I540" s="22"/>
      <c r="J540" s="22"/>
      <c r="K540" s="22"/>
      <c r="L540" s="22"/>
      <c r="M540" s="22"/>
    </row>
    <row r="541" spans="2:13" x14ac:dyDescent="0.15">
      <c r="B541" s="7"/>
      <c r="C541" s="7"/>
      <c r="D541" s="25"/>
      <c r="E541" s="11" t="s">
        <v>202</v>
      </c>
      <c r="F541" s="61">
        <v>829</v>
      </c>
      <c r="G541" s="41"/>
      <c r="H541" s="44"/>
      <c r="I541" s="22"/>
      <c r="J541" s="22"/>
      <c r="K541" s="22"/>
      <c r="L541" s="22"/>
      <c r="M541" s="22"/>
    </row>
    <row r="542" spans="2:13" x14ac:dyDescent="0.15">
      <c r="B542" s="7"/>
      <c r="C542" s="7"/>
      <c r="D542" s="25"/>
      <c r="E542" s="11" t="s">
        <v>192</v>
      </c>
      <c r="F542" s="61">
        <v>2053</v>
      </c>
      <c r="G542" s="41"/>
      <c r="H542" s="44"/>
      <c r="I542" s="22"/>
      <c r="J542" s="22"/>
      <c r="K542" s="22"/>
      <c r="L542" s="22"/>
      <c r="M542" s="22"/>
    </row>
    <row r="543" spans="2:13" x14ac:dyDescent="0.15">
      <c r="B543" s="7"/>
      <c r="C543" s="7"/>
      <c r="D543" s="25"/>
      <c r="E543" s="11" t="s">
        <v>186</v>
      </c>
      <c r="F543" s="61">
        <v>826</v>
      </c>
      <c r="G543" s="41"/>
      <c r="H543" s="44"/>
      <c r="I543" s="22"/>
      <c r="J543" s="22"/>
      <c r="K543" s="22"/>
      <c r="L543" s="22"/>
      <c r="M543" s="22"/>
    </row>
    <row r="544" spans="2:13" x14ac:dyDescent="0.15">
      <c r="B544" s="7"/>
      <c r="C544" s="7"/>
      <c r="D544" s="25"/>
      <c r="E544" s="11" t="s">
        <v>183</v>
      </c>
      <c r="F544" s="61">
        <v>200</v>
      </c>
      <c r="G544" s="41"/>
      <c r="H544" s="44"/>
      <c r="I544" s="22"/>
      <c r="J544" s="22"/>
      <c r="K544" s="22"/>
      <c r="L544" s="22"/>
      <c r="M544" s="22"/>
    </row>
    <row r="545" spans="2:13" x14ac:dyDescent="0.15">
      <c r="B545" s="7"/>
      <c r="C545" s="7"/>
      <c r="D545" s="25"/>
      <c r="E545" s="11" t="s">
        <v>217</v>
      </c>
      <c r="F545" s="61">
        <v>57</v>
      </c>
      <c r="G545" s="41"/>
      <c r="H545" s="44"/>
      <c r="I545" s="22"/>
      <c r="J545" s="22"/>
      <c r="K545" s="22"/>
      <c r="L545" s="22"/>
      <c r="M545" s="22"/>
    </row>
    <row r="546" spans="2:13" x14ac:dyDescent="0.15">
      <c r="B546" s="7"/>
      <c r="C546" s="7"/>
      <c r="D546" s="25"/>
      <c r="E546" s="11" t="s">
        <v>214</v>
      </c>
      <c r="F546" s="61">
        <v>1174</v>
      </c>
      <c r="G546" s="41"/>
      <c r="H546" s="44"/>
      <c r="I546" s="22"/>
      <c r="J546" s="22"/>
      <c r="K546" s="22"/>
      <c r="L546" s="22"/>
      <c r="M546" s="22"/>
    </row>
    <row r="547" spans="2:13" x14ac:dyDescent="0.15">
      <c r="B547" s="7"/>
      <c r="C547" s="7"/>
      <c r="D547" s="25"/>
      <c r="E547" s="11" t="s">
        <v>194</v>
      </c>
      <c r="F547" s="61">
        <v>650</v>
      </c>
      <c r="G547" s="41"/>
      <c r="H547" s="44"/>
      <c r="I547" s="22"/>
      <c r="J547" s="22"/>
      <c r="K547" s="22"/>
      <c r="L547" s="22"/>
      <c r="M547" s="22"/>
    </row>
    <row r="548" spans="2:13" x14ac:dyDescent="0.15">
      <c r="B548" s="7"/>
      <c r="C548" s="7"/>
      <c r="D548" s="25"/>
      <c r="E548" s="11" t="s">
        <v>205</v>
      </c>
      <c r="F548" s="61">
        <v>108</v>
      </c>
      <c r="G548" s="41"/>
      <c r="H548" s="44"/>
      <c r="I548" s="22"/>
      <c r="J548" s="22"/>
      <c r="K548" s="22"/>
      <c r="L548" s="22"/>
      <c r="M548" s="22"/>
    </row>
    <row r="549" spans="2:13" x14ac:dyDescent="0.15">
      <c r="B549" s="7"/>
      <c r="C549" s="7"/>
      <c r="D549" s="25"/>
      <c r="E549" s="11" t="s">
        <v>180</v>
      </c>
      <c r="F549" s="61">
        <v>231</v>
      </c>
      <c r="G549" s="41"/>
      <c r="H549" s="44"/>
      <c r="I549" s="22"/>
      <c r="J549" s="22"/>
      <c r="K549" s="22"/>
      <c r="L549" s="22"/>
      <c r="M549" s="22"/>
    </row>
    <row r="550" spans="2:13" x14ac:dyDescent="0.15">
      <c r="B550" s="7"/>
      <c r="C550" s="7"/>
      <c r="D550" s="25"/>
      <c r="E550" s="11" t="s">
        <v>197</v>
      </c>
      <c r="F550" s="61">
        <v>130</v>
      </c>
      <c r="G550" s="41"/>
      <c r="H550" s="44"/>
      <c r="I550" s="22"/>
      <c r="J550" s="22"/>
      <c r="K550" s="22"/>
      <c r="L550" s="22"/>
      <c r="M550" s="22"/>
    </row>
    <row r="551" spans="2:13" x14ac:dyDescent="0.15">
      <c r="B551" s="7"/>
      <c r="C551" s="7"/>
      <c r="D551" s="25"/>
      <c r="E551" s="11" t="s">
        <v>179</v>
      </c>
      <c r="F551" s="61">
        <v>669</v>
      </c>
      <c r="G551" s="41"/>
      <c r="H551" s="44"/>
      <c r="I551" s="22"/>
      <c r="J551" s="22"/>
      <c r="K551" s="22"/>
      <c r="L551" s="22"/>
      <c r="M551" s="22"/>
    </row>
    <row r="552" spans="2:13" x14ac:dyDescent="0.15">
      <c r="B552" s="7"/>
      <c r="C552" s="7"/>
      <c r="D552" s="25"/>
      <c r="E552" s="11" t="s">
        <v>187</v>
      </c>
      <c r="F552" s="61">
        <v>322</v>
      </c>
      <c r="G552" s="41"/>
      <c r="H552" s="44"/>
      <c r="I552" s="22"/>
      <c r="J552" s="22"/>
      <c r="K552" s="22"/>
      <c r="L552" s="22"/>
      <c r="M552" s="22"/>
    </row>
    <row r="553" spans="2:13" x14ac:dyDescent="0.15">
      <c r="B553" s="7"/>
      <c r="C553" s="7"/>
      <c r="D553" s="25"/>
      <c r="E553" s="11" t="s">
        <v>178</v>
      </c>
      <c r="F553" s="61">
        <v>506</v>
      </c>
      <c r="G553" s="41"/>
      <c r="H553" s="44"/>
      <c r="I553" s="22"/>
      <c r="J553" s="22"/>
      <c r="K553" s="22"/>
      <c r="L553" s="22"/>
      <c r="M553" s="22"/>
    </row>
    <row r="554" spans="2:13" x14ac:dyDescent="0.15">
      <c r="B554" s="7"/>
      <c r="C554" s="7"/>
      <c r="D554" s="25"/>
      <c r="E554" s="11" t="s">
        <v>193</v>
      </c>
      <c r="F554" s="61">
        <v>92</v>
      </c>
      <c r="G554" s="41"/>
      <c r="H554" s="44"/>
      <c r="I554" s="22"/>
      <c r="J554" s="22"/>
      <c r="K554" s="22"/>
      <c r="L554" s="22"/>
      <c r="M554" s="22"/>
    </row>
    <row r="555" spans="2:13" x14ac:dyDescent="0.15">
      <c r="B555" s="7"/>
      <c r="C555" s="7"/>
      <c r="D555" s="25"/>
      <c r="E555" s="11" t="s">
        <v>199</v>
      </c>
      <c r="F555" s="61">
        <v>95</v>
      </c>
      <c r="G555" s="41"/>
      <c r="H555" s="44"/>
      <c r="I555" s="22"/>
      <c r="J555" s="22"/>
      <c r="K555" s="22"/>
      <c r="L555" s="22"/>
      <c r="M555" s="22"/>
    </row>
    <row r="556" spans="2:13" x14ac:dyDescent="0.15">
      <c r="B556" s="7"/>
      <c r="C556" s="7"/>
      <c r="D556" s="25"/>
      <c r="E556" s="11" t="s">
        <v>189</v>
      </c>
      <c r="F556" s="61">
        <v>215</v>
      </c>
      <c r="G556" s="41"/>
      <c r="H556" s="44"/>
      <c r="I556" s="22"/>
      <c r="J556" s="22"/>
      <c r="K556" s="22"/>
      <c r="L556" s="22"/>
      <c r="M556" s="22"/>
    </row>
    <row r="557" spans="2:13" x14ac:dyDescent="0.15">
      <c r="B557" s="7"/>
      <c r="C557" s="7"/>
      <c r="D557" s="25"/>
      <c r="E557" s="11" t="s">
        <v>201</v>
      </c>
      <c r="F557" s="61">
        <v>48</v>
      </c>
      <c r="G557" s="41"/>
      <c r="H557" s="44"/>
      <c r="I557" s="22"/>
      <c r="J557" s="22"/>
      <c r="K557" s="22"/>
      <c r="L557" s="22"/>
      <c r="M557" s="22"/>
    </row>
    <row r="558" spans="2:13" x14ac:dyDescent="0.15">
      <c r="B558" s="7"/>
      <c r="C558" s="7"/>
      <c r="D558" s="25"/>
      <c r="E558" s="11" t="s">
        <v>195</v>
      </c>
      <c r="F558" s="61">
        <v>117</v>
      </c>
      <c r="G558" s="41"/>
      <c r="H558" s="44"/>
      <c r="I558" s="22"/>
      <c r="J558" s="22"/>
      <c r="K558" s="22"/>
      <c r="L558" s="22"/>
      <c r="M558" s="22"/>
    </row>
    <row r="559" spans="2:13" x14ac:dyDescent="0.15">
      <c r="B559" s="7"/>
      <c r="C559" s="7"/>
      <c r="D559" s="25"/>
      <c r="E559" s="11" t="s">
        <v>184</v>
      </c>
      <c r="F559" s="61">
        <v>117</v>
      </c>
      <c r="G559" s="41"/>
      <c r="H559" s="44"/>
      <c r="I559" s="22"/>
      <c r="J559" s="22"/>
      <c r="K559" s="22"/>
      <c r="L559" s="22"/>
      <c r="M559" s="22"/>
    </row>
    <row r="560" spans="2:13" x14ac:dyDescent="0.15">
      <c r="B560" s="7"/>
      <c r="C560" s="7"/>
      <c r="D560" s="25"/>
      <c r="E560" s="11" t="s">
        <v>190</v>
      </c>
      <c r="F560" s="61">
        <v>52</v>
      </c>
      <c r="G560" s="41"/>
      <c r="H560" s="44"/>
      <c r="I560" s="22"/>
      <c r="J560" s="22"/>
      <c r="K560" s="22"/>
      <c r="L560" s="22"/>
      <c r="M560" s="22"/>
    </row>
    <row r="561" spans="2:13" x14ac:dyDescent="0.15">
      <c r="B561" s="7"/>
      <c r="C561" s="7"/>
      <c r="D561" s="25"/>
      <c r="E561" s="11" t="s">
        <v>208</v>
      </c>
      <c r="F561" s="61">
        <v>79</v>
      </c>
      <c r="G561" s="41"/>
      <c r="H561" s="44"/>
      <c r="I561" s="22"/>
      <c r="J561" s="22"/>
      <c r="K561" s="22"/>
      <c r="L561" s="22"/>
      <c r="M561" s="22"/>
    </row>
    <row r="562" spans="2:13" x14ac:dyDescent="0.15">
      <c r="B562" s="7"/>
      <c r="C562" s="7"/>
      <c r="D562" s="25"/>
      <c r="E562" s="11" t="s">
        <v>207</v>
      </c>
      <c r="F562" s="61">
        <v>128</v>
      </c>
      <c r="G562" s="41"/>
      <c r="H562" s="44"/>
      <c r="I562" s="22"/>
      <c r="J562" s="22"/>
      <c r="K562" s="22"/>
      <c r="L562" s="22"/>
      <c r="M562" s="22"/>
    </row>
    <row r="563" spans="2:13" x14ac:dyDescent="0.15">
      <c r="B563" s="7"/>
      <c r="C563" s="7"/>
      <c r="D563" s="25"/>
      <c r="E563" s="11" t="s">
        <v>177</v>
      </c>
      <c r="F563" s="61">
        <v>158</v>
      </c>
      <c r="G563" s="41"/>
      <c r="H563" s="44"/>
      <c r="I563" s="22"/>
      <c r="J563" s="22"/>
      <c r="K563" s="22"/>
      <c r="L563" s="22"/>
      <c r="M563" s="22"/>
    </row>
    <row r="564" spans="2:13" x14ac:dyDescent="0.15">
      <c r="B564" s="7"/>
      <c r="C564" s="7"/>
      <c r="D564" s="25"/>
      <c r="E564" s="11" t="s">
        <v>212</v>
      </c>
      <c r="F564" s="61">
        <v>1395</v>
      </c>
      <c r="G564" s="41"/>
      <c r="H564" s="44"/>
      <c r="I564" s="22"/>
      <c r="J564" s="22"/>
      <c r="K564" s="22"/>
      <c r="L564" s="22"/>
      <c r="M564" s="22"/>
    </row>
    <row r="565" spans="2:13" x14ac:dyDescent="0.15">
      <c r="B565" s="7"/>
      <c r="C565" s="7"/>
      <c r="D565" s="25"/>
      <c r="E565" s="11" t="s">
        <v>203</v>
      </c>
      <c r="F565" s="61">
        <v>276</v>
      </c>
      <c r="G565" s="41"/>
      <c r="H565" s="44"/>
      <c r="I565" s="22"/>
      <c r="J565" s="22"/>
      <c r="K565" s="22"/>
      <c r="L565" s="22"/>
      <c r="M565" s="22"/>
    </row>
    <row r="566" spans="2:13" x14ac:dyDescent="0.15">
      <c r="B566" s="7"/>
      <c r="C566" s="7"/>
      <c r="D566" s="25"/>
      <c r="E566" s="11" t="s">
        <v>174</v>
      </c>
      <c r="F566" s="61">
        <v>258</v>
      </c>
      <c r="G566" s="41"/>
      <c r="H566" s="44"/>
      <c r="I566" s="22"/>
      <c r="J566" s="22"/>
      <c r="K566" s="22"/>
      <c r="L566" s="22"/>
      <c r="M566" s="22"/>
    </row>
    <row r="567" spans="2:13" x14ac:dyDescent="0.15">
      <c r="B567" s="7"/>
      <c r="C567" s="7"/>
      <c r="D567" s="25"/>
      <c r="E567" s="11" t="s">
        <v>211</v>
      </c>
      <c r="F567" s="61"/>
      <c r="G567" s="41"/>
      <c r="H567" s="44"/>
      <c r="I567" s="22"/>
      <c r="J567" s="22"/>
      <c r="K567" s="22"/>
      <c r="L567" s="22"/>
      <c r="M567" s="22"/>
    </row>
    <row r="568" spans="2:13" x14ac:dyDescent="0.15">
      <c r="B568" s="7"/>
      <c r="C568" s="7"/>
      <c r="D568" s="25"/>
      <c r="E568" s="11" t="s">
        <v>196</v>
      </c>
      <c r="F568" s="61">
        <v>120</v>
      </c>
      <c r="G568" s="41"/>
      <c r="H568" s="44"/>
      <c r="I568" s="22"/>
      <c r="J568" s="22"/>
      <c r="K568" s="22"/>
      <c r="L568" s="22"/>
      <c r="M568" s="22"/>
    </row>
    <row r="569" spans="2:13" x14ac:dyDescent="0.15">
      <c r="B569" s="7"/>
      <c r="C569" s="7"/>
      <c r="D569" s="25"/>
      <c r="E569" s="11" t="s">
        <v>181</v>
      </c>
      <c r="F569" s="61">
        <v>278</v>
      </c>
      <c r="G569" s="41"/>
      <c r="H569" s="44"/>
      <c r="I569" s="22"/>
      <c r="J569" s="22"/>
      <c r="K569" s="22"/>
      <c r="L569" s="22"/>
      <c r="M569" s="22"/>
    </row>
    <row r="570" spans="2:13" x14ac:dyDescent="0.15">
      <c r="B570" s="7"/>
      <c r="C570" s="7"/>
      <c r="D570" s="25"/>
      <c r="E570" s="11" t="s">
        <v>171</v>
      </c>
      <c r="F570" s="61">
        <v>331</v>
      </c>
      <c r="G570" s="41"/>
      <c r="H570" s="44"/>
      <c r="I570" s="22"/>
      <c r="J570" s="22"/>
      <c r="K570" s="22"/>
      <c r="L570" s="22"/>
      <c r="M570" s="22"/>
    </row>
    <row r="571" spans="2:13" x14ac:dyDescent="0.15">
      <c r="B571" s="7"/>
      <c r="C571" s="7"/>
      <c r="D571" s="25"/>
      <c r="E571" s="11" t="s">
        <v>182</v>
      </c>
      <c r="F571" s="61">
        <v>131</v>
      </c>
      <c r="G571" s="41"/>
      <c r="H571" s="44"/>
      <c r="I571" s="22"/>
      <c r="J571" s="22"/>
      <c r="K571" s="22"/>
      <c r="L571" s="22"/>
      <c r="M571" s="22"/>
    </row>
    <row r="572" spans="2:13" x14ac:dyDescent="0.15">
      <c r="B572" s="7"/>
      <c r="C572" s="7"/>
      <c r="D572" s="25"/>
      <c r="E572" s="11" t="s">
        <v>176</v>
      </c>
      <c r="F572" s="61">
        <v>124</v>
      </c>
      <c r="G572" s="41"/>
      <c r="H572" s="44"/>
      <c r="I572" s="22"/>
      <c r="J572" s="22"/>
      <c r="K572" s="22"/>
      <c r="L572" s="22"/>
      <c r="M572" s="22"/>
    </row>
    <row r="573" spans="2:13" x14ac:dyDescent="0.15">
      <c r="B573" s="7"/>
      <c r="C573" s="7"/>
      <c r="D573" s="25"/>
      <c r="E573" s="11" t="s">
        <v>170</v>
      </c>
      <c r="F573" s="61">
        <v>89</v>
      </c>
      <c r="G573" s="41"/>
      <c r="H573" s="44"/>
      <c r="I573" s="22"/>
      <c r="J573" s="22"/>
      <c r="K573" s="22"/>
      <c r="L573" s="22"/>
      <c r="M573" s="22"/>
    </row>
    <row r="574" spans="2:13" x14ac:dyDescent="0.15">
      <c r="B574" s="7"/>
      <c r="C574" s="7"/>
      <c r="D574" s="25"/>
      <c r="E574" s="11" t="s">
        <v>163</v>
      </c>
      <c r="F574" s="61">
        <v>26</v>
      </c>
      <c r="G574" s="41"/>
      <c r="H574" s="44"/>
      <c r="I574" s="22"/>
      <c r="J574" s="22"/>
      <c r="K574" s="22"/>
      <c r="L574" s="22"/>
      <c r="M574" s="22"/>
    </row>
    <row r="575" spans="2:13" x14ac:dyDescent="0.15">
      <c r="B575" s="7"/>
      <c r="C575" s="7"/>
      <c r="D575" s="25"/>
      <c r="E575" s="11" t="s">
        <v>218</v>
      </c>
      <c r="F575" s="61">
        <v>38</v>
      </c>
      <c r="G575" s="41"/>
      <c r="H575" s="44"/>
      <c r="I575" s="22"/>
      <c r="J575" s="22"/>
      <c r="K575" s="22"/>
      <c r="L575" s="22"/>
      <c r="M575" s="22"/>
    </row>
    <row r="576" spans="2:13" x14ac:dyDescent="0.15">
      <c r="B576" s="7"/>
      <c r="C576" s="7"/>
      <c r="D576" s="25"/>
      <c r="E576" s="11" t="s">
        <v>169</v>
      </c>
      <c r="F576" s="61">
        <v>247</v>
      </c>
      <c r="G576" s="41"/>
      <c r="H576" s="44"/>
      <c r="I576" s="22"/>
      <c r="J576" s="22"/>
      <c r="K576" s="22"/>
      <c r="L576" s="22"/>
      <c r="M576" s="22"/>
    </row>
    <row r="577" spans="2:13" x14ac:dyDescent="0.15">
      <c r="B577" s="7"/>
      <c r="C577" s="7"/>
      <c r="D577" s="25"/>
      <c r="E577" s="11" t="s">
        <v>168</v>
      </c>
      <c r="F577" s="61">
        <v>5</v>
      </c>
      <c r="G577" s="41"/>
      <c r="H577" s="44"/>
      <c r="I577" s="22"/>
      <c r="J577" s="22"/>
      <c r="K577" s="22"/>
      <c r="L577" s="22"/>
      <c r="M577" s="22"/>
    </row>
    <row r="578" spans="2:13" x14ac:dyDescent="0.15">
      <c r="B578" s="7"/>
      <c r="C578" s="7"/>
      <c r="D578" s="25"/>
      <c r="E578" s="11" t="s">
        <v>160</v>
      </c>
      <c r="F578" s="61">
        <v>206</v>
      </c>
      <c r="G578" s="41"/>
      <c r="H578" s="44"/>
      <c r="I578" s="22"/>
      <c r="J578" s="22"/>
      <c r="K578" s="22"/>
      <c r="L578" s="22"/>
      <c r="M578" s="22"/>
    </row>
    <row r="579" spans="2:13" x14ac:dyDescent="0.15">
      <c r="B579" s="7"/>
      <c r="C579" s="7"/>
      <c r="D579" s="25"/>
      <c r="E579" s="11" t="s">
        <v>219</v>
      </c>
      <c r="F579" s="61"/>
      <c r="G579" s="41"/>
      <c r="H579" s="44"/>
      <c r="I579" s="22"/>
      <c r="J579" s="22"/>
      <c r="K579" s="22"/>
      <c r="L579" s="22"/>
      <c r="M579" s="22"/>
    </row>
    <row r="580" spans="2:13" x14ac:dyDescent="0.15">
      <c r="B580" s="7"/>
      <c r="C580" s="7"/>
      <c r="D580" s="25"/>
      <c r="E580" s="11" t="s">
        <v>155</v>
      </c>
      <c r="F580" s="61">
        <v>104</v>
      </c>
      <c r="G580" s="41"/>
      <c r="H580" s="44"/>
      <c r="I580" s="22"/>
      <c r="J580" s="22"/>
      <c r="K580" s="22"/>
      <c r="L580" s="22"/>
      <c r="M580" s="22"/>
    </row>
    <row r="581" spans="2:13" x14ac:dyDescent="0.15">
      <c r="B581" s="7"/>
      <c r="C581" s="7"/>
      <c r="D581" s="25"/>
      <c r="E581" s="11" t="s">
        <v>220</v>
      </c>
      <c r="F581" s="61"/>
      <c r="G581" s="41"/>
      <c r="H581" s="44"/>
      <c r="I581" s="22"/>
      <c r="J581" s="22"/>
      <c r="K581" s="22"/>
      <c r="L581" s="22"/>
      <c r="M581" s="22"/>
    </row>
    <row r="582" spans="2:13" x14ac:dyDescent="0.15">
      <c r="B582" s="7"/>
      <c r="C582" s="7"/>
      <c r="D582" s="25"/>
      <c r="E582" s="11" t="s">
        <v>221</v>
      </c>
      <c r="F582" s="61">
        <v>50</v>
      </c>
      <c r="G582" s="41"/>
      <c r="H582" s="44"/>
      <c r="I582" s="22"/>
      <c r="J582" s="22"/>
      <c r="K582" s="22"/>
      <c r="L582" s="22"/>
      <c r="M582" s="22"/>
    </row>
    <row r="583" spans="2:13" x14ac:dyDescent="0.15">
      <c r="B583" s="7"/>
      <c r="C583" s="7"/>
      <c r="D583" s="25"/>
      <c r="E583" s="11" t="s">
        <v>164</v>
      </c>
      <c r="F583" s="61">
        <v>30</v>
      </c>
      <c r="G583" s="41"/>
      <c r="H583" s="44"/>
      <c r="I583" s="22"/>
      <c r="J583" s="22"/>
      <c r="K583" s="22"/>
      <c r="L583" s="22"/>
      <c r="M583" s="22"/>
    </row>
    <row r="584" spans="2:13" x14ac:dyDescent="0.15">
      <c r="B584" s="7"/>
      <c r="C584" s="7"/>
      <c r="D584" s="25"/>
      <c r="E584" s="11" t="s">
        <v>156</v>
      </c>
      <c r="F584" s="61">
        <v>39</v>
      </c>
      <c r="G584" s="41"/>
      <c r="H584" s="44"/>
      <c r="I584" s="22"/>
      <c r="J584" s="22"/>
      <c r="K584" s="22"/>
      <c r="L584" s="22"/>
      <c r="M584" s="22"/>
    </row>
    <row r="585" spans="2:13" x14ac:dyDescent="0.15">
      <c r="B585" s="7"/>
      <c r="C585" s="7"/>
      <c r="D585" s="25"/>
      <c r="E585" s="11" t="s">
        <v>165</v>
      </c>
      <c r="F585" s="61">
        <v>62</v>
      </c>
      <c r="G585" s="41"/>
      <c r="H585" s="44"/>
      <c r="I585" s="22"/>
      <c r="J585" s="22"/>
      <c r="K585" s="22"/>
      <c r="L585" s="22"/>
      <c r="M585" s="22"/>
    </row>
    <row r="586" spans="2:13" x14ac:dyDescent="0.15">
      <c r="B586" s="7"/>
      <c r="C586" s="7"/>
      <c r="D586" s="25"/>
      <c r="E586" s="11" t="s">
        <v>159</v>
      </c>
      <c r="F586" s="61">
        <v>17</v>
      </c>
      <c r="G586" s="41"/>
      <c r="H586" s="44"/>
      <c r="I586" s="22"/>
      <c r="J586" s="22"/>
      <c r="K586" s="22"/>
      <c r="L586" s="22"/>
      <c r="M586" s="22"/>
    </row>
    <row r="587" spans="2:13" x14ac:dyDescent="0.15">
      <c r="B587" s="7"/>
      <c r="C587" s="7"/>
      <c r="D587" s="25"/>
      <c r="E587" s="11" t="s">
        <v>167</v>
      </c>
      <c r="F587" s="61">
        <v>14</v>
      </c>
      <c r="G587" s="41"/>
      <c r="H587" s="44"/>
      <c r="I587" s="22"/>
      <c r="J587" s="22"/>
      <c r="K587" s="22"/>
      <c r="L587" s="22"/>
      <c r="M587" s="22"/>
    </row>
    <row r="588" spans="2:13" x14ac:dyDescent="0.15">
      <c r="B588" s="7"/>
      <c r="C588" s="7"/>
      <c r="D588" s="25"/>
      <c r="E588" s="11" t="s">
        <v>157</v>
      </c>
      <c r="F588" s="61">
        <v>17</v>
      </c>
      <c r="G588" s="41"/>
      <c r="H588" s="44"/>
      <c r="I588" s="22"/>
      <c r="J588" s="22"/>
      <c r="K588" s="22"/>
      <c r="L588" s="22"/>
      <c r="M588" s="22"/>
    </row>
    <row r="589" spans="2:13" x14ac:dyDescent="0.15">
      <c r="B589" s="7"/>
      <c r="C589" s="7"/>
      <c r="D589" s="25"/>
      <c r="E589" s="11" t="s">
        <v>161</v>
      </c>
      <c r="F589" s="61">
        <v>31</v>
      </c>
      <c r="G589" s="41"/>
      <c r="H589" s="44"/>
      <c r="I589" s="22"/>
      <c r="J589" s="22"/>
      <c r="K589" s="22"/>
      <c r="L589" s="22"/>
      <c r="M589" s="22"/>
    </row>
    <row r="590" spans="2:13" x14ac:dyDescent="0.15">
      <c r="B590" s="7"/>
      <c r="C590" s="7"/>
      <c r="D590" s="25"/>
      <c r="E590" s="11" t="s">
        <v>162</v>
      </c>
      <c r="F590" s="61">
        <v>97</v>
      </c>
      <c r="G590" s="41"/>
      <c r="H590" s="44"/>
      <c r="I590" s="22"/>
      <c r="J590" s="22"/>
      <c r="K590" s="22"/>
      <c r="L590" s="22"/>
      <c r="M590" s="22"/>
    </row>
    <row r="591" spans="2:13" x14ac:dyDescent="0.15">
      <c r="B591" s="7"/>
      <c r="C591" s="7"/>
      <c r="D591" s="25"/>
      <c r="E591" s="11" t="s">
        <v>222</v>
      </c>
      <c r="F591" s="61">
        <v>17</v>
      </c>
      <c r="G591" s="41"/>
      <c r="H591" s="44"/>
      <c r="I591" s="22"/>
      <c r="J591" s="22"/>
      <c r="K591" s="22"/>
      <c r="L591" s="22"/>
      <c r="M591" s="22"/>
    </row>
    <row r="592" spans="2:13" x14ac:dyDescent="0.15">
      <c r="B592" s="9"/>
      <c r="C592" s="9"/>
      <c r="D592" s="19"/>
      <c r="E592" s="11" t="s">
        <v>166</v>
      </c>
      <c r="F592" s="61">
        <v>172</v>
      </c>
      <c r="G592" s="45"/>
      <c r="H592" s="49"/>
      <c r="I592" s="22"/>
      <c r="J592" s="22"/>
      <c r="K592" s="22"/>
      <c r="L592" s="22"/>
      <c r="M592" s="22"/>
    </row>
    <row r="593" spans="2:13" x14ac:dyDescent="0.15">
      <c r="B593" s="22" t="s">
        <v>131</v>
      </c>
      <c r="C593" s="22"/>
      <c r="D593" s="22" t="s">
        <v>225</v>
      </c>
      <c r="E593" s="22"/>
      <c r="F593" s="64"/>
      <c r="G593" s="55"/>
      <c r="H593" s="55"/>
      <c r="I593" s="22"/>
      <c r="K593" s="22"/>
      <c r="L593" s="22"/>
      <c r="M593" s="22"/>
    </row>
    <row r="594" spans="2:13" x14ac:dyDescent="0.15">
      <c r="B594" s="22"/>
      <c r="C594" s="22"/>
      <c r="D594" s="22"/>
      <c r="E594" s="22"/>
      <c r="F594" s="64"/>
      <c r="G594" s="55"/>
      <c r="H594" s="55"/>
      <c r="I594" s="22"/>
      <c r="K594" s="22"/>
      <c r="L594" s="22"/>
      <c r="M594" s="22"/>
    </row>
    <row r="595" spans="2:13" x14ac:dyDescent="0.15">
      <c r="B595" s="22" t="s">
        <v>114</v>
      </c>
      <c r="C595" s="22"/>
      <c r="D595" s="22"/>
      <c r="E595" s="22"/>
      <c r="F595" s="22"/>
      <c r="G595" s="54"/>
      <c r="H595" s="54"/>
      <c r="I595" s="22"/>
      <c r="J595" s="22"/>
      <c r="K595" s="22"/>
      <c r="L595" s="22"/>
      <c r="M595" s="22"/>
    </row>
    <row r="596" spans="2:13" x14ac:dyDescent="0.15">
      <c r="B596" s="22" t="s">
        <v>253</v>
      </c>
      <c r="C596" s="22"/>
      <c r="D596" s="22"/>
      <c r="E596" s="22"/>
      <c r="F596" s="22"/>
      <c r="G596" s="54"/>
      <c r="H596" s="54"/>
      <c r="I596" s="22"/>
      <c r="J596" s="22"/>
      <c r="K596" s="22"/>
      <c r="L596" s="22"/>
      <c r="M596" s="22"/>
    </row>
    <row r="597" spans="2:13" x14ac:dyDescent="0.15">
      <c r="B597" s="2" t="s">
        <v>16</v>
      </c>
      <c r="C597" s="3"/>
      <c r="D597" s="4"/>
      <c r="E597" s="11" t="s">
        <v>32</v>
      </c>
      <c r="F597" s="11" t="s">
        <v>252</v>
      </c>
      <c r="G597" s="52" t="s">
        <v>94</v>
      </c>
      <c r="H597" s="53"/>
      <c r="I597" s="22"/>
      <c r="J597" s="22"/>
      <c r="K597" s="22"/>
      <c r="L597" s="22"/>
      <c r="M597" s="22"/>
    </row>
    <row r="598" spans="2:13" x14ac:dyDescent="0.15">
      <c r="B598" s="5" t="s">
        <v>30</v>
      </c>
      <c r="C598" s="20" t="s">
        <v>24</v>
      </c>
      <c r="D598" s="20"/>
      <c r="E598" s="20"/>
      <c r="F598" s="6"/>
      <c r="G598" s="41" t="s">
        <v>95</v>
      </c>
      <c r="H598" s="39"/>
      <c r="I598" s="22"/>
      <c r="J598" s="22"/>
      <c r="K598" s="22"/>
      <c r="L598" s="22"/>
      <c r="M598" s="22"/>
    </row>
    <row r="599" spans="2:13" x14ac:dyDescent="0.15">
      <c r="B599" s="7" t="s">
        <v>29</v>
      </c>
      <c r="C599" s="22"/>
      <c r="D599" s="22"/>
      <c r="E599" s="21"/>
      <c r="F599" s="8"/>
      <c r="G599" s="40"/>
      <c r="H599" s="44"/>
      <c r="I599" s="22"/>
      <c r="J599" s="22"/>
      <c r="K599" s="22"/>
      <c r="L599" s="22"/>
      <c r="M599" s="22"/>
    </row>
    <row r="600" spans="2:13" x14ac:dyDescent="0.15">
      <c r="B600" s="7"/>
      <c r="C600" s="22"/>
      <c r="D600" s="8"/>
      <c r="E600" t="s">
        <v>210</v>
      </c>
      <c r="F600" s="60">
        <f>F668-F736</f>
        <v>15</v>
      </c>
      <c r="G600" s="40"/>
      <c r="H600" s="44"/>
      <c r="I600" s="22"/>
      <c r="J600" s="22"/>
      <c r="K600" s="22"/>
      <c r="L600" s="22"/>
      <c r="M600" s="22"/>
    </row>
    <row r="601" spans="2:13" x14ac:dyDescent="0.15">
      <c r="B601" s="7"/>
      <c r="C601" s="22"/>
      <c r="D601" s="8"/>
      <c r="E601" t="s">
        <v>175</v>
      </c>
      <c r="F601" s="60">
        <f t="shared" ref="F601:F664" si="8">F669-F737</f>
        <v>12</v>
      </c>
      <c r="G601" s="40"/>
      <c r="H601" s="44"/>
      <c r="I601" s="22"/>
      <c r="J601" s="22"/>
      <c r="K601" s="22"/>
      <c r="L601" s="22"/>
      <c r="M601" s="22"/>
    </row>
    <row r="602" spans="2:13" x14ac:dyDescent="0.15">
      <c r="B602" s="7"/>
      <c r="C602" s="22"/>
      <c r="D602" s="8"/>
      <c r="E602" t="s">
        <v>213</v>
      </c>
      <c r="F602" s="60">
        <f t="shared" si="8"/>
        <v>6</v>
      </c>
      <c r="G602" s="40"/>
      <c r="H602" s="44"/>
      <c r="I602" s="22"/>
      <c r="J602" s="22"/>
      <c r="K602" s="22"/>
      <c r="L602" s="22"/>
      <c r="M602" s="22"/>
    </row>
    <row r="603" spans="2:13" x14ac:dyDescent="0.15">
      <c r="B603" s="7"/>
      <c r="C603" s="22"/>
      <c r="D603" s="8"/>
      <c r="E603" t="s">
        <v>188</v>
      </c>
      <c r="F603" s="60">
        <f t="shared" si="8"/>
        <v>12</v>
      </c>
      <c r="G603" s="40"/>
      <c r="H603" s="44"/>
      <c r="I603" s="22"/>
      <c r="J603" s="22"/>
      <c r="K603" s="22"/>
      <c r="L603" s="22"/>
      <c r="M603" s="22"/>
    </row>
    <row r="604" spans="2:13" x14ac:dyDescent="0.15">
      <c r="B604" s="7"/>
      <c r="C604" s="22"/>
      <c r="D604" s="8"/>
      <c r="E604" t="s">
        <v>206</v>
      </c>
      <c r="F604" s="60">
        <f t="shared" si="8"/>
        <v>13</v>
      </c>
      <c r="G604" s="40"/>
      <c r="H604" s="44"/>
      <c r="I604" s="22"/>
      <c r="J604" s="22"/>
      <c r="K604" s="22"/>
      <c r="L604" s="22"/>
      <c r="M604" s="22"/>
    </row>
    <row r="605" spans="2:13" x14ac:dyDescent="0.15">
      <c r="B605" s="7"/>
      <c r="C605" s="22"/>
      <c r="D605" s="8"/>
      <c r="E605" t="s">
        <v>185</v>
      </c>
      <c r="F605" s="60">
        <f t="shared" si="8"/>
        <v>10</v>
      </c>
      <c r="G605" s="40"/>
      <c r="H605" s="44"/>
      <c r="I605" s="22"/>
      <c r="J605" s="22"/>
      <c r="K605" s="22"/>
      <c r="L605" s="22"/>
      <c r="M605" s="22"/>
    </row>
    <row r="606" spans="2:13" x14ac:dyDescent="0.15">
      <c r="B606" s="7"/>
      <c r="C606" s="22"/>
      <c r="D606" s="8"/>
      <c r="E606" t="s">
        <v>198</v>
      </c>
      <c r="F606" s="60">
        <f t="shared" si="8"/>
        <v>12</v>
      </c>
      <c r="G606" s="40"/>
      <c r="H606" s="44"/>
      <c r="I606" s="22"/>
      <c r="J606" s="22"/>
      <c r="K606" s="22"/>
      <c r="L606" s="22"/>
      <c r="M606" s="22"/>
    </row>
    <row r="607" spans="2:13" x14ac:dyDescent="0.15">
      <c r="B607" s="7"/>
      <c r="C607" s="22"/>
      <c r="D607" s="8"/>
      <c r="E607" t="s">
        <v>200</v>
      </c>
      <c r="F607" s="60">
        <f t="shared" si="8"/>
        <v>9</v>
      </c>
      <c r="G607" s="40"/>
      <c r="H607" s="44"/>
      <c r="I607" s="22"/>
      <c r="J607" s="22"/>
      <c r="K607" s="22"/>
      <c r="L607" s="22"/>
      <c r="M607" s="22"/>
    </row>
    <row r="608" spans="2:13" x14ac:dyDescent="0.15">
      <c r="B608" s="7"/>
      <c r="C608" s="22"/>
      <c r="D608" s="8"/>
      <c r="E608" t="s">
        <v>209</v>
      </c>
      <c r="F608" s="60">
        <f t="shared" si="8"/>
        <v>22</v>
      </c>
      <c r="G608" s="40"/>
      <c r="H608" s="44"/>
      <c r="I608" s="22"/>
      <c r="J608" s="22"/>
      <c r="K608" s="22"/>
      <c r="L608" s="22"/>
      <c r="M608" s="22"/>
    </row>
    <row r="609" spans="2:13" x14ac:dyDescent="0.15">
      <c r="B609" s="7"/>
      <c r="C609" s="22"/>
      <c r="D609" s="8"/>
      <c r="E609" t="s">
        <v>154</v>
      </c>
      <c r="F609" s="60">
        <f t="shared" si="8"/>
        <v>26</v>
      </c>
      <c r="G609" s="40"/>
      <c r="H609" s="44"/>
      <c r="I609" s="22"/>
      <c r="J609" s="22"/>
      <c r="K609" s="22"/>
      <c r="L609" s="22"/>
      <c r="M609" s="22"/>
    </row>
    <row r="610" spans="2:13" x14ac:dyDescent="0.15">
      <c r="B610" s="7"/>
      <c r="C610" s="22"/>
      <c r="D610" s="8"/>
      <c r="E610" t="s">
        <v>172</v>
      </c>
      <c r="F610" s="60">
        <f t="shared" si="8"/>
        <v>16</v>
      </c>
      <c r="G610" s="40"/>
      <c r="H610" s="44"/>
      <c r="I610" s="22"/>
      <c r="J610" s="22"/>
      <c r="K610" s="22"/>
      <c r="L610" s="22"/>
      <c r="M610" s="22"/>
    </row>
    <row r="611" spans="2:13" x14ac:dyDescent="0.15">
      <c r="B611" s="7"/>
      <c r="C611" s="22"/>
      <c r="D611" s="8"/>
      <c r="E611" t="s">
        <v>191</v>
      </c>
      <c r="F611" s="60">
        <f t="shared" si="8"/>
        <v>156</v>
      </c>
      <c r="G611" s="40"/>
      <c r="H611" s="44"/>
      <c r="I611" s="22"/>
      <c r="J611" s="22"/>
      <c r="K611" s="22"/>
      <c r="L611" s="22"/>
      <c r="M611" s="22"/>
    </row>
    <row r="612" spans="2:13" x14ac:dyDescent="0.15">
      <c r="B612" s="7"/>
      <c r="C612" s="22"/>
      <c r="D612" s="8"/>
      <c r="E612" t="s">
        <v>216</v>
      </c>
      <c r="F612" s="60">
        <f t="shared" si="8"/>
        <v>0</v>
      </c>
      <c r="G612" s="40"/>
      <c r="H612" s="44"/>
      <c r="I612" s="22"/>
      <c r="J612" s="22"/>
      <c r="K612" s="22"/>
      <c r="L612" s="22"/>
      <c r="M612" s="22"/>
    </row>
    <row r="613" spans="2:13" x14ac:dyDescent="0.15">
      <c r="B613" s="7"/>
      <c r="C613" s="22"/>
      <c r="D613" s="8"/>
      <c r="E613" t="s">
        <v>204</v>
      </c>
      <c r="F613" s="60">
        <f t="shared" si="8"/>
        <v>5</v>
      </c>
      <c r="G613" s="40"/>
      <c r="H613" s="44"/>
      <c r="I613" s="22"/>
      <c r="J613" s="22"/>
      <c r="K613" s="22"/>
      <c r="L613" s="22"/>
      <c r="M613" s="22"/>
    </row>
    <row r="614" spans="2:13" x14ac:dyDescent="0.15">
      <c r="B614" s="7"/>
      <c r="C614" s="22"/>
      <c r="D614" s="8"/>
      <c r="E614" t="s">
        <v>173</v>
      </c>
      <c r="F614" s="60">
        <f t="shared" si="8"/>
        <v>12</v>
      </c>
      <c r="G614" s="40"/>
      <c r="H614" s="44"/>
      <c r="I614" s="22"/>
      <c r="J614" s="22"/>
      <c r="K614" s="22"/>
      <c r="L614" s="22"/>
      <c r="M614" s="22"/>
    </row>
    <row r="615" spans="2:13" x14ac:dyDescent="0.15">
      <c r="B615" s="7"/>
      <c r="C615" s="22"/>
      <c r="D615" s="8"/>
      <c r="E615" t="s">
        <v>202</v>
      </c>
      <c r="F615" s="60">
        <f t="shared" si="8"/>
        <v>72</v>
      </c>
      <c r="G615" s="40"/>
      <c r="H615" s="44"/>
      <c r="I615" s="22"/>
      <c r="J615" s="22"/>
      <c r="K615" s="22"/>
      <c r="L615" s="22"/>
      <c r="M615" s="22"/>
    </row>
    <row r="616" spans="2:13" x14ac:dyDescent="0.15">
      <c r="B616" s="7"/>
      <c r="C616" s="22"/>
      <c r="D616" s="8"/>
      <c r="E616" t="s">
        <v>192</v>
      </c>
      <c r="F616" s="60">
        <f t="shared" si="8"/>
        <v>166</v>
      </c>
      <c r="G616" s="40"/>
      <c r="H616" s="44"/>
      <c r="I616" s="22"/>
      <c r="J616" s="22"/>
      <c r="K616" s="22"/>
      <c r="L616" s="22"/>
      <c r="M616" s="22"/>
    </row>
    <row r="617" spans="2:13" x14ac:dyDescent="0.15">
      <c r="B617" s="7"/>
      <c r="C617" s="22"/>
      <c r="D617" s="8"/>
      <c r="E617" t="s">
        <v>186</v>
      </c>
      <c r="F617" s="60">
        <f t="shared" si="8"/>
        <v>77</v>
      </c>
      <c r="G617" s="40"/>
      <c r="H617" s="44"/>
      <c r="I617" s="22"/>
      <c r="J617" s="22"/>
      <c r="K617" s="22"/>
      <c r="L617" s="22"/>
      <c r="M617" s="22"/>
    </row>
    <row r="618" spans="2:13" x14ac:dyDescent="0.15">
      <c r="B618" s="7"/>
      <c r="C618" s="22"/>
      <c r="D618" s="8"/>
      <c r="E618" t="s">
        <v>183</v>
      </c>
      <c r="F618" s="60">
        <f t="shared" si="8"/>
        <v>14</v>
      </c>
      <c r="G618" s="40"/>
      <c r="H618" s="44"/>
      <c r="I618" s="22"/>
      <c r="J618" s="22"/>
      <c r="K618" s="22"/>
      <c r="L618" s="22"/>
      <c r="M618" s="22"/>
    </row>
    <row r="619" spans="2:13" x14ac:dyDescent="0.15">
      <c r="B619" s="7"/>
      <c r="C619" s="22"/>
      <c r="D619" s="8"/>
      <c r="E619" t="s">
        <v>217</v>
      </c>
      <c r="F619" s="60">
        <f t="shared" si="8"/>
        <v>6</v>
      </c>
      <c r="G619" s="40"/>
      <c r="H619" s="44"/>
      <c r="I619" s="22"/>
      <c r="J619" s="22"/>
      <c r="K619" s="22"/>
      <c r="L619" s="22"/>
      <c r="M619" s="22"/>
    </row>
    <row r="620" spans="2:13" x14ac:dyDescent="0.15">
      <c r="B620" s="7"/>
      <c r="C620" s="22"/>
      <c r="D620" s="8"/>
      <c r="E620" t="s">
        <v>214</v>
      </c>
      <c r="F620" s="60">
        <f t="shared" si="8"/>
        <v>108</v>
      </c>
      <c r="G620" s="40"/>
      <c r="H620" s="44"/>
      <c r="I620" s="22"/>
      <c r="J620" s="22"/>
      <c r="K620" s="22"/>
      <c r="L620" s="22"/>
      <c r="M620" s="22"/>
    </row>
    <row r="621" spans="2:13" x14ac:dyDescent="0.15">
      <c r="B621" s="7"/>
      <c r="C621" s="22"/>
      <c r="D621" s="8"/>
      <c r="E621" t="s">
        <v>194</v>
      </c>
      <c r="F621" s="60">
        <f t="shared" si="8"/>
        <v>55</v>
      </c>
      <c r="G621" s="40"/>
      <c r="H621" s="44"/>
      <c r="I621" s="22"/>
      <c r="J621" s="22"/>
      <c r="K621" s="22"/>
      <c r="L621" s="22"/>
      <c r="M621" s="22"/>
    </row>
    <row r="622" spans="2:13" x14ac:dyDescent="0.15">
      <c r="B622" s="7"/>
      <c r="C622" s="22"/>
      <c r="D622" s="8"/>
      <c r="E622" t="s">
        <v>205</v>
      </c>
      <c r="F622" s="60">
        <f t="shared" si="8"/>
        <v>3</v>
      </c>
      <c r="G622" s="40"/>
      <c r="H622" s="44"/>
      <c r="I622" s="22"/>
      <c r="J622" s="22"/>
      <c r="K622" s="22"/>
      <c r="L622" s="22"/>
      <c r="M622" s="22"/>
    </row>
    <row r="623" spans="2:13" x14ac:dyDescent="0.15">
      <c r="B623" s="7"/>
      <c r="C623" s="22"/>
      <c r="D623" s="8"/>
      <c r="E623" t="s">
        <v>180</v>
      </c>
      <c r="F623" s="60">
        <f t="shared" si="8"/>
        <v>22</v>
      </c>
      <c r="G623" s="40"/>
      <c r="H623" s="44"/>
      <c r="I623" s="22"/>
      <c r="J623" s="22"/>
      <c r="K623" s="22"/>
      <c r="L623" s="22"/>
      <c r="M623" s="22"/>
    </row>
    <row r="624" spans="2:13" x14ac:dyDescent="0.15">
      <c r="B624" s="7"/>
      <c r="C624" s="22"/>
      <c r="D624" s="8"/>
      <c r="E624" t="s">
        <v>197</v>
      </c>
      <c r="F624" s="60">
        <f t="shared" si="8"/>
        <v>20</v>
      </c>
      <c r="G624" s="40"/>
      <c r="H624" s="44"/>
      <c r="I624" s="22"/>
      <c r="J624" s="22"/>
      <c r="K624" s="22"/>
      <c r="L624" s="22"/>
      <c r="M624" s="22"/>
    </row>
    <row r="625" spans="2:13" x14ac:dyDescent="0.15">
      <c r="B625" s="7"/>
      <c r="C625" s="22"/>
      <c r="D625" s="8"/>
      <c r="E625" t="s">
        <v>179</v>
      </c>
      <c r="F625" s="60">
        <f t="shared" si="8"/>
        <v>69</v>
      </c>
      <c r="G625" s="40"/>
      <c r="H625" s="44"/>
      <c r="I625" s="22"/>
      <c r="J625" s="22"/>
      <c r="K625" s="22"/>
      <c r="L625" s="22"/>
      <c r="M625" s="22"/>
    </row>
    <row r="626" spans="2:13" x14ac:dyDescent="0.15">
      <c r="B626" s="7"/>
      <c r="C626" s="22"/>
      <c r="D626" s="8"/>
      <c r="E626" t="s">
        <v>187</v>
      </c>
      <c r="F626" s="60">
        <f t="shared" si="8"/>
        <v>17</v>
      </c>
      <c r="G626" s="40"/>
      <c r="H626" s="44"/>
      <c r="I626" s="22"/>
      <c r="J626" s="22"/>
      <c r="K626" s="22"/>
      <c r="L626" s="22"/>
      <c r="M626" s="22"/>
    </row>
    <row r="627" spans="2:13" x14ac:dyDescent="0.15">
      <c r="B627" s="7"/>
      <c r="C627" s="22"/>
      <c r="D627" s="8"/>
      <c r="E627" t="s">
        <v>178</v>
      </c>
      <c r="F627" s="60">
        <f t="shared" si="8"/>
        <v>22</v>
      </c>
      <c r="G627" s="40"/>
      <c r="H627" s="44"/>
      <c r="I627" s="22"/>
      <c r="J627" s="22"/>
      <c r="K627" s="22"/>
      <c r="L627" s="22"/>
      <c r="M627" s="22"/>
    </row>
    <row r="628" spans="2:13" x14ac:dyDescent="0.15">
      <c r="B628" s="7"/>
      <c r="C628" s="22"/>
      <c r="D628" s="8"/>
      <c r="E628" t="s">
        <v>193</v>
      </c>
      <c r="F628" s="60">
        <f t="shared" si="8"/>
        <v>6</v>
      </c>
      <c r="G628" s="40"/>
      <c r="H628" s="44"/>
      <c r="I628" s="22"/>
      <c r="J628" s="22"/>
      <c r="K628" s="22"/>
      <c r="L628" s="22"/>
      <c r="M628" s="22"/>
    </row>
    <row r="629" spans="2:13" x14ac:dyDescent="0.15">
      <c r="B629" s="7"/>
      <c r="C629" s="22"/>
      <c r="D629" s="8"/>
      <c r="E629" t="s">
        <v>199</v>
      </c>
      <c r="F629" s="60">
        <f t="shared" si="8"/>
        <v>6</v>
      </c>
      <c r="G629" s="40"/>
      <c r="H629" s="44"/>
      <c r="I629" s="22"/>
      <c r="J629" s="22"/>
      <c r="K629" s="22"/>
      <c r="L629" s="22"/>
      <c r="M629" s="22"/>
    </row>
    <row r="630" spans="2:13" x14ac:dyDescent="0.15">
      <c r="B630" s="7"/>
      <c r="C630" s="22"/>
      <c r="D630" s="8"/>
      <c r="E630" t="s">
        <v>189</v>
      </c>
      <c r="F630" s="60">
        <f t="shared" si="8"/>
        <v>17</v>
      </c>
      <c r="G630" s="40"/>
      <c r="H630" s="44"/>
      <c r="I630" s="22"/>
      <c r="J630" s="22"/>
      <c r="K630" s="22"/>
      <c r="L630" s="22"/>
      <c r="M630" s="22"/>
    </row>
    <row r="631" spans="2:13" x14ac:dyDescent="0.15">
      <c r="B631" s="7"/>
      <c r="C631" s="22"/>
      <c r="D631" s="8"/>
      <c r="E631" t="s">
        <v>201</v>
      </c>
      <c r="F631" s="60">
        <f t="shared" si="8"/>
        <v>2</v>
      </c>
      <c r="G631" s="40"/>
      <c r="H631" s="44"/>
      <c r="I631" s="22"/>
      <c r="J631" s="22"/>
      <c r="K631" s="22"/>
      <c r="L631" s="22"/>
      <c r="M631" s="22"/>
    </row>
    <row r="632" spans="2:13" x14ac:dyDescent="0.15">
      <c r="B632" s="7"/>
      <c r="C632" s="22"/>
      <c r="D632" s="8"/>
      <c r="E632" t="s">
        <v>195</v>
      </c>
      <c r="F632" s="60">
        <f t="shared" si="8"/>
        <v>8</v>
      </c>
      <c r="G632" s="40"/>
      <c r="H632" s="44"/>
      <c r="I632" s="22"/>
      <c r="J632" s="22"/>
      <c r="K632" s="22"/>
      <c r="L632" s="22"/>
      <c r="M632" s="22"/>
    </row>
    <row r="633" spans="2:13" x14ac:dyDescent="0.15">
      <c r="B633" s="7"/>
      <c r="C633" s="22"/>
      <c r="D633" s="8"/>
      <c r="E633" t="s">
        <v>184</v>
      </c>
      <c r="F633" s="60">
        <f t="shared" si="8"/>
        <v>8</v>
      </c>
      <c r="G633" s="40"/>
      <c r="H633" s="44"/>
      <c r="I633" s="22"/>
      <c r="J633" s="22"/>
      <c r="K633" s="22"/>
      <c r="L633" s="22"/>
      <c r="M633" s="22"/>
    </row>
    <row r="634" spans="2:13" x14ac:dyDescent="0.15">
      <c r="B634" s="7"/>
      <c r="C634" s="22"/>
      <c r="D634" s="8"/>
      <c r="E634" t="s">
        <v>190</v>
      </c>
      <c r="F634" s="60">
        <f t="shared" si="8"/>
        <v>2</v>
      </c>
      <c r="G634" s="40"/>
      <c r="H634" s="44"/>
      <c r="I634" s="22"/>
      <c r="J634" s="22"/>
      <c r="K634" s="22"/>
      <c r="L634" s="22"/>
      <c r="M634" s="22"/>
    </row>
    <row r="635" spans="2:13" x14ac:dyDescent="0.15">
      <c r="B635" s="7"/>
      <c r="C635" s="22"/>
      <c r="D635" s="8"/>
      <c r="E635" t="s">
        <v>208</v>
      </c>
      <c r="F635" s="60">
        <f t="shared" si="8"/>
        <v>5</v>
      </c>
      <c r="G635" s="40"/>
      <c r="H635" s="44"/>
      <c r="I635" s="22"/>
      <c r="J635" s="22"/>
      <c r="K635" s="22"/>
      <c r="L635" s="22"/>
      <c r="M635" s="22"/>
    </row>
    <row r="636" spans="2:13" x14ac:dyDescent="0.15">
      <c r="B636" s="7"/>
      <c r="C636" s="22"/>
      <c r="D636" s="8"/>
      <c r="E636" t="s">
        <v>207</v>
      </c>
      <c r="F636" s="60">
        <f t="shared" si="8"/>
        <v>11</v>
      </c>
      <c r="G636" s="40"/>
      <c r="H636" s="44"/>
      <c r="I636" s="22"/>
      <c r="J636" s="22"/>
      <c r="K636" s="22"/>
      <c r="L636" s="22"/>
      <c r="M636" s="22"/>
    </row>
    <row r="637" spans="2:13" x14ac:dyDescent="0.15">
      <c r="B637" s="7"/>
      <c r="C637" s="22"/>
      <c r="D637" s="8"/>
      <c r="E637" t="s">
        <v>177</v>
      </c>
      <c r="F637" s="60">
        <f t="shared" si="8"/>
        <v>10</v>
      </c>
      <c r="G637" s="40"/>
      <c r="H637" s="44"/>
      <c r="I637" s="22"/>
      <c r="J637" s="22"/>
      <c r="K637" s="22"/>
      <c r="L637" s="22"/>
      <c r="M637" s="22"/>
    </row>
    <row r="638" spans="2:13" x14ac:dyDescent="0.15">
      <c r="B638" s="7"/>
      <c r="C638" s="22"/>
      <c r="D638" s="8"/>
      <c r="E638" t="s">
        <v>212</v>
      </c>
      <c r="F638" s="60">
        <f t="shared" si="8"/>
        <v>105</v>
      </c>
      <c r="G638" s="40"/>
      <c r="H638" s="44"/>
      <c r="I638" s="22"/>
      <c r="J638" s="22"/>
      <c r="K638" s="22"/>
      <c r="L638" s="22"/>
      <c r="M638" s="22"/>
    </row>
    <row r="639" spans="2:13" x14ac:dyDescent="0.15">
      <c r="B639" s="7"/>
      <c r="C639" s="22"/>
      <c r="D639" s="8"/>
      <c r="E639" t="s">
        <v>203</v>
      </c>
      <c r="F639" s="60">
        <f t="shared" si="8"/>
        <v>17</v>
      </c>
      <c r="G639" s="40"/>
      <c r="H639" s="44"/>
      <c r="I639" s="22"/>
      <c r="J639" s="22"/>
      <c r="K639" s="22"/>
      <c r="L639" s="22"/>
      <c r="M639" s="22"/>
    </row>
    <row r="640" spans="2:13" x14ac:dyDescent="0.15">
      <c r="B640" s="7"/>
      <c r="C640" s="22"/>
      <c r="D640" s="8"/>
      <c r="E640" t="s">
        <v>174</v>
      </c>
      <c r="F640" s="60">
        <f t="shared" si="8"/>
        <v>20</v>
      </c>
      <c r="G640" s="40"/>
      <c r="H640" s="44"/>
      <c r="I640" s="22"/>
      <c r="J640" s="22"/>
      <c r="K640" s="22"/>
      <c r="L640" s="22"/>
      <c r="M640" s="22"/>
    </row>
    <row r="641" spans="2:13" x14ac:dyDescent="0.15">
      <c r="B641" s="7"/>
      <c r="C641" s="22"/>
      <c r="D641" s="8"/>
      <c r="E641" t="s">
        <v>211</v>
      </c>
      <c r="F641" s="60">
        <f t="shared" si="8"/>
        <v>0</v>
      </c>
      <c r="G641" s="40"/>
      <c r="H641" s="44"/>
      <c r="I641" s="22"/>
      <c r="J641" s="22"/>
      <c r="K641" s="22"/>
      <c r="L641" s="22"/>
      <c r="M641" s="22"/>
    </row>
    <row r="642" spans="2:13" x14ac:dyDescent="0.15">
      <c r="B642" s="7"/>
      <c r="C642" s="22"/>
      <c r="D642" s="8"/>
      <c r="E642" t="s">
        <v>196</v>
      </c>
      <c r="F642" s="60">
        <f t="shared" si="8"/>
        <v>7</v>
      </c>
      <c r="G642" s="40"/>
      <c r="H642" s="44"/>
      <c r="I642" s="22"/>
      <c r="J642" s="22"/>
      <c r="K642" s="22"/>
      <c r="L642" s="22"/>
      <c r="M642" s="22"/>
    </row>
    <row r="643" spans="2:13" x14ac:dyDescent="0.15">
      <c r="B643" s="7"/>
      <c r="C643" s="22"/>
      <c r="D643" s="8"/>
      <c r="E643" t="s">
        <v>181</v>
      </c>
      <c r="F643" s="60">
        <f t="shared" si="8"/>
        <v>14</v>
      </c>
      <c r="G643" s="40"/>
      <c r="H643" s="44"/>
      <c r="I643" s="22"/>
      <c r="J643" s="22"/>
      <c r="K643" s="22"/>
      <c r="L643" s="22"/>
      <c r="M643" s="22"/>
    </row>
    <row r="644" spans="2:13" x14ac:dyDescent="0.15">
      <c r="B644" s="7"/>
      <c r="C644" s="22"/>
      <c r="D644" s="8"/>
      <c r="E644" t="s">
        <v>171</v>
      </c>
      <c r="F644" s="60">
        <f t="shared" si="8"/>
        <v>16</v>
      </c>
      <c r="G644" s="40"/>
      <c r="H644" s="44"/>
      <c r="I644" s="22"/>
      <c r="J644" s="22"/>
      <c r="K644" s="22"/>
      <c r="L644" s="22"/>
      <c r="M644" s="22"/>
    </row>
    <row r="645" spans="2:13" x14ac:dyDescent="0.15">
      <c r="B645" s="7"/>
      <c r="C645" s="22"/>
      <c r="D645" s="8"/>
      <c r="E645" t="s">
        <v>182</v>
      </c>
      <c r="F645" s="60">
        <f t="shared" si="8"/>
        <v>12</v>
      </c>
      <c r="G645" s="40"/>
      <c r="H645" s="44"/>
      <c r="I645" s="22"/>
      <c r="J645" s="22"/>
      <c r="K645" s="22"/>
      <c r="L645" s="22"/>
      <c r="M645" s="22"/>
    </row>
    <row r="646" spans="2:13" x14ac:dyDescent="0.15">
      <c r="B646" s="7"/>
      <c r="C646" s="22"/>
      <c r="D646" s="8"/>
      <c r="E646" t="s">
        <v>176</v>
      </c>
      <c r="F646" s="60">
        <f t="shared" si="8"/>
        <v>7</v>
      </c>
      <c r="G646" s="40"/>
      <c r="H646" s="44"/>
      <c r="I646" s="22"/>
      <c r="J646" s="22"/>
      <c r="K646" s="22"/>
      <c r="L646" s="22"/>
      <c r="M646" s="22"/>
    </row>
    <row r="647" spans="2:13" x14ac:dyDescent="0.15">
      <c r="B647" s="7"/>
      <c r="C647" s="22"/>
      <c r="D647" s="8"/>
      <c r="E647" t="s">
        <v>170</v>
      </c>
      <c r="F647" s="60">
        <f t="shared" si="8"/>
        <v>1</v>
      </c>
      <c r="G647" s="40"/>
      <c r="H647" s="44"/>
      <c r="I647" s="22"/>
      <c r="J647" s="22"/>
      <c r="K647" s="22"/>
      <c r="L647" s="22"/>
      <c r="M647" s="22"/>
    </row>
    <row r="648" spans="2:13" x14ac:dyDescent="0.15">
      <c r="B648" s="7"/>
      <c r="C648" s="22"/>
      <c r="D648" s="8"/>
      <c r="E648" t="s">
        <v>163</v>
      </c>
      <c r="F648" s="60">
        <f t="shared" si="8"/>
        <v>0</v>
      </c>
      <c r="G648" s="40"/>
      <c r="H648" s="44"/>
      <c r="I648" s="22"/>
      <c r="J648" s="22"/>
      <c r="K648" s="22"/>
      <c r="L648" s="22"/>
      <c r="M648" s="22"/>
    </row>
    <row r="649" spans="2:13" x14ac:dyDescent="0.15">
      <c r="B649" s="7"/>
      <c r="C649" s="22"/>
      <c r="D649" s="8"/>
      <c r="E649" t="s">
        <v>218</v>
      </c>
      <c r="F649" s="60">
        <f t="shared" si="8"/>
        <v>0</v>
      </c>
      <c r="G649" s="40"/>
      <c r="H649" s="44"/>
      <c r="I649" s="22"/>
      <c r="J649" s="22"/>
      <c r="K649" s="22"/>
      <c r="L649" s="22"/>
      <c r="M649" s="22"/>
    </row>
    <row r="650" spans="2:13" x14ac:dyDescent="0.15">
      <c r="B650" s="7"/>
      <c r="C650" s="22"/>
      <c r="D650" s="8"/>
      <c r="E650" t="s">
        <v>169</v>
      </c>
      <c r="F650" s="60">
        <f t="shared" si="8"/>
        <v>11</v>
      </c>
      <c r="G650" s="40"/>
      <c r="H650" s="44"/>
      <c r="I650" s="22"/>
      <c r="J650" s="22"/>
      <c r="K650" s="22"/>
      <c r="L650" s="22"/>
      <c r="M650" s="22"/>
    </row>
    <row r="651" spans="2:13" x14ac:dyDescent="0.15">
      <c r="B651" s="7"/>
      <c r="C651" s="22"/>
      <c r="D651" s="8"/>
      <c r="E651" t="s">
        <v>168</v>
      </c>
      <c r="F651" s="60">
        <f t="shared" si="8"/>
        <v>0</v>
      </c>
      <c r="G651" s="40"/>
      <c r="H651" s="44"/>
      <c r="I651" s="22"/>
      <c r="J651" s="22"/>
      <c r="K651" s="22"/>
      <c r="L651" s="22"/>
      <c r="M651" s="22"/>
    </row>
    <row r="652" spans="2:13" x14ac:dyDescent="0.15">
      <c r="B652" s="7"/>
      <c r="C652" s="22"/>
      <c r="D652" s="8"/>
      <c r="E652" t="s">
        <v>160</v>
      </c>
      <c r="F652" s="60">
        <f t="shared" si="8"/>
        <v>7</v>
      </c>
      <c r="G652" s="40"/>
      <c r="H652" s="44"/>
      <c r="I652" s="22"/>
      <c r="J652" s="22"/>
      <c r="K652" s="22"/>
      <c r="L652" s="22"/>
      <c r="M652" s="22"/>
    </row>
    <row r="653" spans="2:13" x14ac:dyDescent="0.15">
      <c r="B653" s="7"/>
      <c r="C653" s="22"/>
      <c r="D653" s="8"/>
      <c r="E653" t="s">
        <v>219</v>
      </c>
      <c r="F653" s="60">
        <f t="shared" si="8"/>
        <v>0</v>
      </c>
      <c r="G653" s="40"/>
      <c r="H653" s="44"/>
      <c r="I653" s="22"/>
      <c r="J653" s="22"/>
      <c r="K653" s="22"/>
      <c r="L653" s="22"/>
      <c r="M653" s="22"/>
    </row>
    <row r="654" spans="2:13" x14ac:dyDescent="0.15">
      <c r="B654" s="7"/>
      <c r="C654" s="22"/>
      <c r="D654" s="8"/>
      <c r="E654" t="s">
        <v>155</v>
      </c>
      <c r="F654" s="60">
        <f t="shared" si="8"/>
        <v>2</v>
      </c>
      <c r="G654" s="40"/>
      <c r="H654" s="44"/>
      <c r="I654" s="22"/>
      <c r="J654" s="22"/>
      <c r="K654" s="22"/>
      <c r="L654" s="22"/>
      <c r="M654" s="22"/>
    </row>
    <row r="655" spans="2:13" x14ac:dyDescent="0.15">
      <c r="B655" s="7"/>
      <c r="C655" s="22"/>
      <c r="D655" s="8"/>
      <c r="E655" t="s">
        <v>220</v>
      </c>
      <c r="F655" s="60">
        <f t="shared" si="8"/>
        <v>0</v>
      </c>
      <c r="G655" s="40"/>
      <c r="H655" s="44"/>
      <c r="I655" s="22"/>
      <c r="J655" s="22"/>
      <c r="K655" s="22"/>
      <c r="L655" s="22"/>
      <c r="M655" s="22"/>
    </row>
    <row r="656" spans="2:13" x14ac:dyDescent="0.15">
      <c r="B656" s="7"/>
      <c r="C656" s="22"/>
      <c r="D656" s="8"/>
      <c r="E656" t="s">
        <v>221</v>
      </c>
      <c r="F656" s="60">
        <f t="shared" si="8"/>
        <v>2</v>
      </c>
      <c r="G656" s="40"/>
      <c r="H656" s="44"/>
      <c r="I656" s="22"/>
      <c r="J656" s="22"/>
      <c r="K656" s="22"/>
      <c r="L656" s="22"/>
      <c r="M656" s="22"/>
    </row>
    <row r="657" spans="2:13" x14ac:dyDescent="0.15">
      <c r="B657" s="7"/>
      <c r="C657" s="22"/>
      <c r="D657" s="8"/>
      <c r="E657" t="s">
        <v>164</v>
      </c>
      <c r="F657" s="60">
        <f t="shared" si="8"/>
        <v>0</v>
      </c>
      <c r="G657" s="40"/>
      <c r="H657" s="44"/>
      <c r="I657" s="22"/>
      <c r="J657" s="22"/>
      <c r="K657" s="22"/>
      <c r="L657" s="22"/>
      <c r="M657" s="22"/>
    </row>
    <row r="658" spans="2:13" x14ac:dyDescent="0.15">
      <c r="B658" s="7"/>
      <c r="C658" s="22"/>
      <c r="D658" s="8"/>
      <c r="E658" t="s">
        <v>156</v>
      </c>
      <c r="F658" s="60">
        <f t="shared" si="8"/>
        <v>1</v>
      </c>
      <c r="G658" s="40"/>
      <c r="H658" s="44"/>
      <c r="I658" s="22"/>
      <c r="J658" s="22"/>
      <c r="K658" s="22"/>
      <c r="L658" s="22"/>
      <c r="M658" s="22"/>
    </row>
    <row r="659" spans="2:13" x14ac:dyDescent="0.15">
      <c r="B659" s="7"/>
      <c r="C659" s="22"/>
      <c r="D659" s="8"/>
      <c r="E659" t="s">
        <v>165</v>
      </c>
      <c r="F659" s="60">
        <f t="shared" si="8"/>
        <v>2</v>
      </c>
      <c r="G659" s="40"/>
      <c r="H659" s="44"/>
      <c r="I659" s="22"/>
      <c r="J659" s="22"/>
      <c r="K659" s="22"/>
      <c r="L659" s="22"/>
      <c r="M659" s="22"/>
    </row>
    <row r="660" spans="2:13" x14ac:dyDescent="0.15">
      <c r="B660" s="7"/>
      <c r="C660" s="22"/>
      <c r="D660" s="8"/>
      <c r="E660" t="s">
        <v>159</v>
      </c>
      <c r="F660" s="60">
        <f t="shared" si="8"/>
        <v>0</v>
      </c>
      <c r="G660" s="40"/>
      <c r="H660" s="44"/>
      <c r="I660" s="22"/>
      <c r="J660" s="22"/>
      <c r="K660" s="22"/>
      <c r="L660" s="22"/>
      <c r="M660" s="22"/>
    </row>
    <row r="661" spans="2:13" x14ac:dyDescent="0.15">
      <c r="B661" s="7"/>
      <c r="C661" s="22"/>
      <c r="D661" s="8"/>
      <c r="E661" t="s">
        <v>167</v>
      </c>
      <c r="F661" s="60">
        <f t="shared" si="8"/>
        <v>1</v>
      </c>
      <c r="G661" s="40"/>
      <c r="H661" s="44"/>
      <c r="I661" s="22"/>
      <c r="J661" s="22"/>
      <c r="K661" s="22"/>
      <c r="L661" s="22"/>
      <c r="M661" s="22"/>
    </row>
    <row r="662" spans="2:13" x14ac:dyDescent="0.15">
      <c r="B662" s="7"/>
      <c r="C662" s="22"/>
      <c r="D662" s="8"/>
      <c r="E662" t="s">
        <v>157</v>
      </c>
      <c r="F662" s="60">
        <f t="shared" si="8"/>
        <v>0</v>
      </c>
      <c r="G662" s="40"/>
      <c r="H662" s="44"/>
      <c r="I662" s="22"/>
      <c r="J662" s="22"/>
      <c r="K662" s="22"/>
      <c r="L662" s="22"/>
      <c r="M662" s="22"/>
    </row>
    <row r="663" spans="2:13" x14ac:dyDescent="0.15">
      <c r="B663" s="7"/>
      <c r="C663" s="22"/>
      <c r="D663" s="8"/>
      <c r="E663" t="s">
        <v>161</v>
      </c>
      <c r="F663" s="60">
        <f t="shared" si="8"/>
        <v>0</v>
      </c>
      <c r="G663" s="40"/>
      <c r="H663" s="44"/>
      <c r="I663" s="22"/>
      <c r="J663" s="22"/>
      <c r="K663" s="22"/>
      <c r="L663" s="22"/>
      <c r="M663" s="22"/>
    </row>
    <row r="664" spans="2:13" x14ac:dyDescent="0.15">
      <c r="B664" s="7"/>
      <c r="C664" s="22"/>
      <c r="D664" s="8"/>
      <c r="E664" t="s">
        <v>162</v>
      </c>
      <c r="F664" s="60">
        <f t="shared" si="8"/>
        <v>3</v>
      </c>
      <c r="G664" s="40"/>
      <c r="H664" s="44"/>
      <c r="I664" s="22"/>
      <c r="J664" s="22"/>
      <c r="K664" s="22"/>
      <c r="L664" s="22"/>
      <c r="M664" s="22"/>
    </row>
    <row r="665" spans="2:13" x14ac:dyDescent="0.15">
      <c r="B665" s="7"/>
      <c r="C665" s="22"/>
      <c r="D665" s="8"/>
      <c r="E665" t="s">
        <v>222</v>
      </c>
      <c r="F665" s="60">
        <f t="shared" ref="F665" si="9">F733-F801</f>
        <v>0</v>
      </c>
      <c r="G665" s="40"/>
      <c r="H665" s="44"/>
      <c r="I665" s="22"/>
      <c r="J665" s="22"/>
      <c r="K665" s="22"/>
      <c r="L665" s="22"/>
      <c r="M665" s="22"/>
    </row>
    <row r="666" spans="2:13" x14ac:dyDescent="0.15">
      <c r="B666" s="7"/>
      <c r="C666" s="22"/>
      <c r="D666" s="8"/>
      <c r="E666" t="s">
        <v>166</v>
      </c>
      <c r="F666" s="60">
        <f>F734-F802</f>
        <v>25</v>
      </c>
      <c r="G666" s="40"/>
      <c r="H666" s="44"/>
      <c r="I666" s="22"/>
      <c r="J666" s="22"/>
      <c r="K666" s="22"/>
      <c r="L666" s="22"/>
      <c r="M666" s="22"/>
    </row>
    <row r="667" spans="2:13" x14ac:dyDescent="0.15">
      <c r="B667" s="7"/>
      <c r="C667" s="5" t="s">
        <v>25</v>
      </c>
      <c r="D667" s="20"/>
      <c r="E667" s="20"/>
      <c r="F667" s="6"/>
      <c r="G667" s="35" t="s">
        <v>102</v>
      </c>
      <c r="H667" s="39"/>
    </row>
    <row r="668" spans="2:13" x14ac:dyDescent="0.15">
      <c r="B668" s="7"/>
      <c r="C668" s="7"/>
      <c r="D668" s="8"/>
      <c r="E668" s="11" t="s">
        <v>210</v>
      </c>
      <c r="F668" s="61">
        <v>15</v>
      </c>
      <c r="G668" s="40" t="s">
        <v>103</v>
      </c>
      <c r="H668" s="44"/>
    </row>
    <row r="669" spans="2:13" x14ac:dyDescent="0.15">
      <c r="B669" s="7"/>
      <c r="C669" s="7"/>
      <c r="D669" s="8"/>
      <c r="E669" s="11" t="s">
        <v>175</v>
      </c>
      <c r="F669" s="61">
        <v>12</v>
      </c>
      <c r="G669" s="40" t="s">
        <v>104</v>
      </c>
      <c r="H669" s="44"/>
    </row>
    <row r="670" spans="2:13" x14ac:dyDescent="0.15">
      <c r="B670" s="7"/>
      <c r="C670" s="7"/>
      <c r="D670" s="8"/>
      <c r="E670" s="11" t="s">
        <v>213</v>
      </c>
      <c r="F670" s="61">
        <v>6</v>
      </c>
      <c r="G670" s="40" t="s">
        <v>229</v>
      </c>
      <c r="H670" s="44"/>
    </row>
    <row r="671" spans="2:13" x14ac:dyDescent="0.15">
      <c r="B671" s="7"/>
      <c r="C671" s="7"/>
      <c r="D671" s="8"/>
      <c r="E671" s="11" t="s">
        <v>188</v>
      </c>
      <c r="F671" s="61">
        <v>12</v>
      </c>
      <c r="G671" s="40" t="s">
        <v>113</v>
      </c>
      <c r="H671" s="44"/>
    </row>
    <row r="672" spans="2:13" x14ac:dyDescent="0.15">
      <c r="B672" s="7"/>
      <c r="C672" s="7"/>
      <c r="D672" s="8"/>
      <c r="E672" s="11" t="s">
        <v>206</v>
      </c>
      <c r="F672" s="61">
        <v>13</v>
      </c>
      <c r="G672" s="40"/>
      <c r="H672" s="44"/>
    </row>
    <row r="673" spans="2:8" x14ac:dyDescent="0.15">
      <c r="B673" s="7"/>
      <c r="C673" s="7"/>
      <c r="D673" s="8"/>
      <c r="E673" s="11" t="s">
        <v>185</v>
      </c>
      <c r="F673" s="61">
        <v>10</v>
      </c>
      <c r="G673" s="40"/>
      <c r="H673" s="44"/>
    </row>
    <row r="674" spans="2:8" x14ac:dyDescent="0.15">
      <c r="B674" s="7"/>
      <c r="C674" s="7"/>
      <c r="D674" s="8"/>
      <c r="E674" s="11" t="s">
        <v>198</v>
      </c>
      <c r="F674" s="61">
        <v>12</v>
      </c>
      <c r="G674" s="40"/>
      <c r="H674" s="44"/>
    </row>
    <row r="675" spans="2:8" x14ac:dyDescent="0.15">
      <c r="B675" s="7"/>
      <c r="C675" s="7"/>
      <c r="D675" s="8"/>
      <c r="E675" s="11" t="s">
        <v>200</v>
      </c>
      <c r="F675" s="61">
        <v>9</v>
      </c>
      <c r="G675" s="40"/>
      <c r="H675" s="44"/>
    </row>
    <row r="676" spans="2:8" x14ac:dyDescent="0.15">
      <c r="B676" s="7"/>
      <c r="C676" s="7"/>
      <c r="D676" s="8"/>
      <c r="E676" s="11" t="s">
        <v>209</v>
      </c>
      <c r="F676" s="61">
        <v>22</v>
      </c>
      <c r="G676" s="40"/>
      <c r="H676" s="44"/>
    </row>
    <row r="677" spans="2:8" x14ac:dyDescent="0.15">
      <c r="B677" s="7"/>
      <c r="C677" s="7"/>
      <c r="D677" s="8"/>
      <c r="E677" s="11" t="s">
        <v>154</v>
      </c>
      <c r="F677" s="61">
        <v>26</v>
      </c>
      <c r="G677" s="40"/>
      <c r="H677" s="44"/>
    </row>
    <row r="678" spans="2:8" x14ac:dyDescent="0.15">
      <c r="B678" s="7"/>
      <c r="C678" s="7"/>
      <c r="D678" s="8"/>
      <c r="E678" s="11" t="s">
        <v>172</v>
      </c>
      <c r="F678" s="61">
        <v>16</v>
      </c>
      <c r="G678" s="40"/>
      <c r="H678" s="44"/>
    </row>
    <row r="679" spans="2:8" x14ac:dyDescent="0.15">
      <c r="B679" s="7"/>
      <c r="C679" s="7"/>
      <c r="D679" s="8"/>
      <c r="E679" s="11" t="s">
        <v>191</v>
      </c>
      <c r="F679" s="61">
        <v>156</v>
      </c>
      <c r="G679" s="40"/>
      <c r="H679" s="44"/>
    </row>
    <row r="680" spans="2:8" x14ac:dyDescent="0.15">
      <c r="B680" s="7"/>
      <c r="C680" s="7"/>
      <c r="D680" s="8"/>
      <c r="E680" s="11" t="s">
        <v>216</v>
      </c>
      <c r="F680" s="61"/>
      <c r="G680" s="40"/>
      <c r="H680" s="44"/>
    </row>
    <row r="681" spans="2:8" x14ac:dyDescent="0.15">
      <c r="B681" s="7"/>
      <c r="C681" s="7"/>
      <c r="D681" s="8"/>
      <c r="E681" s="11" t="s">
        <v>204</v>
      </c>
      <c r="F681" s="61">
        <v>5</v>
      </c>
      <c r="G681" s="40"/>
      <c r="H681" s="44"/>
    </row>
    <row r="682" spans="2:8" x14ac:dyDescent="0.15">
      <c r="B682" s="7"/>
      <c r="C682" s="7"/>
      <c r="D682" s="8"/>
      <c r="E682" s="11" t="s">
        <v>173</v>
      </c>
      <c r="F682" s="61">
        <v>12</v>
      </c>
      <c r="G682" s="40"/>
      <c r="H682" s="44"/>
    </row>
    <row r="683" spans="2:8" x14ac:dyDescent="0.15">
      <c r="B683" s="7"/>
      <c r="C683" s="7"/>
      <c r="D683" s="8"/>
      <c r="E683" s="11" t="s">
        <v>202</v>
      </c>
      <c r="F683" s="61">
        <v>72</v>
      </c>
      <c r="G683" s="40"/>
      <c r="H683" s="44"/>
    </row>
    <row r="684" spans="2:8" x14ac:dyDescent="0.15">
      <c r="B684" s="7"/>
      <c r="C684" s="7"/>
      <c r="D684" s="8"/>
      <c r="E684" s="11" t="s">
        <v>192</v>
      </c>
      <c r="F684" s="61">
        <v>170</v>
      </c>
      <c r="G684" s="40"/>
      <c r="H684" s="44"/>
    </row>
    <row r="685" spans="2:8" x14ac:dyDescent="0.15">
      <c r="B685" s="7"/>
      <c r="C685" s="7"/>
      <c r="D685" s="8"/>
      <c r="E685" s="11" t="s">
        <v>186</v>
      </c>
      <c r="F685" s="61">
        <v>77</v>
      </c>
      <c r="G685" s="40"/>
      <c r="H685" s="44"/>
    </row>
    <row r="686" spans="2:8" x14ac:dyDescent="0.15">
      <c r="B686" s="7"/>
      <c r="C686" s="7"/>
      <c r="D686" s="8"/>
      <c r="E686" s="11" t="s">
        <v>183</v>
      </c>
      <c r="F686" s="61">
        <v>14</v>
      </c>
      <c r="G686" s="40"/>
      <c r="H686" s="44"/>
    </row>
    <row r="687" spans="2:8" x14ac:dyDescent="0.15">
      <c r="B687" s="7"/>
      <c r="C687" s="7"/>
      <c r="D687" s="8"/>
      <c r="E687" s="11" t="s">
        <v>217</v>
      </c>
      <c r="F687" s="61">
        <v>6</v>
      </c>
      <c r="G687" s="40"/>
      <c r="H687" s="44"/>
    </row>
    <row r="688" spans="2:8" x14ac:dyDescent="0.15">
      <c r="B688" s="7"/>
      <c r="C688" s="7"/>
      <c r="D688" s="8"/>
      <c r="E688" s="11" t="s">
        <v>214</v>
      </c>
      <c r="F688" s="61">
        <v>108</v>
      </c>
      <c r="G688" s="40"/>
      <c r="H688" s="44"/>
    </row>
    <row r="689" spans="2:8" x14ac:dyDescent="0.15">
      <c r="B689" s="7"/>
      <c r="C689" s="7"/>
      <c r="D689" s="8"/>
      <c r="E689" s="11" t="s">
        <v>194</v>
      </c>
      <c r="F689" s="61">
        <v>58</v>
      </c>
      <c r="G689" s="40"/>
      <c r="H689" s="44"/>
    </row>
    <row r="690" spans="2:8" x14ac:dyDescent="0.15">
      <c r="B690" s="7"/>
      <c r="C690" s="7"/>
      <c r="D690" s="8"/>
      <c r="E690" s="11" t="s">
        <v>205</v>
      </c>
      <c r="F690" s="61">
        <v>3</v>
      </c>
      <c r="G690" s="40"/>
      <c r="H690" s="44"/>
    </row>
    <row r="691" spans="2:8" x14ac:dyDescent="0.15">
      <c r="B691" s="7"/>
      <c r="C691" s="7"/>
      <c r="D691" s="8"/>
      <c r="E691" s="11" t="s">
        <v>180</v>
      </c>
      <c r="F691" s="61">
        <v>42</v>
      </c>
      <c r="G691" s="40"/>
      <c r="H691" s="44"/>
    </row>
    <row r="692" spans="2:8" x14ac:dyDescent="0.15">
      <c r="B692" s="7"/>
      <c r="C692" s="7"/>
      <c r="D692" s="8"/>
      <c r="E692" s="11" t="s">
        <v>197</v>
      </c>
      <c r="F692" s="61">
        <v>20</v>
      </c>
      <c r="G692" s="40"/>
      <c r="H692" s="44"/>
    </row>
    <row r="693" spans="2:8" x14ac:dyDescent="0.15">
      <c r="B693" s="7"/>
      <c r="C693" s="7"/>
      <c r="D693" s="8"/>
      <c r="E693" s="11" t="s">
        <v>179</v>
      </c>
      <c r="F693" s="61">
        <v>70</v>
      </c>
      <c r="G693" s="40"/>
      <c r="H693" s="44"/>
    </row>
    <row r="694" spans="2:8" x14ac:dyDescent="0.15">
      <c r="B694" s="7"/>
      <c r="C694" s="7"/>
      <c r="D694" s="8"/>
      <c r="E694" s="11" t="s">
        <v>187</v>
      </c>
      <c r="F694" s="61">
        <v>21</v>
      </c>
      <c r="G694" s="40"/>
      <c r="H694" s="44"/>
    </row>
    <row r="695" spans="2:8" x14ac:dyDescent="0.15">
      <c r="B695" s="7"/>
      <c r="C695" s="7"/>
      <c r="D695" s="8"/>
      <c r="E695" s="11" t="s">
        <v>178</v>
      </c>
      <c r="F695" s="61">
        <v>48</v>
      </c>
      <c r="G695" s="40"/>
      <c r="H695" s="44"/>
    </row>
    <row r="696" spans="2:8" x14ac:dyDescent="0.15">
      <c r="B696" s="7"/>
      <c r="C696" s="7"/>
      <c r="D696" s="8"/>
      <c r="E696" s="11" t="s">
        <v>193</v>
      </c>
      <c r="F696" s="61">
        <v>6</v>
      </c>
      <c r="G696" s="40"/>
      <c r="H696" s="44"/>
    </row>
    <row r="697" spans="2:8" x14ac:dyDescent="0.15">
      <c r="B697" s="7"/>
      <c r="C697" s="7"/>
      <c r="D697" s="8"/>
      <c r="E697" s="11" t="s">
        <v>199</v>
      </c>
      <c r="F697" s="61">
        <v>6</v>
      </c>
      <c r="G697" s="40"/>
      <c r="H697" s="44"/>
    </row>
    <row r="698" spans="2:8" x14ac:dyDescent="0.15">
      <c r="B698" s="7"/>
      <c r="C698" s="7"/>
      <c r="D698" s="8"/>
      <c r="E698" s="11" t="s">
        <v>189</v>
      </c>
      <c r="F698" s="61">
        <v>17</v>
      </c>
      <c r="G698" s="40"/>
      <c r="H698" s="44"/>
    </row>
    <row r="699" spans="2:8" x14ac:dyDescent="0.15">
      <c r="B699" s="7"/>
      <c r="C699" s="7"/>
      <c r="D699" s="8"/>
      <c r="E699" s="11" t="s">
        <v>201</v>
      </c>
      <c r="F699" s="61">
        <v>2</v>
      </c>
      <c r="G699" s="40"/>
      <c r="H699" s="44"/>
    </row>
    <row r="700" spans="2:8" x14ac:dyDescent="0.15">
      <c r="B700" s="7"/>
      <c r="C700" s="7"/>
      <c r="D700" s="8"/>
      <c r="E700" s="11" t="s">
        <v>195</v>
      </c>
      <c r="F700" s="61">
        <v>8</v>
      </c>
      <c r="G700" s="40"/>
      <c r="H700" s="44"/>
    </row>
    <row r="701" spans="2:8" x14ac:dyDescent="0.15">
      <c r="B701" s="7"/>
      <c r="C701" s="7"/>
      <c r="D701" s="8"/>
      <c r="E701" s="11" t="s">
        <v>184</v>
      </c>
      <c r="F701" s="61">
        <v>8</v>
      </c>
      <c r="G701" s="40"/>
      <c r="H701" s="44"/>
    </row>
    <row r="702" spans="2:8" x14ac:dyDescent="0.15">
      <c r="B702" s="7"/>
      <c r="C702" s="7"/>
      <c r="D702" s="8"/>
      <c r="E702" s="11" t="s">
        <v>190</v>
      </c>
      <c r="F702" s="61">
        <v>3</v>
      </c>
      <c r="G702" s="40"/>
      <c r="H702" s="44"/>
    </row>
    <row r="703" spans="2:8" x14ac:dyDescent="0.15">
      <c r="B703" s="7"/>
      <c r="C703" s="7"/>
      <c r="D703" s="8"/>
      <c r="E703" s="11" t="s">
        <v>208</v>
      </c>
      <c r="F703" s="61">
        <v>7</v>
      </c>
      <c r="G703" s="40"/>
      <c r="H703" s="44"/>
    </row>
    <row r="704" spans="2:8" x14ac:dyDescent="0.15">
      <c r="B704" s="7"/>
      <c r="C704" s="7"/>
      <c r="D704" s="8"/>
      <c r="E704" s="11" t="s">
        <v>207</v>
      </c>
      <c r="F704" s="61">
        <v>12</v>
      </c>
      <c r="G704" s="40"/>
      <c r="H704" s="44"/>
    </row>
    <row r="705" spans="2:8" x14ac:dyDescent="0.15">
      <c r="B705" s="7"/>
      <c r="C705" s="7"/>
      <c r="D705" s="8"/>
      <c r="E705" s="11" t="s">
        <v>177</v>
      </c>
      <c r="F705" s="61">
        <v>10</v>
      </c>
      <c r="G705" s="40"/>
      <c r="H705" s="44"/>
    </row>
    <row r="706" spans="2:8" x14ac:dyDescent="0.15">
      <c r="B706" s="7"/>
      <c r="C706" s="7"/>
      <c r="D706" s="8"/>
      <c r="E706" s="11" t="s">
        <v>212</v>
      </c>
      <c r="F706" s="61">
        <v>111</v>
      </c>
      <c r="G706" s="40"/>
      <c r="H706" s="44"/>
    </row>
    <row r="707" spans="2:8" x14ac:dyDescent="0.15">
      <c r="B707" s="7"/>
      <c r="C707" s="7"/>
      <c r="D707" s="8"/>
      <c r="E707" s="11" t="s">
        <v>203</v>
      </c>
      <c r="F707" s="61">
        <v>17</v>
      </c>
      <c r="G707" s="40"/>
      <c r="H707" s="44"/>
    </row>
    <row r="708" spans="2:8" x14ac:dyDescent="0.15">
      <c r="B708" s="7"/>
      <c r="C708" s="7"/>
      <c r="D708" s="8"/>
      <c r="E708" s="11" t="s">
        <v>174</v>
      </c>
      <c r="F708" s="61">
        <v>21</v>
      </c>
      <c r="G708" s="40"/>
      <c r="H708" s="44"/>
    </row>
    <row r="709" spans="2:8" x14ac:dyDescent="0.15">
      <c r="B709" s="7"/>
      <c r="C709" s="7"/>
      <c r="D709" s="8"/>
      <c r="E709" s="11" t="s">
        <v>211</v>
      </c>
      <c r="F709" s="61"/>
      <c r="G709" s="40"/>
      <c r="H709" s="44"/>
    </row>
    <row r="710" spans="2:8" x14ac:dyDescent="0.15">
      <c r="B710" s="7"/>
      <c r="C710" s="7"/>
      <c r="D710" s="8"/>
      <c r="E710" s="11" t="s">
        <v>196</v>
      </c>
      <c r="F710" s="61">
        <v>8</v>
      </c>
      <c r="G710" s="40"/>
      <c r="H710" s="44"/>
    </row>
    <row r="711" spans="2:8" x14ac:dyDescent="0.15">
      <c r="B711" s="7"/>
      <c r="C711" s="7"/>
      <c r="D711" s="8"/>
      <c r="E711" s="11" t="s">
        <v>181</v>
      </c>
      <c r="F711" s="61">
        <v>26</v>
      </c>
      <c r="G711" s="40"/>
      <c r="H711" s="44"/>
    </row>
    <row r="712" spans="2:8" x14ac:dyDescent="0.15">
      <c r="B712" s="7"/>
      <c r="C712" s="7"/>
      <c r="D712" s="8"/>
      <c r="E712" s="11" t="s">
        <v>171</v>
      </c>
      <c r="F712" s="61">
        <v>88</v>
      </c>
      <c r="G712" s="40"/>
      <c r="H712" s="44"/>
    </row>
    <row r="713" spans="2:8" x14ac:dyDescent="0.15">
      <c r="B713" s="7"/>
      <c r="C713" s="7"/>
      <c r="D713" s="8"/>
      <c r="E713" s="11" t="s">
        <v>182</v>
      </c>
      <c r="F713" s="61">
        <v>12</v>
      </c>
      <c r="G713" s="40"/>
      <c r="H713" s="44"/>
    </row>
    <row r="714" spans="2:8" x14ac:dyDescent="0.15">
      <c r="B714" s="7"/>
      <c r="C714" s="7"/>
      <c r="D714" s="8"/>
      <c r="E714" s="11" t="s">
        <v>176</v>
      </c>
      <c r="F714" s="61">
        <v>7</v>
      </c>
      <c r="G714" s="40"/>
      <c r="H714" s="44"/>
    </row>
    <row r="715" spans="2:8" x14ac:dyDescent="0.15">
      <c r="B715" s="7"/>
      <c r="C715" s="7"/>
      <c r="D715" s="8"/>
      <c r="E715" s="11" t="s">
        <v>170</v>
      </c>
      <c r="F715" s="61">
        <v>2</v>
      </c>
      <c r="G715" s="40"/>
      <c r="H715" s="44"/>
    </row>
    <row r="716" spans="2:8" x14ac:dyDescent="0.15">
      <c r="B716" s="7"/>
      <c r="C716" s="7"/>
      <c r="D716" s="8"/>
      <c r="E716" s="11" t="s">
        <v>163</v>
      </c>
      <c r="F716" s="61"/>
      <c r="G716" s="40"/>
      <c r="H716" s="44"/>
    </row>
    <row r="717" spans="2:8" x14ac:dyDescent="0.15">
      <c r="B717" s="7"/>
      <c r="C717" s="7"/>
      <c r="D717" s="8"/>
      <c r="E717" s="11" t="s">
        <v>218</v>
      </c>
      <c r="F717" s="61"/>
      <c r="G717" s="40"/>
      <c r="H717" s="44"/>
    </row>
    <row r="718" spans="2:8" x14ac:dyDescent="0.15">
      <c r="B718" s="7"/>
      <c r="C718" s="7"/>
      <c r="D718" s="8"/>
      <c r="E718" s="11" t="s">
        <v>169</v>
      </c>
      <c r="F718" s="61">
        <v>17</v>
      </c>
      <c r="G718" s="40"/>
      <c r="H718" s="44"/>
    </row>
    <row r="719" spans="2:8" x14ac:dyDescent="0.15">
      <c r="B719" s="7"/>
      <c r="C719" s="7"/>
      <c r="D719" s="8"/>
      <c r="E719" s="11" t="s">
        <v>168</v>
      </c>
      <c r="F719" s="61"/>
      <c r="G719" s="40"/>
      <c r="H719" s="44"/>
    </row>
    <row r="720" spans="2:8" x14ac:dyDescent="0.15">
      <c r="B720" s="7"/>
      <c r="C720" s="7"/>
      <c r="D720" s="8"/>
      <c r="E720" s="11" t="s">
        <v>160</v>
      </c>
      <c r="F720" s="61">
        <v>7</v>
      </c>
      <c r="G720" s="40"/>
      <c r="H720" s="44"/>
    </row>
    <row r="721" spans="2:8" x14ac:dyDescent="0.15">
      <c r="B721" s="7"/>
      <c r="C721" s="7"/>
      <c r="D721" s="8"/>
      <c r="E721" s="11" t="s">
        <v>219</v>
      </c>
      <c r="F721" s="61"/>
      <c r="G721" s="40"/>
      <c r="H721" s="44"/>
    </row>
    <row r="722" spans="2:8" x14ac:dyDescent="0.15">
      <c r="B722" s="7"/>
      <c r="C722" s="7"/>
      <c r="D722" s="8"/>
      <c r="E722" s="11" t="s">
        <v>155</v>
      </c>
      <c r="F722" s="61">
        <v>2</v>
      </c>
      <c r="G722" s="40"/>
      <c r="H722" s="44"/>
    </row>
    <row r="723" spans="2:8" x14ac:dyDescent="0.15">
      <c r="B723" s="7"/>
      <c r="C723" s="7"/>
      <c r="D723" s="8"/>
      <c r="E723" s="11" t="s">
        <v>220</v>
      </c>
      <c r="F723" s="61"/>
      <c r="G723" s="40"/>
      <c r="H723" s="44"/>
    </row>
    <row r="724" spans="2:8" x14ac:dyDescent="0.15">
      <c r="B724" s="7"/>
      <c r="C724" s="7"/>
      <c r="D724" s="8"/>
      <c r="E724" s="11" t="s">
        <v>221</v>
      </c>
      <c r="F724" s="61">
        <v>2</v>
      </c>
      <c r="G724" s="40"/>
      <c r="H724" s="44"/>
    </row>
    <row r="725" spans="2:8" x14ac:dyDescent="0.15">
      <c r="B725" s="7"/>
      <c r="C725" s="7"/>
      <c r="D725" s="8"/>
      <c r="E725" s="11" t="s">
        <v>164</v>
      </c>
      <c r="F725" s="61">
        <v>1</v>
      </c>
      <c r="G725" s="40"/>
      <c r="H725" s="44"/>
    </row>
    <row r="726" spans="2:8" x14ac:dyDescent="0.15">
      <c r="B726" s="7"/>
      <c r="C726" s="7"/>
      <c r="D726" s="8"/>
      <c r="E726" s="11" t="s">
        <v>156</v>
      </c>
      <c r="F726" s="61">
        <v>1</v>
      </c>
      <c r="G726" s="40"/>
      <c r="H726" s="44"/>
    </row>
    <row r="727" spans="2:8" x14ac:dyDescent="0.15">
      <c r="B727" s="7"/>
      <c r="C727" s="7"/>
      <c r="D727" s="8"/>
      <c r="E727" s="11" t="s">
        <v>165</v>
      </c>
      <c r="F727" s="61">
        <v>2</v>
      </c>
      <c r="G727" s="40"/>
      <c r="H727" s="44"/>
    </row>
    <row r="728" spans="2:8" x14ac:dyDescent="0.15">
      <c r="B728" s="7"/>
      <c r="C728" s="7"/>
      <c r="D728" s="8"/>
      <c r="E728" s="11" t="s">
        <v>159</v>
      </c>
      <c r="F728" s="61"/>
      <c r="G728" s="40"/>
      <c r="H728" s="44"/>
    </row>
    <row r="729" spans="2:8" x14ac:dyDescent="0.15">
      <c r="B729" s="7"/>
      <c r="C729" s="7"/>
      <c r="D729" s="8"/>
      <c r="E729" s="11" t="s">
        <v>167</v>
      </c>
      <c r="F729" s="61">
        <v>1</v>
      </c>
      <c r="G729" s="40"/>
      <c r="H729" s="44"/>
    </row>
    <row r="730" spans="2:8" x14ac:dyDescent="0.15">
      <c r="B730" s="7"/>
      <c r="C730" s="7"/>
      <c r="D730" s="8"/>
      <c r="E730" s="11" t="s">
        <v>157</v>
      </c>
      <c r="F730" s="61"/>
      <c r="G730" s="40"/>
      <c r="H730" s="44"/>
    </row>
    <row r="731" spans="2:8" x14ac:dyDescent="0.15">
      <c r="B731" s="7"/>
      <c r="C731" s="7"/>
      <c r="D731" s="8"/>
      <c r="E731" s="11" t="s">
        <v>161</v>
      </c>
      <c r="F731" s="61">
        <v>1</v>
      </c>
      <c r="G731" s="40"/>
      <c r="H731" s="44"/>
    </row>
    <row r="732" spans="2:8" x14ac:dyDescent="0.15">
      <c r="B732" s="7"/>
      <c r="C732" s="7"/>
      <c r="D732" s="8"/>
      <c r="E732" s="11" t="s">
        <v>162</v>
      </c>
      <c r="F732" s="61">
        <v>3</v>
      </c>
      <c r="G732" s="40"/>
      <c r="H732" s="44"/>
    </row>
    <row r="733" spans="2:8" x14ac:dyDescent="0.15">
      <c r="B733" s="7"/>
      <c r="C733" s="7"/>
      <c r="D733" s="8"/>
      <c r="E733" s="11" t="s">
        <v>222</v>
      </c>
      <c r="F733" s="61"/>
      <c r="G733" s="40"/>
      <c r="H733" s="44"/>
    </row>
    <row r="734" spans="2:8" x14ac:dyDescent="0.15">
      <c r="B734" s="7"/>
      <c r="C734" s="7"/>
      <c r="D734" s="8"/>
      <c r="E734" s="11" t="s">
        <v>166</v>
      </c>
      <c r="F734" s="61">
        <v>29</v>
      </c>
      <c r="G734" s="40"/>
      <c r="H734" s="44"/>
    </row>
    <row r="735" spans="2:8" x14ac:dyDescent="0.15">
      <c r="B735" s="7"/>
      <c r="C735" s="5" t="s">
        <v>26</v>
      </c>
      <c r="D735" s="20"/>
      <c r="E735" s="20"/>
      <c r="F735" s="6"/>
      <c r="G735" s="35" t="s">
        <v>110</v>
      </c>
      <c r="H735" s="39"/>
    </row>
    <row r="736" spans="2:8" x14ac:dyDescent="0.15">
      <c r="B736" s="7"/>
      <c r="C736" s="7"/>
      <c r="D736" s="8"/>
      <c r="E736" s="11" t="s">
        <v>210</v>
      </c>
      <c r="F736" s="11"/>
      <c r="G736" s="40" t="s">
        <v>111</v>
      </c>
      <c r="H736" s="44"/>
    </row>
    <row r="737" spans="2:8" x14ac:dyDescent="0.15">
      <c r="B737" s="7"/>
      <c r="C737" s="7"/>
      <c r="D737" s="8"/>
      <c r="E737" s="11" t="s">
        <v>175</v>
      </c>
      <c r="F737" s="11"/>
      <c r="G737" s="40" t="s">
        <v>104</v>
      </c>
      <c r="H737" s="44"/>
    </row>
    <row r="738" spans="2:8" x14ac:dyDescent="0.15">
      <c r="B738" s="7"/>
      <c r="C738" s="7"/>
      <c r="D738" s="8"/>
      <c r="E738" s="11" t="s">
        <v>213</v>
      </c>
      <c r="F738" s="11"/>
      <c r="G738" s="40" t="s">
        <v>228</v>
      </c>
      <c r="H738" s="44"/>
    </row>
    <row r="739" spans="2:8" x14ac:dyDescent="0.15">
      <c r="B739" s="7"/>
      <c r="C739" s="7"/>
      <c r="D739" s="8"/>
      <c r="E739" s="11" t="s">
        <v>188</v>
      </c>
      <c r="F739" s="11"/>
      <c r="G739" s="40" t="s">
        <v>112</v>
      </c>
      <c r="H739" s="44"/>
    </row>
    <row r="740" spans="2:8" x14ac:dyDescent="0.15">
      <c r="B740" s="7"/>
      <c r="C740" s="7"/>
      <c r="D740" s="8"/>
      <c r="E740" s="11" t="s">
        <v>206</v>
      </c>
      <c r="F740" s="11"/>
      <c r="G740" s="40" t="s">
        <v>99</v>
      </c>
      <c r="H740" s="44"/>
    </row>
    <row r="741" spans="2:8" x14ac:dyDescent="0.15">
      <c r="B741" s="7"/>
      <c r="C741" s="7"/>
      <c r="D741" s="8"/>
      <c r="E741" s="11" t="s">
        <v>185</v>
      </c>
      <c r="F741" s="11"/>
      <c r="G741" s="40"/>
      <c r="H741" s="44"/>
    </row>
    <row r="742" spans="2:8" x14ac:dyDescent="0.15">
      <c r="B742" s="7"/>
      <c r="C742" s="7"/>
      <c r="D742" s="8"/>
      <c r="E742" s="11" t="s">
        <v>198</v>
      </c>
      <c r="F742" s="11"/>
      <c r="G742" s="40"/>
      <c r="H742" s="44"/>
    </row>
    <row r="743" spans="2:8" x14ac:dyDescent="0.15">
      <c r="B743" s="7"/>
      <c r="C743" s="7"/>
      <c r="D743" s="8"/>
      <c r="E743" s="11" t="s">
        <v>200</v>
      </c>
      <c r="F743" s="11"/>
      <c r="G743" s="40"/>
      <c r="H743" s="44"/>
    </row>
    <row r="744" spans="2:8" x14ac:dyDescent="0.15">
      <c r="B744" s="7"/>
      <c r="C744" s="7"/>
      <c r="D744" s="8"/>
      <c r="E744" s="11" t="s">
        <v>209</v>
      </c>
      <c r="F744" s="11"/>
      <c r="G744" s="40"/>
      <c r="H744" s="44"/>
    </row>
    <row r="745" spans="2:8" x14ac:dyDescent="0.15">
      <c r="B745" s="7"/>
      <c r="C745" s="7"/>
      <c r="D745" s="8"/>
      <c r="E745" s="11" t="s">
        <v>154</v>
      </c>
      <c r="F745" s="11"/>
      <c r="G745" s="40"/>
      <c r="H745" s="44"/>
    </row>
    <row r="746" spans="2:8" x14ac:dyDescent="0.15">
      <c r="B746" s="7"/>
      <c r="C746" s="7"/>
      <c r="D746" s="8"/>
      <c r="E746" s="11" t="s">
        <v>172</v>
      </c>
      <c r="F746" s="11"/>
      <c r="G746" s="40"/>
      <c r="H746" s="44"/>
    </row>
    <row r="747" spans="2:8" x14ac:dyDescent="0.15">
      <c r="B747" s="7"/>
      <c r="C747" s="7"/>
      <c r="D747" s="8"/>
      <c r="E747" s="11" t="s">
        <v>191</v>
      </c>
      <c r="F747" s="11"/>
      <c r="G747" s="40"/>
      <c r="H747" s="44"/>
    </row>
    <row r="748" spans="2:8" x14ac:dyDescent="0.15">
      <c r="B748" s="7"/>
      <c r="C748" s="7"/>
      <c r="D748" s="8"/>
      <c r="E748" s="11" t="s">
        <v>216</v>
      </c>
      <c r="F748" s="11"/>
      <c r="G748" s="40"/>
      <c r="H748" s="44"/>
    </row>
    <row r="749" spans="2:8" x14ac:dyDescent="0.15">
      <c r="B749" s="7"/>
      <c r="C749" s="7"/>
      <c r="D749" s="8"/>
      <c r="E749" s="11" t="s">
        <v>204</v>
      </c>
      <c r="F749" s="11"/>
      <c r="G749" s="40"/>
      <c r="H749" s="44"/>
    </row>
    <row r="750" spans="2:8" x14ac:dyDescent="0.15">
      <c r="B750" s="7"/>
      <c r="C750" s="7"/>
      <c r="D750" s="8"/>
      <c r="E750" s="11" t="s">
        <v>173</v>
      </c>
      <c r="F750" s="11"/>
      <c r="G750" s="40"/>
      <c r="H750" s="44"/>
    </row>
    <row r="751" spans="2:8" x14ac:dyDescent="0.15">
      <c r="B751" s="7"/>
      <c r="C751" s="7"/>
      <c r="D751" s="8"/>
      <c r="E751" s="11" t="s">
        <v>202</v>
      </c>
      <c r="F751" s="11"/>
      <c r="G751" s="40"/>
      <c r="H751" s="44"/>
    </row>
    <row r="752" spans="2:8" x14ac:dyDescent="0.15">
      <c r="B752" s="7"/>
      <c r="C752" s="7"/>
      <c r="D752" s="8"/>
      <c r="E752" s="11" t="s">
        <v>192</v>
      </c>
      <c r="F752" s="11">
        <v>4</v>
      </c>
      <c r="G752" s="40"/>
      <c r="H752" s="44"/>
    </row>
    <row r="753" spans="2:8" x14ac:dyDescent="0.15">
      <c r="B753" s="7"/>
      <c r="C753" s="7"/>
      <c r="D753" s="8"/>
      <c r="E753" s="11" t="s">
        <v>186</v>
      </c>
      <c r="F753" s="11"/>
      <c r="G753" s="40"/>
      <c r="H753" s="44"/>
    </row>
    <row r="754" spans="2:8" x14ac:dyDescent="0.15">
      <c r="B754" s="7"/>
      <c r="C754" s="7"/>
      <c r="D754" s="8"/>
      <c r="E754" s="11" t="s">
        <v>183</v>
      </c>
      <c r="F754" s="11"/>
      <c r="G754" s="40"/>
      <c r="H754" s="44"/>
    </row>
    <row r="755" spans="2:8" x14ac:dyDescent="0.15">
      <c r="B755" s="7"/>
      <c r="C755" s="7"/>
      <c r="D755" s="8"/>
      <c r="E755" s="11" t="s">
        <v>217</v>
      </c>
      <c r="F755" s="11"/>
      <c r="G755" s="40"/>
      <c r="H755" s="44"/>
    </row>
    <row r="756" spans="2:8" x14ac:dyDescent="0.15">
      <c r="B756" s="7"/>
      <c r="C756" s="7"/>
      <c r="D756" s="8"/>
      <c r="E756" s="11" t="s">
        <v>214</v>
      </c>
      <c r="F756" s="11"/>
      <c r="G756" s="40"/>
      <c r="H756" s="44"/>
    </row>
    <row r="757" spans="2:8" x14ac:dyDescent="0.15">
      <c r="B757" s="7"/>
      <c r="C757" s="7"/>
      <c r="D757" s="8"/>
      <c r="E757" s="11" t="s">
        <v>194</v>
      </c>
      <c r="F757" s="11">
        <v>3</v>
      </c>
      <c r="G757" s="40"/>
      <c r="H757" s="44"/>
    </row>
    <row r="758" spans="2:8" x14ac:dyDescent="0.15">
      <c r="B758" s="7"/>
      <c r="C758" s="7"/>
      <c r="D758" s="8"/>
      <c r="E758" s="11" t="s">
        <v>205</v>
      </c>
      <c r="F758" s="11"/>
      <c r="G758" s="40"/>
      <c r="H758" s="44"/>
    </row>
    <row r="759" spans="2:8" x14ac:dyDescent="0.15">
      <c r="B759" s="7"/>
      <c r="C759" s="7"/>
      <c r="D759" s="8"/>
      <c r="E759" s="11" t="s">
        <v>180</v>
      </c>
      <c r="F759" s="11">
        <v>20</v>
      </c>
      <c r="G759" s="40"/>
      <c r="H759" s="44"/>
    </row>
    <row r="760" spans="2:8" x14ac:dyDescent="0.15">
      <c r="B760" s="7"/>
      <c r="C760" s="7"/>
      <c r="D760" s="8"/>
      <c r="E760" s="11" t="s">
        <v>197</v>
      </c>
      <c r="F760" s="11"/>
      <c r="G760" s="40"/>
      <c r="H760" s="44"/>
    </row>
    <row r="761" spans="2:8" x14ac:dyDescent="0.15">
      <c r="B761" s="7"/>
      <c r="C761" s="7"/>
      <c r="D761" s="8"/>
      <c r="E761" s="11" t="s">
        <v>179</v>
      </c>
      <c r="F761" s="11">
        <v>1</v>
      </c>
      <c r="G761" s="40"/>
      <c r="H761" s="44"/>
    </row>
    <row r="762" spans="2:8" x14ac:dyDescent="0.15">
      <c r="B762" s="7"/>
      <c r="C762" s="7"/>
      <c r="D762" s="8"/>
      <c r="E762" s="11" t="s">
        <v>187</v>
      </c>
      <c r="F762" s="11">
        <v>4</v>
      </c>
      <c r="G762" s="40"/>
      <c r="H762" s="44"/>
    </row>
    <row r="763" spans="2:8" x14ac:dyDescent="0.15">
      <c r="B763" s="7"/>
      <c r="C763" s="7"/>
      <c r="D763" s="8"/>
      <c r="E763" s="11" t="s">
        <v>178</v>
      </c>
      <c r="F763" s="11">
        <v>26</v>
      </c>
      <c r="G763" s="40"/>
      <c r="H763" s="44"/>
    </row>
    <row r="764" spans="2:8" x14ac:dyDescent="0.15">
      <c r="B764" s="7"/>
      <c r="C764" s="7"/>
      <c r="D764" s="8"/>
      <c r="E764" s="11" t="s">
        <v>193</v>
      </c>
      <c r="F764" s="11"/>
      <c r="G764" s="40"/>
      <c r="H764" s="44"/>
    </row>
    <row r="765" spans="2:8" x14ac:dyDescent="0.15">
      <c r="B765" s="7"/>
      <c r="C765" s="7"/>
      <c r="D765" s="8"/>
      <c r="E765" s="11" t="s">
        <v>199</v>
      </c>
      <c r="F765" s="11"/>
      <c r="G765" s="40"/>
      <c r="H765" s="44"/>
    </row>
    <row r="766" spans="2:8" x14ac:dyDescent="0.15">
      <c r="B766" s="7"/>
      <c r="C766" s="7"/>
      <c r="D766" s="8"/>
      <c r="E766" s="11" t="s">
        <v>189</v>
      </c>
      <c r="F766" s="11"/>
      <c r="G766" s="40"/>
      <c r="H766" s="44"/>
    </row>
    <row r="767" spans="2:8" x14ac:dyDescent="0.15">
      <c r="B767" s="7"/>
      <c r="C767" s="7"/>
      <c r="D767" s="8"/>
      <c r="E767" s="11" t="s">
        <v>201</v>
      </c>
      <c r="F767" s="11"/>
      <c r="G767" s="40"/>
      <c r="H767" s="44"/>
    </row>
    <row r="768" spans="2:8" x14ac:dyDescent="0.15">
      <c r="B768" s="7"/>
      <c r="C768" s="7"/>
      <c r="D768" s="8"/>
      <c r="E768" s="11" t="s">
        <v>195</v>
      </c>
      <c r="F768" s="11"/>
      <c r="G768" s="40"/>
      <c r="H768" s="44"/>
    </row>
    <row r="769" spans="2:8" x14ac:dyDescent="0.15">
      <c r="B769" s="7"/>
      <c r="C769" s="7"/>
      <c r="D769" s="8"/>
      <c r="E769" s="11" t="s">
        <v>184</v>
      </c>
      <c r="F769" s="11"/>
      <c r="G769" s="40"/>
      <c r="H769" s="44"/>
    </row>
    <row r="770" spans="2:8" x14ac:dyDescent="0.15">
      <c r="B770" s="7"/>
      <c r="C770" s="7"/>
      <c r="D770" s="8"/>
      <c r="E770" s="11" t="s">
        <v>190</v>
      </c>
      <c r="F770" s="11">
        <v>1</v>
      </c>
      <c r="G770" s="40"/>
      <c r="H770" s="44"/>
    </row>
    <row r="771" spans="2:8" x14ac:dyDescent="0.15">
      <c r="B771" s="7"/>
      <c r="C771" s="7"/>
      <c r="D771" s="8"/>
      <c r="E771" s="11" t="s">
        <v>208</v>
      </c>
      <c r="F771" s="11">
        <v>2</v>
      </c>
      <c r="G771" s="40"/>
      <c r="H771" s="44"/>
    </row>
    <row r="772" spans="2:8" x14ac:dyDescent="0.15">
      <c r="B772" s="7"/>
      <c r="C772" s="7"/>
      <c r="D772" s="8"/>
      <c r="E772" s="11" t="s">
        <v>207</v>
      </c>
      <c r="F772" s="11">
        <v>1</v>
      </c>
      <c r="G772" s="40"/>
      <c r="H772" s="44"/>
    </row>
    <row r="773" spans="2:8" x14ac:dyDescent="0.15">
      <c r="B773" s="7"/>
      <c r="C773" s="7"/>
      <c r="D773" s="8"/>
      <c r="E773" s="11" t="s">
        <v>177</v>
      </c>
      <c r="F773" s="11"/>
      <c r="G773" s="40"/>
      <c r="H773" s="44"/>
    </row>
    <row r="774" spans="2:8" x14ac:dyDescent="0.15">
      <c r="B774" s="7"/>
      <c r="C774" s="7"/>
      <c r="D774" s="8"/>
      <c r="E774" s="11" t="s">
        <v>212</v>
      </c>
      <c r="F774" s="11">
        <v>6</v>
      </c>
      <c r="G774" s="40"/>
      <c r="H774" s="44"/>
    </row>
    <row r="775" spans="2:8" x14ac:dyDescent="0.15">
      <c r="B775" s="7"/>
      <c r="C775" s="7"/>
      <c r="D775" s="8"/>
      <c r="E775" s="11" t="s">
        <v>203</v>
      </c>
      <c r="F775" s="11"/>
      <c r="G775" s="40"/>
      <c r="H775" s="44"/>
    </row>
    <row r="776" spans="2:8" x14ac:dyDescent="0.15">
      <c r="B776" s="7"/>
      <c r="C776" s="7"/>
      <c r="D776" s="8"/>
      <c r="E776" s="11" t="s">
        <v>174</v>
      </c>
      <c r="F776" s="11">
        <v>1</v>
      </c>
      <c r="G776" s="40"/>
      <c r="H776" s="44"/>
    </row>
    <row r="777" spans="2:8" x14ac:dyDescent="0.15">
      <c r="B777" s="7"/>
      <c r="C777" s="7"/>
      <c r="D777" s="8"/>
      <c r="E777" s="11" t="s">
        <v>211</v>
      </c>
      <c r="F777" s="11"/>
      <c r="G777" s="40"/>
      <c r="H777" s="44"/>
    </row>
    <row r="778" spans="2:8" x14ac:dyDescent="0.15">
      <c r="B778" s="7"/>
      <c r="C778" s="7"/>
      <c r="D778" s="8"/>
      <c r="E778" s="11" t="s">
        <v>196</v>
      </c>
      <c r="F778" s="11">
        <v>1</v>
      </c>
      <c r="G778" s="40"/>
      <c r="H778" s="44"/>
    </row>
    <row r="779" spans="2:8" x14ac:dyDescent="0.15">
      <c r="B779" s="7"/>
      <c r="C779" s="7"/>
      <c r="D779" s="8"/>
      <c r="E779" s="11" t="s">
        <v>181</v>
      </c>
      <c r="F779" s="11">
        <v>12</v>
      </c>
      <c r="G779" s="40"/>
      <c r="H779" s="44"/>
    </row>
    <row r="780" spans="2:8" x14ac:dyDescent="0.15">
      <c r="B780" s="7"/>
      <c r="C780" s="7"/>
      <c r="D780" s="8"/>
      <c r="E780" s="11" t="s">
        <v>171</v>
      </c>
      <c r="F780" s="11">
        <v>72</v>
      </c>
      <c r="G780" s="40"/>
      <c r="H780" s="44"/>
    </row>
    <row r="781" spans="2:8" x14ac:dyDescent="0.15">
      <c r="B781" s="7"/>
      <c r="C781" s="7"/>
      <c r="D781" s="8"/>
      <c r="E781" s="11" t="s">
        <v>182</v>
      </c>
      <c r="F781" s="11"/>
      <c r="G781" s="40"/>
      <c r="H781" s="44"/>
    </row>
    <row r="782" spans="2:8" x14ac:dyDescent="0.15">
      <c r="B782" s="7"/>
      <c r="C782" s="7"/>
      <c r="D782" s="8"/>
      <c r="E782" s="11" t="s">
        <v>176</v>
      </c>
      <c r="F782" s="11"/>
      <c r="G782" s="40"/>
      <c r="H782" s="44"/>
    </row>
    <row r="783" spans="2:8" x14ac:dyDescent="0.15">
      <c r="B783" s="7"/>
      <c r="C783" s="7"/>
      <c r="D783" s="8"/>
      <c r="E783" s="11" t="s">
        <v>170</v>
      </c>
      <c r="F783" s="11">
        <v>1</v>
      </c>
      <c r="G783" s="40"/>
      <c r="H783" s="44"/>
    </row>
    <row r="784" spans="2:8" x14ac:dyDescent="0.15">
      <c r="B784" s="7"/>
      <c r="C784" s="7"/>
      <c r="D784" s="8"/>
      <c r="E784" s="11" t="s">
        <v>163</v>
      </c>
      <c r="F784" s="11"/>
      <c r="G784" s="40"/>
      <c r="H784" s="44"/>
    </row>
    <row r="785" spans="2:8" x14ac:dyDescent="0.15">
      <c r="B785" s="7"/>
      <c r="C785" s="7"/>
      <c r="D785" s="8"/>
      <c r="E785" s="11" t="s">
        <v>218</v>
      </c>
      <c r="F785" s="11"/>
      <c r="G785" s="40"/>
      <c r="H785" s="44"/>
    </row>
    <row r="786" spans="2:8" x14ac:dyDescent="0.15">
      <c r="B786" s="7"/>
      <c r="C786" s="7"/>
      <c r="D786" s="8"/>
      <c r="E786" s="11" t="s">
        <v>169</v>
      </c>
      <c r="F786" s="11">
        <v>6</v>
      </c>
      <c r="G786" s="40"/>
      <c r="H786" s="44"/>
    </row>
    <row r="787" spans="2:8" x14ac:dyDescent="0.15">
      <c r="B787" s="7"/>
      <c r="C787" s="7"/>
      <c r="D787" s="8"/>
      <c r="E787" s="11" t="s">
        <v>168</v>
      </c>
      <c r="F787" s="11"/>
      <c r="G787" s="40"/>
      <c r="H787" s="44"/>
    </row>
    <row r="788" spans="2:8" x14ac:dyDescent="0.15">
      <c r="B788" s="7"/>
      <c r="C788" s="7"/>
      <c r="D788" s="8"/>
      <c r="E788" s="11" t="s">
        <v>160</v>
      </c>
      <c r="F788" s="11"/>
      <c r="G788" s="40"/>
      <c r="H788" s="44"/>
    </row>
    <row r="789" spans="2:8" x14ac:dyDescent="0.15">
      <c r="B789" s="7"/>
      <c r="C789" s="7"/>
      <c r="D789" s="8"/>
      <c r="E789" s="11" t="s">
        <v>219</v>
      </c>
      <c r="F789" s="11"/>
      <c r="G789" s="40"/>
      <c r="H789" s="44"/>
    </row>
    <row r="790" spans="2:8" x14ac:dyDescent="0.15">
      <c r="B790" s="7"/>
      <c r="C790" s="7"/>
      <c r="D790" s="8"/>
      <c r="E790" s="11" t="s">
        <v>155</v>
      </c>
      <c r="F790" s="11"/>
      <c r="G790" s="40"/>
      <c r="H790" s="44"/>
    </row>
    <row r="791" spans="2:8" x14ac:dyDescent="0.15">
      <c r="B791" s="7"/>
      <c r="C791" s="7"/>
      <c r="D791" s="8"/>
      <c r="E791" s="11" t="s">
        <v>220</v>
      </c>
      <c r="F791" s="11"/>
      <c r="G791" s="40"/>
      <c r="H791" s="44"/>
    </row>
    <row r="792" spans="2:8" x14ac:dyDescent="0.15">
      <c r="B792" s="7"/>
      <c r="C792" s="7"/>
      <c r="D792" s="8"/>
      <c r="E792" s="11" t="s">
        <v>221</v>
      </c>
      <c r="F792" s="11"/>
      <c r="G792" s="40"/>
      <c r="H792" s="44"/>
    </row>
    <row r="793" spans="2:8" x14ac:dyDescent="0.15">
      <c r="B793" s="7"/>
      <c r="C793" s="7"/>
      <c r="D793" s="8"/>
      <c r="E793" s="11" t="s">
        <v>164</v>
      </c>
      <c r="F793" s="11">
        <v>1</v>
      </c>
      <c r="G793" s="40"/>
      <c r="H793" s="44"/>
    </row>
    <row r="794" spans="2:8" x14ac:dyDescent="0.15">
      <c r="B794" s="7"/>
      <c r="C794" s="7"/>
      <c r="D794" s="8"/>
      <c r="E794" s="11" t="s">
        <v>156</v>
      </c>
      <c r="F794" s="11"/>
      <c r="G794" s="40"/>
      <c r="H794" s="44"/>
    </row>
    <row r="795" spans="2:8" x14ac:dyDescent="0.15">
      <c r="B795" s="7"/>
      <c r="C795" s="7"/>
      <c r="D795" s="8"/>
      <c r="E795" s="11" t="s">
        <v>165</v>
      </c>
      <c r="F795" s="11"/>
      <c r="G795" s="40"/>
      <c r="H795" s="44"/>
    </row>
    <row r="796" spans="2:8" x14ac:dyDescent="0.15">
      <c r="B796" s="7"/>
      <c r="C796" s="7"/>
      <c r="D796" s="8"/>
      <c r="E796" s="11" t="s">
        <v>159</v>
      </c>
      <c r="F796" s="11"/>
      <c r="G796" s="40"/>
      <c r="H796" s="44"/>
    </row>
    <row r="797" spans="2:8" x14ac:dyDescent="0.15">
      <c r="B797" s="7"/>
      <c r="C797" s="7"/>
      <c r="D797" s="8"/>
      <c r="E797" s="11" t="s">
        <v>167</v>
      </c>
      <c r="F797" s="11"/>
      <c r="G797" s="40"/>
      <c r="H797" s="44"/>
    </row>
    <row r="798" spans="2:8" x14ac:dyDescent="0.15">
      <c r="B798" s="7"/>
      <c r="C798" s="7"/>
      <c r="D798" s="8"/>
      <c r="E798" s="11" t="s">
        <v>157</v>
      </c>
      <c r="F798" s="11"/>
      <c r="G798" s="40"/>
      <c r="H798" s="44"/>
    </row>
    <row r="799" spans="2:8" x14ac:dyDescent="0.15">
      <c r="B799" s="7"/>
      <c r="C799" s="7"/>
      <c r="D799" s="8"/>
      <c r="E799" s="11" t="s">
        <v>161</v>
      </c>
      <c r="F799" s="11">
        <v>1</v>
      </c>
      <c r="G799" s="40"/>
      <c r="H799" s="44"/>
    </row>
    <row r="800" spans="2:8" x14ac:dyDescent="0.15">
      <c r="B800" s="7"/>
      <c r="C800" s="7"/>
      <c r="D800" s="8"/>
      <c r="E800" s="11" t="s">
        <v>162</v>
      </c>
      <c r="F800" s="11"/>
      <c r="G800" s="40"/>
      <c r="H800" s="44"/>
    </row>
    <row r="801" spans="2:8" x14ac:dyDescent="0.15">
      <c r="B801" s="7"/>
      <c r="C801" s="7"/>
      <c r="D801" s="8"/>
      <c r="E801" s="11" t="s">
        <v>222</v>
      </c>
      <c r="F801" s="11"/>
      <c r="G801" s="40"/>
      <c r="H801" s="44"/>
    </row>
    <row r="802" spans="2:8" x14ac:dyDescent="0.15">
      <c r="B802" s="9"/>
      <c r="C802" s="9"/>
      <c r="D802" s="10"/>
      <c r="E802" s="11" t="s">
        <v>166</v>
      </c>
      <c r="F802" s="11">
        <v>4</v>
      </c>
      <c r="G802" s="45"/>
      <c r="H802" s="49"/>
    </row>
    <row r="803" spans="2:8" x14ac:dyDescent="0.15">
      <c r="B803" s="22" t="s">
        <v>131</v>
      </c>
      <c r="C803" s="22"/>
      <c r="D803" s="20" t="s">
        <v>153</v>
      </c>
      <c r="E803" s="83" t="s">
        <v>225</v>
      </c>
      <c r="F803" s="64"/>
      <c r="G803" s="55"/>
      <c r="H803" s="55"/>
    </row>
    <row r="804" spans="2:8" x14ac:dyDescent="0.15">
      <c r="B804" s="22"/>
      <c r="C804" s="22"/>
      <c r="D804" s="22"/>
      <c r="E804" s="22"/>
      <c r="F804" s="64"/>
      <c r="G804" s="55"/>
      <c r="H804" s="55"/>
    </row>
    <row r="805" spans="2:8" x14ac:dyDescent="0.15">
      <c r="B805" t="s">
        <v>115</v>
      </c>
    </row>
    <row r="806" spans="2:8" x14ac:dyDescent="0.15">
      <c r="B806" t="s">
        <v>240</v>
      </c>
    </row>
    <row r="807" spans="2:8" x14ac:dyDescent="0.15">
      <c r="B807" t="s">
        <v>254</v>
      </c>
    </row>
    <row r="808" spans="2:8" x14ac:dyDescent="0.15">
      <c r="B808" s="2" t="s">
        <v>16</v>
      </c>
      <c r="C808" s="3"/>
      <c r="D808" s="4"/>
      <c r="E808" s="11" t="s">
        <v>32</v>
      </c>
      <c r="F808" s="11" t="s">
        <v>252</v>
      </c>
      <c r="G808" s="52" t="s">
        <v>94</v>
      </c>
      <c r="H808" s="53"/>
    </row>
    <row r="809" spans="2:8" x14ac:dyDescent="0.15">
      <c r="B809" s="5" t="s">
        <v>31</v>
      </c>
      <c r="C809" s="20" t="s">
        <v>27</v>
      </c>
      <c r="D809" s="20"/>
      <c r="E809" s="20"/>
      <c r="F809" s="6"/>
      <c r="G809" s="35" t="s">
        <v>116</v>
      </c>
      <c r="H809" s="39"/>
    </row>
    <row r="810" spans="2:8" x14ac:dyDescent="0.15">
      <c r="B810" s="7"/>
      <c r="C810" s="22"/>
      <c r="D810" s="22"/>
      <c r="E810" s="11" t="s">
        <v>210</v>
      </c>
      <c r="F810" s="61">
        <v>2</v>
      </c>
      <c r="G810" s="40" t="s">
        <v>117</v>
      </c>
      <c r="H810" s="44"/>
    </row>
    <row r="811" spans="2:8" x14ac:dyDescent="0.15">
      <c r="B811" s="7"/>
      <c r="C811" s="22"/>
      <c r="D811" s="22"/>
      <c r="E811" s="11" t="s">
        <v>175</v>
      </c>
      <c r="F811" s="61">
        <v>4</v>
      </c>
      <c r="G811" s="40" t="s">
        <v>241</v>
      </c>
      <c r="H811" s="44"/>
    </row>
    <row r="812" spans="2:8" x14ac:dyDescent="0.15">
      <c r="B812" s="7"/>
      <c r="C812" s="22"/>
      <c r="D812" s="22"/>
      <c r="E812" s="11" t="s">
        <v>213</v>
      </c>
      <c r="F812" s="61">
        <v>3</v>
      </c>
      <c r="G812" s="40" t="s">
        <v>118</v>
      </c>
      <c r="H812" s="44"/>
    </row>
    <row r="813" spans="2:8" x14ac:dyDescent="0.15">
      <c r="B813" s="7"/>
      <c r="C813" s="22"/>
      <c r="D813" s="22"/>
      <c r="E813" s="11" t="s">
        <v>188</v>
      </c>
      <c r="F813" s="61">
        <v>8</v>
      </c>
      <c r="G813" s="40" t="s">
        <v>230</v>
      </c>
      <c r="H813" s="44"/>
    </row>
    <row r="814" spans="2:8" x14ac:dyDescent="0.15">
      <c r="B814" s="7"/>
      <c r="C814" s="22"/>
      <c r="D814" s="22"/>
      <c r="E814" s="11" t="s">
        <v>206</v>
      </c>
      <c r="F814" s="61">
        <v>8</v>
      </c>
      <c r="G814" s="40"/>
      <c r="H814" s="44"/>
    </row>
    <row r="815" spans="2:8" x14ac:dyDescent="0.15">
      <c r="B815" s="7"/>
      <c r="C815" s="22"/>
      <c r="D815" s="22"/>
      <c r="E815" s="11" t="s">
        <v>185</v>
      </c>
      <c r="F815" s="61">
        <v>2</v>
      </c>
      <c r="G815" s="40"/>
      <c r="H815" s="44"/>
    </row>
    <row r="816" spans="2:8" x14ac:dyDescent="0.15">
      <c r="B816" s="7"/>
      <c r="C816" s="22"/>
      <c r="D816" s="22"/>
      <c r="E816" s="11" t="s">
        <v>198</v>
      </c>
      <c r="F816" s="61">
        <v>6</v>
      </c>
      <c r="G816" s="40"/>
      <c r="H816" s="44"/>
    </row>
    <row r="817" spans="2:8" x14ac:dyDescent="0.15">
      <c r="B817" s="7"/>
      <c r="C817" s="22"/>
      <c r="D817" s="22"/>
      <c r="E817" s="11" t="s">
        <v>200</v>
      </c>
      <c r="F817" s="61">
        <v>6</v>
      </c>
      <c r="G817" s="40"/>
      <c r="H817" s="44"/>
    </row>
    <row r="818" spans="2:8" x14ac:dyDescent="0.15">
      <c r="B818" s="7"/>
      <c r="C818" s="22"/>
      <c r="D818" s="22"/>
      <c r="E818" s="11" t="s">
        <v>209</v>
      </c>
      <c r="F818" s="61">
        <v>10</v>
      </c>
      <c r="G818" s="40"/>
      <c r="H818" s="44"/>
    </row>
    <row r="819" spans="2:8" x14ac:dyDescent="0.15">
      <c r="B819" s="7"/>
      <c r="C819" s="22"/>
      <c r="D819" s="22"/>
      <c r="E819" s="11" t="s">
        <v>154</v>
      </c>
      <c r="F819" s="61">
        <v>5</v>
      </c>
      <c r="G819" s="40"/>
      <c r="H819" s="44"/>
    </row>
    <row r="820" spans="2:8" x14ac:dyDescent="0.15">
      <c r="B820" s="7"/>
      <c r="C820" s="22"/>
      <c r="D820" s="22"/>
      <c r="E820" s="11" t="s">
        <v>172</v>
      </c>
      <c r="F820" s="61">
        <v>4</v>
      </c>
      <c r="G820" s="40"/>
      <c r="H820" s="44"/>
    </row>
    <row r="821" spans="2:8" x14ac:dyDescent="0.15">
      <c r="B821" s="7"/>
      <c r="C821" s="22"/>
      <c r="D821" s="22"/>
      <c r="E821" s="11" t="s">
        <v>191</v>
      </c>
      <c r="F821" s="61">
        <v>62</v>
      </c>
      <c r="G821" s="40"/>
      <c r="H821" s="44"/>
    </row>
    <row r="822" spans="2:8" x14ac:dyDescent="0.15">
      <c r="B822" s="7"/>
      <c r="C822" s="22"/>
      <c r="D822" s="22"/>
      <c r="E822" s="11" t="s">
        <v>216</v>
      </c>
      <c r="F822" s="61">
        <v>1</v>
      </c>
      <c r="G822" s="40"/>
      <c r="H822" s="44"/>
    </row>
    <row r="823" spans="2:8" x14ac:dyDescent="0.15">
      <c r="B823" s="7"/>
      <c r="C823" s="22"/>
      <c r="D823" s="22"/>
      <c r="E823" s="11" t="s">
        <v>204</v>
      </c>
      <c r="F823" s="61">
        <v>31</v>
      </c>
      <c r="G823" s="40"/>
      <c r="H823" s="44"/>
    </row>
    <row r="824" spans="2:8" x14ac:dyDescent="0.15">
      <c r="B824" s="7"/>
      <c r="C824" s="22"/>
      <c r="D824" s="22"/>
      <c r="E824" s="11" t="s">
        <v>173</v>
      </c>
      <c r="F824" s="61">
        <v>23</v>
      </c>
      <c r="G824" s="40"/>
      <c r="H824" s="44"/>
    </row>
    <row r="825" spans="2:8" x14ac:dyDescent="0.15">
      <c r="B825" s="7"/>
      <c r="C825" s="22"/>
      <c r="D825" s="22"/>
      <c r="E825" s="11" t="s">
        <v>202</v>
      </c>
      <c r="F825" s="61">
        <v>173</v>
      </c>
      <c r="G825" s="40"/>
      <c r="H825" s="44"/>
    </row>
    <row r="826" spans="2:8" x14ac:dyDescent="0.15">
      <c r="B826" s="7"/>
      <c r="C826" s="22"/>
      <c r="D826" s="22"/>
      <c r="E826" s="11" t="s">
        <v>192</v>
      </c>
      <c r="F826" s="61">
        <v>260</v>
      </c>
      <c r="G826" s="40"/>
      <c r="H826" s="44"/>
    </row>
    <row r="827" spans="2:8" x14ac:dyDescent="0.15">
      <c r="B827" s="7"/>
      <c r="C827" s="22"/>
      <c r="D827" s="22"/>
      <c r="E827" s="11" t="s">
        <v>186</v>
      </c>
      <c r="F827" s="61">
        <v>92</v>
      </c>
      <c r="G827" s="40"/>
      <c r="H827" s="44"/>
    </row>
    <row r="828" spans="2:8" x14ac:dyDescent="0.15">
      <c r="B828" s="7"/>
      <c r="C828" s="22"/>
      <c r="D828" s="22"/>
      <c r="E828" s="11" t="s">
        <v>183</v>
      </c>
      <c r="F828" s="61">
        <v>48</v>
      </c>
      <c r="G828" s="40"/>
      <c r="H828" s="44"/>
    </row>
    <row r="829" spans="2:8" x14ac:dyDescent="0.15">
      <c r="B829" s="7"/>
      <c r="C829" s="22"/>
      <c r="D829" s="22"/>
      <c r="E829" s="11" t="s">
        <v>217</v>
      </c>
      <c r="F829" s="61">
        <v>16</v>
      </c>
      <c r="G829" s="40"/>
      <c r="H829" s="44"/>
    </row>
    <row r="830" spans="2:8" x14ac:dyDescent="0.15">
      <c r="B830" s="7"/>
      <c r="C830" s="22"/>
      <c r="D830" s="22"/>
      <c r="E830" s="11" t="s">
        <v>214</v>
      </c>
      <c r="F830" s="61">
        <v>136</v>
      </c>
      <c r="G830" s="40"/>
      <c r="H830" s="44"/>
    </row>
    <row r="831" spans="2:8" x14ac:dyDescent="0.15">
      <c r="B831" s="7"/>
      <c r="C831" s="22"/>
      <c r="D831" s="22"/>
      <c r="E831" s="11" t="s">
        <v>194</v>
      </c>
      <c r="F831" s="61">
        <v>155</v>
      </c>
      <c r="G831" s="40"/>
      <c r="H831" s="44"/>
    </row>
    <row r="832" spans="2:8" x14ac:dyDescent="0.15">
      <c r="B832" s="7"/>
      <c r="C832" s="22"/>
      <c r="D832" s="22"/>
      <c r="E832" s="11" t="s">
        <v>205</v>
      </c>
      <c r="F832" s="61">
        <v>18</v>
      </c>
      <c r="G832" s="40"/>
      <c r="H832" s="44"/>
    </row>
    <row r="833" spans="2:8" x14ac:dyDescent="0.15">
      <c r="B833" s="7"/>
      <c r="C833" s="22"/>
      <c r="D833" s="22"/>
      <c r="E833" s="11" t="s">
        <v>180</v>
      </c>
      <c r="F833" s="61">
        <v>26</v>
      </c>
      <c r="G833" s="40"/>
      <c r="H833" s="44"/>
    </row>
    <row r="834" spans="2:8" x14ac:dyDescent="0.15">
      <c r="B834" s="7"/>
      <c r="C834" s="22"/>
      <c r="D834" s="22"/>
      <c r="E834" s="11" t="s">
        <v>197</v>
      </c>
      <c r="F834" s="61">
        <v>11</v>
      </c>
      <c r="G834" s="40"/>
      <c r="H834" s="44"/>
    </row>
    <row r="835" spans="2:8" x14ac:dyDescent="0.15">
      <c r="B835" s="7"/>
      <c r="C835" s="22"/>
      <c r="D835" s="22"/>
      <c r="E835" s="11" t="s">
        <v>179</v>
      </c>
      <c r="F835" s="61">
        <v>60</v>
      </c>
      <c r="G835" s="40"/>
      <c r="H835" s="44"/>
    </row>
    <row r="836" spans="2:8" x14ac:dyDescent="0.15">
      <c r="B836" s="7"/>
      <c r="C836" s="22"/>
      <c r="D836" s="22"/>
      <c r="E836" s="11" t="s">
        <v>187</v>
      </c>
      <c r="F836" s="61">
        <v>34</v>
      </c>
      <c r="G836" s="40"/>
      <c r="H836" s="44"/>
    </row>
    <row r="837" spans="2:8" x14ac:dyDescent="0.15">
      <c r="B837" s="7"/>
      <c r="C837" s="22"/>
      <c r="D837" s="22"/>
      <c r="E837" s="11" t="s">
        <v>178</v>
      </c>
      <c r="F837" s="61">
        <v>84</v>
      </c>
      <c r="G837" s="40"/>
      <c r="H837" s="44"/>
    </row>
    <row r="838" spans="2:8" x14ac:dyDescent="0.15">
      <c r="B838" s="7"/>
      <c r="C838" s="22"/>
      <c r="D838" s="22"/>
      <c r="E838" s="11" t="s">
        <v>193</v>
      </c>
      <c r="F838" s="61">
        <v>7</v>
      </c>
      <c r="G838" s="40"/>
      <c r="H838" s="44"/>
    </row>
    <row r="839" spans="2:8" x14ac:dyDescent="0.15">
      <c r="B839" s="7"/>
      <c r="C839" s="22"/>
      <c r="D839" s="22"/>
      <c r="E839" s="11" t="s">
        <v>199</v>
      </c>
      <c r="F839" s="61">
        <v>19</v>
      </c>
      <c r="G839" s="40"/>
      <c r="H839" s="44"/>
    </row>
    <row r="840" spans="2:8" x14ac:dyDescent="0.15">
      <c r="B840" s="7"/>
      <c r="C840" s="22"/>
      <c r="D840" s="22"/>
      <c r="E840" s="11" t="s">
        <v>189</v>
      </c>
      <c r="F840" s="61">
        <v>12</v>
      </c>
      <c r="G840" s="40"/>
      <c r="H840" s="44"/>
    </row>
    <row r="841" spans="2:8" x14ac:dyDescent="0.15">
      <c r="B841" s="7"/>
      <c r="C841" s="22"/>
      <c r="D841" s="22"/>
      <c r="E841" s="11" t="s">
        <v>201</v>
      </c>
      <c r="F841" s="61">
        <v>5</v>
      </c>
      <c r="G841" s="40"/>
      <c r="H841" s="44"/>
    </row>
    <row r="842" spans="2:8" x14ac:dyDescent="0.15">
      <c r="B842" s="7"/>
      <c r="C842" s="22"/>
      <c r="D842" s="22"/>
      <c r="E842" s="11" t="s">
        <v>195</v>
      </c>
      <c r="F842" s="61">
        <v>11</v>
      </c>
      <c r="G842" s="40"/>
      <c r="H842" s="44"/>
    </row>
    <row r="843" spans="2:8" x14ac:dyDescent="0.15">
      <c r="B843" s="7"/>
      <c r="C843" s="22"/>
      <c r="D843" s="22"/>
      <c r="E843" s="11" t="s">
        <v>184</v>
      </c>
      <c r="F843" s="61">
        <v>19</v>
      </c>
      <c r="G843" s="40"/>
      <c r="H843" s="44"/>
    </row>
    <row r="844" spans="2:8" x14ac:dyDescent="0.15">
      <c r="B844" s="7"/>
      <c r="C844" s="22"/>
      <c r="D844" s="22"/>
      <c r="E844" s="11" t="s">
        <v>190</v>
      </c>
      <c r="F844" s="61">
        <v>15</v>
      </c>
      <c r="G844" s="40"/>
      <c r="H844" s="44"/>
    </row>
    <row r="845" spans="2:8" x14ac:dyDescent="0.15">
      <c r="B845" s="7"/>
      <c r="C845" s="22"/>
      <c r="D845" s="22"/>
      <c r="E845" s="11" t="s">
        <v>208</v>
      </c>
      <c r="F845" s="61">
        <v>20</v>
      </c>
      <c r="G845" s="40"/>
      <c r="H845" s="44"/>
    </row>
    <row r="846" spans="2:8" x14ac:dyDescent="0.15">
      <c r="B846" s="7"/>
      <c r="C846" s="22"/>
      <c r="D846" s="22"/>
      <c r="E846" s="11" t="s">
        <v>207</v>
      </c>
      <c r="F846" s="61">
        <v>28</v>
      </c>
      <c r="G846" s="40"/>
      <c r="H846" s="44"/>
    </row>
    <row r="847" spans="2:8" x14ac:dyDescent="0.15">
      <c r="B847" s="7"/>
      <c r="C847" s="22"/>
      <c r="D847" s="22"/>
      <c r="E847" s="11" t="s">
        <v>177</v>
      </c>
      <c r="F847" s="61">
        <v>43</v>
      </c>
      <c r="G847" s="40"/>
      <c r="H847" s="44"/>
    </row>
    <row r="848" spans="2:8" x14ac:dyDescent="0.15">
      <c r="B848" s="7"/>
      <c r="C848" s="22"/>
      <c r="D848" s="22"/>
      <c r="E848" s="11" t="s">
        <v>212</v>
      </c>
      <c r="F848" s="61">
        <v>168</v>
      </c>
      <c r="G848" s="40"/>
      <c r="H848" s="44"/>
    </row>
    <row r="849" spans="2:8" x14ac:dyDescent="0.15">
      <c r="B849" s="7"/>
      <c r="C849" s="22"/>
      <c r="D849" s="22"/>
      <c r="E849" s="11" t="s">
        <v>203</v>
      </c>
      <c r="F849" s="61">
        <v>40</v>
      </c>
      <c r="G849" s="40"/>
      <c r="H849" s="44"/>
    </row>
    <row r="850" spans="2:8" x14ac:dyDescent="0.15">
      <c r="B850" s="7"/>
      <c r="C850" s="22"/>
      <c r="D850" s="22"/>
      <c r="E850" s="11" t="s">
        <v>174</v>
      </c>
      <c r="F850" s="61">
        <v>46</v>
      </c>
      <c r="G850" s="40"/>
      <c r="H850" s="44"/>
    </row>
    <row r="851" spans="2:8" x14ac:dyDescent="0.15">
      <c r="B851" s="7"/>
      <c r="C851" s="22"/>
      <c r="D851" s="22"/>
      <c r="E851" s="11" t="s">
        <v>211</v>
      </c>
      <c r="F851" s="61"/>
      <c r="G851" s="40"/>
      <c r="H851" s="44"/>
    </row>
    <row r="852" spans="2:8" x14ac:dyDescent="0.15">
      <c r="B852" s="7"/>
      <c r="C852" s="22"/>
      <c r="D852" s="22"/>
      <c r="E852" s="11" t="s">
        <v>196</v>
      </c>
      <c r="F852" s="61">
        <v>20</v>
      </c>
      <c r="G852" s="40"/>
      <c r="H852" s="44"/>
    </row>
    <row r="853" spans="2:8" x14ac:dyDescent="0.15">
      <c r="B853" s="7"/>
      <c r="C853" s="22"/>
      <c r="D853" s="22"/>
      <c r="E853" s="11" t="s">
        <v>181</v>
      </c>
      <c r="F853" s="61">
        <v>20</v>
      </c>
      <c r="G853" s="40"/>
      <c r="H853" s="44"/>
    </row>
    <row r="854" spans="2:8" x14ac:dyDescent="0.15">
      <c r="B854" s="7"/>
      <c r="C854" s="22"/>
      <c r="D854" s="22"/>
      <c r="E854" s="11" t="s">
        <v>171</v>
      </c>
      <c r="F854" s="61">
        <v>39</v>
      </c>
      <c r="G854" s="40"/>
      <c r="H854" s="44"/>
    </row>
    <row r="855" spans="2:8" x14ac:dyDescent="0.15">
      <c r="B855" s="7"/>
      <c r="C855" s="22"/>
      <c r="D855" s="22"/>
      <c r="E855" s="11" t="s">
        <v>182</v>
      </c>
      <c r="F855" s="61">
        <v>23</v>
      </c>
      <c r="G855" s="40"/>
      <c r="H855" s="44"/>
    </row>
    <row r="856" spans="2:8" x14ac:dyDescent="0.15">
      <c r="B856" s="7"/>
      <c r="C856" s="22"/>
      <c r="D856" s="22"/>
      <c r="E856" s="11" t="s">
        <v>176</v>
      </c>
      <c r="F856" s="61">
        <v>12</v>
      </c>
      <c r="G856" s="40"/>
      <c r="H856" s="44"/>
    </row>
    <row r="857" spans="2:8" x14ac:dyDescent="0.15">
      <c r="B857" s="7"/>
      <c r="C857" s="22"/>
      <c r="D857" s="22"/>
      <c r="E857" s="11" t="s">
        <v>170</v>
      </c>
      <c r="F857" s="61">
        <v>22</v>
      </c>
      <c r="G857" s="40"/>
      <c r="H857" s="44"/>
    </row>
    <row r="858" spans="2:8" x14ac:dyDescent="0.15">
      <c r="B858" s="7"/>
      <c r="C858" s="22"/>
      <c r="D858" s="22"/>
      <c r="E858" s="11" t="s">
        <v>163</v>
      </c>
      <c r="F858" s="61">
        <v>8</v>
      </c>
      <c r="G858" s="40"/>
      <c r="H858" s="44"/>
    </row>
    <row r="859" spans="2:8" x14ac:dyDescent="0.15">
      <c r="B859" s="7"/>
      <c r="C859" s="22"/>
      <c r="D859" s="22"/>
      <c r="E859" s="11" t="s">
        <v>218</v>
      </c>
      <c r="F859" s="61">
        <v>19</v>
      </c>
      <c r="G859" s="40"/>
      <c r="H859" s="44"/>
    </row>
    <row r="860" spans="2:8" x14ac:dyDescent="0.15">
      <c r="B860" s="7"/>
      <c r="C860" s="22"/>
      <c r="D860" s="22"/>
      <c r="E860" s="11" t="s">
        <v>169</v>
      </c>
      <c r="F860" s="61">
        <v>26</v>
      </c>
      <c r="G860" s="40"/>
      <c r="H860" s="44"/>
    </row>
    <row r="861" spans="2:8" x14ac:dyDescent="0.15">
      <c r="B861" s="7"/>
      <c r="C861" s="22"/>
      <c r="D861" s="22"/>
      <c r="E861" s="11" t="s">
        <v>168</v>
      </c>
      <c r="F861" s="61"/>
      <c r="G861" s="40"/>
      <c r="H861" s="44"/>
    </row>
    <row r="862" spans="2:8" x14ac:dyDescent="0.15">
      <c r="B862" s="7"/>
      <c r="C862" s="22"/>
      <c r="D862" s="22"/>
      <c r="E862" s="11" t="s">
        <v>160</v>
      </c>
      <c r="F862" s="61">
        <v>9</v>
      </c>
      <c r="G862" s="40"/>
      <c r="H862" s="44"/>
    </row>
    <row r="863" spans="2:8" x14ac:dyDescent="0.15">
      <c r="B863" s="7"/>
      <c r="C863" s="22"/>
      <c r="D863" s="22"/>
      <c r="E863" s="11" t="s">
        <v>219</v>
      </c>
      <c r="F863" s="61"/>
      <c r="G863" s="40"/>
      <c r="H863" s="44"/>
    </row>
    <row r="864" spans="2:8" x14ac:dyDescent="0.15">
      <c r="B864" s="7"/>
      <c r="C864" s="22"/>
      <c r="D864" s="22"/>
      <c r="E864" s="11" t="s">
        <v>155</v>
      </c>
      <c r="F864" s="61">
        <v>8</v>
      </c>
      <c r="G864" s="40"/>
      <c r="H864" s="44"/>
    </row>
    <row r="865" spans="1:8" x14ac:dyDescent="0.15">
      <c r="B865" s="7"/>
      <c r="C865" s="22"/>
      <c r="D865" s="22"/>
      <c r="E865" s="11" t="s">
        <v>220</v>
      </c>
      <c r="F865" s="61"/>
      <c r="G865" s="40"/>
      <c r="H865" s="44"/>
    </row>
    <row r="866" spans="1:8" x14ac:dyDescent="0.15">
      <c r="B866" s="7"/>
      <c r="C866" s="22"/>
      <c r="D866" s="22"/>
      <c r="E866" s="11" t="s">
        <v>221</v>
      </c>
      <c r="F866" s="61">
        <v>14</v>
      </c>
      <c r="G866" s="40"/>
      <c r="H866" s="44"/>
    </row>
    <row r="867" spans="1:8" x14ac:dyDescent="0.15">
      <c r="B867" s="7"/>
      <c r="C867" s="22"/>
      <c r="D867" s="22"/>
      <c r="E867" s="11" t="s">
        <v>164</v>
      </c>
      <c r="F867" s="61">
        <v>10</v>
      </c>
      <c r="G867" s="40"/>
      <c r="H867" s="44"/>
    </row>
    <row r="868" spans="1:8" x14ac:dyDescent="0.15">
      <c r="B868" s="7"/>
      <c r="C868" s="22"/>
      <c r="D868" s="22"/>
      <c r="E868" s="11" t="s">
        <v>156</v>
      </c>
      <c r="F868" s="61">
        <v>15</v>
      </c>
      <c r="G868" s="40"/>
      <c r="H868" s="44"/>
    </row>
    <row r="869" spans="1:8" x14ac:dyDescent="0.15">
      <c r="B869" s="7"/>
      <c r="C869" s="22"/>
      <c r="D869" s="22"/>
      <c r="E869" s="11" t="s">
        <v>165</v>
      </c>
      <c r="F869" s="61">
        <v>8</v>
      </c>
      <c r="G869" s="40"/>
      <c r="H869" s="44"/>
    </row>
    <row r="870" spans="1:8" x14ac:dyDescent="0.15">
      <c r="B870" s="7"/>
      <c r="C870" s="22"/>
      <c r="D870" s="22"/>
      <c r="E870" s="11" t="s">
        <v>159</v>
      </c>
      <c r="F870" s="61">
        <v>3</v>
      </c>
      <c r="G870" s="40"/>
      <c r="H870" s="44"/>
    </row>
    <row r="871" spans="1:8" x14ac:dyDescent="0.15">
      <c r="B871" s="7"/>
      <c r="C871" s="22"/>
      <c r="D871" s="22"/>
      <c r="E871" s="11" t="s">
        <v>167</v>
      </c>
      <c r="F871" s="61">
        <v>6</v>
      </c>
      <c r="G871" s="40"/>
      <c r="H871" s="44"/>
    </row>
    <row r="872" spans="1:8" x14ac:dyDescent="0.15">
      <c r="B872" s="7"/>
      <c r="C872" s="22"/>
      <c r="D872" s="22"/>
      <c r="E872" s="11" t="s">
        <v>157</v>
      </c>
      <c r="F872" s="61">
        <v>2</v>
      </c>
      <c r="G872" s="40"/>
      <c r="H872" s="44"/>
    </row>
    <row r="873" spans="1:8" x14ac:dyDescent="0.15">
      <c r="B873" s="7"/>
      <c r="C873" s="22"/>
      <c r="D873" s="22"/>
      <c r="E873" s="11" t="s">
        <v>161</v>
      </c>
      <c r="F873" s="61">
        <v>10</v>
      </c>
      <c r="G873" s="40"/>
      <c r="H873" s="44"/>
    </row>
    <row r="874" spans="1:8" x14ac:dyDescent="0.15">
      <c r="B874" s="7"/>
      <c r="C874" s="22"/>
      <c r="D874" s="22"/>
      <c r="E874" s="11" t="s">
        <v>162</v>
      </c>
      <c r="F874" s="61">
        <v>16</v>
      </c>
      <c r="G874" s="40"/>
      <c r="H874" s="44"/>
    </row>
    <row r="875" spans="1:8" x14ac:dyDescent="0.15">
      <c r="B875" s="7"/>
      <c r="C875" s="22"/>
      <c r="D875" s="22"/>
      <c r="E875" s="11" t="s">
        <v>222</v>
      </c>
      <c r="F875" s="61">
        <v>6</v>
      </c>
      <c r="G875" s="40"/>
      <c r="H875" s="44"/>
    </row>
    <row r="876" spans="1:8" x14ac:dyDescent="0.15">
      <c r="B876" s="9"/>
      <c r="C876" s="21"/>
      <c r="D876" s="10"/>
      <c r="E876" s="11" t="s">
        <v>166</v>
      </c>
      <c r="F876" s="61">
        <v>29</v>
      </c>
      <c r="G876" s="45"/>
      <c r="H876" s="49"/>
    </row>
    <row r="877" spans="1:8" x14ac:dyDescent="0.15">
      <c r="A877" s="22"/>
      <c r="B877" s="83" t="s">
        <v>225</v>
      </c>
    </row>
    <row r="878" spans="1:8" x14ac:dyDescent="0.15">
      <c r="A878" s="22"/>
      <c r="B878" s="55"/>
    </row>
    <row r="879" spans="1:8" x14ac:dyDescent="0.15">
      <c r="B879" t="s">
        <v>125</v>
      </c>
    </row>
    <row r="880" spans="1:8" x14ac:dyDescent="0.15">
      <c r="B880" t="s">
        <v>126</v>
      </c>
    </row>
    <row r="881" spans="2:8" x14ac:dyDescent="0.15">
      <c r="B881" s="2" t="s">
        <v>16</v>
      </c>
      <c r="C881" s="3"/>
      <c r="D881" s="4"/>
      <c r="E881" s="11" t="s">
        <v>32</v>
      </c>
      <c r="F881" s="11" t="s">
        <v>252</v>
      </c>
      <c r="G881" s="52" t="s">
        <v>94</v>
      </c>
      <c r="H881" s="53"/>
    </row>
    <row r="882" spans="2:8" x14ac:dyDescent="0.15">
      <c r="B882" s="5" t="s">
        <v>33</v>
      </c>
      <c r="C882" s="20" t="s">
        <v>34</v>
      </c>
      <c r="D882" s="20"/>
      <c r="E882" s="20"/>
      <c r="F882" s="6"/>
      <c r="G882" s="35" t="s">
        <v>121</v>
      </c>
      <c r="H882" s="39"/>
    </row>
    <row r="883" spans="2:8" x14ac:dyDescent="0.15">
      <c r="B883" s="7"/>
      <c r="C883" s="22" t="s">
        <v>120</v>
      </c>
      <c r="D883" s="22"/>
      <c r="E883" s="11" t="s">
        <v>210</v>
      </c>
      <c r="F883" s="60">
        <f>F178+F600+F810</f>
        <v>213</v>
      </c>
      <c r="G883" s="40"/>
      <c r="H883" s="44"/>
    </row>
    <row r="884" spans="2:8" x14ac:dyDescent="0.15">
      <c r="B884" s="7" t="s">
        <v>119</v>
      </c>
      <c r="C884" s="22"/>
      <c r="D884" s="22"/>
      <c r="E884" s="11" t="s">
        <v>175</v>
      </c>
      <c r="F884" s="60">
        <f t="shared" ref="F884:F947" si="10">F179+F601+F811</f>
        <v>133</v>
      </c>
      <c r="G884" s="40"/>
      <c r="H884" s="44"/>
    </row>
    <row r="885" spans="2:8" x14ac:dyDescent="0.15">
      <c r="B885" s="7"/>
      <c r="C885" s="22"/>
      <c r="D885" s="22"/>
      <c r="E885" s="11" t="s">
        <v>213</v>
      </c>
      <c r="F885" s="60">
        <f t="shared" si="10"/>
        <v>101</v>
      </c>
      <c r="G885" s="40"/>
      <c r="H885" s="44"/>
    </row>
    <row r="886" spans="2:8" x14ac:dyDescent="0.15">
      <c r="B886" s="7"/>
      <c r="C886" s="22"/>
      <c r="D886" s="22"/>
      <c r="E886" s="11" t="s">
        <v>188</v>
      </c>
      <c r="F886" s="60">
        <f t="shared" si="10"/>
        <v>158</v>
      </c>
      <c r="G886" s="40"/>
      <c r="H886" s="44"/>
    </row>
    <row r="887" spans="2:8" x14ac:dyDescent="0.15">
      <c r="B887" s="7"/>
      <c r="C887" s="22"/>
      <c r="D887" s="22"/>
      <c r="E887" s="11" t="s">
        <v>206</v>
      </c>
      <c r="F887" s="60">
        <f t="shared" si="10"/>
        <v>188</v>
      </c>
      <c r="G887" s="40"/>
      <c r="H887" s="44"/>
    </row>
    <row r="888" spans="2:8" x14ac:dyDescent="0.15">
      <c r="B888" s="7"/>
      <c r="C888" s="22"/>
      <c r="D888" s="22"/>
      <c r="E888" s="11" t="s">
        <v>185</v>
      </c>
      <c r="F888" s="60">
        <f t="shared" si="10"/>
        <v>147</v>
      </c>
      <c r="G888" s="40"/>
      <c r="H888" s="44"/>
    </row>
    <row r="889" spans="2:8" x14ac:dyDescent="0.15">
      <c r="B889" s="7"/>
      <c r="C889" s="22"/>
      <c r="D889" s="22"/>
      <c r="E889" s="11" t="s">
        <v>198</v>
      </c>
      <c r="F889" s="60">
        <f t="shared" si="10"/>
        <v>164</v>
      </c>
      <c r="G889" s="40"/>
      <c r="H889" s="44"/>
    </row>
    <row r="890" spans="2:8" x14ac:dyDescent="0.15">
      <c r="B890" s="7"/>
      <c r="C890" s="22"/>
      <c r="D890" s="22"/>
      <c r="E890" s="11" t="s">
        <v>200</v>
      </c>
      <c r="F890" s="60">
        <f t="shared" si="10"/>
        <v>150</v>
      </c>
      <c r="G890" s="40"/>
      <c r="H890" s="44"/>
    </row>
    <row r="891" spans="2:8" x14ac:dyDescent="0.15">
      <c r="B891" s="7"/>
      <c r="C891" s="22"/>
      <c r="D891" s="22"/>
      <c r="E891" s="11" t="s">
        <v>209</v>
      </c>
      <c r="F891" s="60">
        <f t="shared" si="10"/>
        <v>163</v>
      </c>
      <c r="G891" s="40"/>
      <c r="H891" s="44"/>
    </row>
    <row r="892" spans="2:8" x14ac:dyDescent="0.15">
      <c r="B892" s="7"/>
      <c r="C892" s="22"/>
      <c r="D892" s="22"/>
      <c r="E892" s="11" t="s">
        <v>154</v>
      </c>
      <c r="F892" s="60">
        <f t="shared" si="10"/>
        <v>195</v>
      </c>
      <c r="G892" s="40"/>
      <c r="H892" s="44"/>
    </row>
    <row r="893" spans="2:8" x14ac:dyDescent="0.15">
      <c r="B893" s="7"/>
      <c r="C893" s="22"/>
      <c r="D893" s="22"/>
      <c r="E893" s="11" t="s">
        <v>172</v>
      </c>
      <c r="F893" s="60">
        <f t="shared" si="10"/>
        <v>178</v>
      </c>
      <c r="G893" s="40"/>
      <c r="H893" s="44"/>
    </row>
    <row r="894" spans="2:8" x14ac:dyDescent="0.15">
      <c r="B894" s="7"/>
      <c r="C894" s="22"/>
      <c r="D894" s="22"/>
      <c r="E894" s="11" t="s">
        <v>191</v>
      </c>
      <c r="F894" s="60">
        <f t="shared" si="10"/>
        <v>1030</v>
      </c>
      <c r="G894" s="40"/>
      <c r="H894" s="44"/>
    </row>
    <row r="895" spans="2:8" x14ac:dyDescent="0.15">
      <c r="B895" s="7"/>
      <c r="C895" s="22"/>
      <c r="D895" s="22"/>
      <c r="E895" s="11" t="s">
        <v>216</v>
      </c>
      <c r="F895" s="60">
        <f t="shared" si="10"/>
        <v>12</v>
      </c>
      <c r="G895" s="40"/>
      <c r="H895" s="44"/>
    </row>
    <row r="896" spans="2:8" x14ac:dyDescent="0.15">
      <c r="B896" s="7"/>
      <c r="C896" s="22"/>
      <c r="D896" s="22"/>
      <c r="E896" s="11" t="s">
        <v>204</v>
      </c>
      <c r="F896" s="60">
        <f t="shared" si="10"/>
        <v>185</v>
      </c>
      <c r="G896" s="40"/>
      <c r="H896" s="44"/>
    </row>
    <row r="897" spans="2:8" x14ac:dyDescent="0.15">
      <c r="B897" s="7"/>
      <c r="C897" s="22"/>
      <c r="D897" s="22"/>
      <c r="E897" s="11" t="s">
        <v>173</v>
      </c>
      <c r="F897" s="60">
        <f t="shared" si="10"/>
        <v>210</v>
      </c>
      <c r="G897" s="40"/>
      <c r="H897" s="44"/>
    </row>
    <row r="898" spans="2:8" x14ac:dyDescent="0.15">
      <c r="B898" s="7"/>
      <c r="C898" s="22"/>
      <c r="D898" s="22"/>
      <c r="E898" s="11" t="s">
        <v>202</v>
      </c>
      <c r="F898" s="60">
        <f t="shared" si="10"/>
        <v>827</v>
      </c>
      <c r="G898" s="40"/>
      <c r="H898" s="44"/>
    </row>
    <row r="899" spans="2:8" x14ac:dyDescent="0.15">
      <c r="B899" s="7"/>
      <c r="C899" s="22"/>
      <c r="D899" s="22"/>
      <c r="E899" s="11" t="s">
        <v>192</v>
      </c>
      <c r="F899" s="60">
        <f t="shared" si="10"/>
        <v>2177</v>
      </c>
      <c r="G899" s="40"/>
      <c r="H899" s="44"/>
    </row>
    <row r="900" spans="2:8" x14ac:dyDescent="0.15">
      <c r="B900" s="7"/>
      <c r="C900" s="22"/>
      <c r="D900" s="22"/>
      <c r="E900" s="11" t="s">
        <v>186</v>
      </c>
      <c r="F900" s="60">
        <f t="shared" si="10"/>
        <v>758</v>
      </c>
      <c r="G900" s="40"/>
      <c r="H900" s="44"/>
    </row>
    <row r="901" spans="2:8" x14ac:dyDescent="0.15">
      <c r="B901" s="7"/>
      <c r="C901" s="22"/>
      <c r="D901" s="22"/>
      <c r="E901" s="11" t="s">
        <v>183</v>
      </c>
      <c r="F901" s="60">
        <f t="shared" si="10"/>
        <v>200</v>
      </c>
      <c r="G901" s="40"/>
      <c r="H901" s="44"/>
    </row>
    <row r="902" spans="2:8" x14ac:dyDescent="0.15">
      <c r="B902" s="7"/>
      <c r="C902" s="22"/>
      <c r="D902" s="22"/>
      <c r="E902" s="11" t="s">
        <v>217</v>
      </c>
      <c r="F902" s="60">
        <f t="shared" si="10"/>
        <v>73</v>
      </c>
      <c r="G902" s="40"/>
      <c r="H902" s="44"/>
    </row>
    <row r="903" spans="2:8" x14ac:dyDescent="0.15">
      <c r="B903" s="7"/>
      <c r="C903" s="22"/>
      <c r="D903" s="22"/>
      <c r="E903" s="11" t="s">
        <v>214</v>
      </c>
      <c r="F903" s="60">
        <f t="shared" si="10"/>
        <v>1169</v>
      </c>
      <c r="G903" s="40"/>
      <c r="H903" s="44"/>
    </row>
    <row r="904" spans="2:8" x14ac:dyDescent="0.15">
      <c r="B904" s="7"/>
      <c r="C904" s="22"/>
      <c r="D904" s="22"/>
      <c r="E904" s="11" t="s">
        <v>194</v>
      </c>
      <c r="F904" s="60">
        <f t="shared" si="10"/>
        <v>798</v>
      </c>
      <c r="G904" s="40"/>
      <c r="H904" s="44"/>
    </row>
    <row r="905" spans="2:8" x14ac:dyDescent="0.15">
      <c r="B905" s="7"/>
      <c r="C905" s="22"/>
      <c r="D905" s="22"/>
      <c r="E905" s="11" t="s">
        <v>205</v>
      </c>
      <c r="F905" s="60">
        <f t="shared" si="10"/>
        <v>130</v>
      </c>
      <c r="G905" s="40"/>
      <c r="H905" s="44"/>
    </row>
    <row r="906" spans="2:8" x14ac:dyDescent="0.15">
      <c r="B906" s="7"/>
      <c r="C906" s="22"/>
      <c r="D906" s="22"/>
      <c r="E906" s="11" t="s">
        <v>180</v>
      </c>
      <c r="F906" s="60">
        <f t="shared" si="10"/>
        <v>422</v>
      </c>
      <c r="G906" s="40"/>
      <c r="H906" s="44"/>
    </row>
    <row r="907" spans="2:8" x14ac:dyDescent="0.15">
      <c r="B907" s="7"/>
      <c r="C907" s="22"/>
      <c r="D907" s="22"/>
      <c r="E907" s="11" t="s">
        <v>197</v>
      </c>
      <c r="F907" s="60">
        <f t="shared" si="10"/>
        <v>117</v>
      </c>
      <c r="G907" s="40"/>
      <c r="H907" s="44"/>
    </row>
    <row r="908" spans="2:8" x14ac:dyDescent="0.15">
      <c r="B908" s="7"/>
      <c r="C908" s="22"/>
      <c r="D908" s="22"/>
      <c r="E908" s="11" t="s">
        <v>179</v>
      </c>
      <c r="F908" s="60">
        <f t="shared" si="10"/>
        <v>589</v>
      </c>
      <c r="G908" s="40"/>
      <c r="H908" s="44"/>
    </row>
    <row r="909" spans="2:8" x14ac:dyDescent="0.15">
      <c r="B909" s="7"/>
      <c r="C909" s="22"/>
      <c r="D909" s="22"/>
      <c r="E909" s="11" t="s">
        <v>187</v>
      </c>
      <c r="F909" s="60">
        <f t="shared" si="10"/>
        <v>314</v>
      </c>
      <c r="G909" s="40"/>
      <c r="H909" s="44"/>
    </row>
    <row r="910" spans="2:8" x14ac:dyDescent="0.15">
      <c r="B910" s="7"/>
      <c r="C910" s="22"/>
      <c r="D910" s="22"/>
      <c r="E910" s="11" t="s">
        <v>178</v>
      </c>
      <c r="F910" s="60">
        <f t="shared" si="10"/>
        <v>711</v>
      </c>
      <c r="G910" s="40"/>
      <c r="H910" s="44"/>
    </row>
    <row r="911" spans="2:8" x14ac:dyDescent="0.15">
      <c r="B911" s="7"/>
      <c r="C911" s="22"/>
      <c r="D911" s="22"/>
      <c r="E911" s="11" t="s">
        <v>193</v>
      </c>
      <c r="F911" s="60">
        <f t="shared" si="10"/>
        <v>108</v>
      </c>
      <c r="G911" s="40"/>
      <c r="H911" s="44"/>
    </row>
    <row r="912" spans="2:8" x14ac:dyDescent="0.15">
      <c r="B912" s="7"/>
      <c r="C912" s="22"/>
      <c r="D912" s="22"/>
      <c r="E912" s="11" t="s">
        <v>199</v>
      </c>
      <c r="F912" s="60">
        <f t="shared" si="10"/>
        <v>119</v>
      </c>
      <c r="G912" s="40"/>
      <c r="H912" s="44"/>
    </row>
    <row r="913" spans="2:8" x14ac:dyDescent="0.15">
      <c r="B913" s="7"/>
      <c r="C913" s="22"/>
      <c r="D913" s="22"/>
      <c r="E913" s="11" t="s">
        <v>189</v>
      </c>
      <c r="F913" s="60">
        <f t="shared" si="10"/>
        <v>255</v>
      </c>
      <c r="G913" s="40"/>
      <c r="H913" s="44"/>
    </row>
    <row r="914" spans="2:8" x14ac:dyDescent="0.15">
      <c r="B914" s="7"/>
      <c r="C914" s="22"/>
      <c r="D914" s="22"/>
      <c r="E914" s="11" t="s">
        <v>201</v>
      </c>
      <c r="F914" s="60">
        <f t="shared" si="10"/>
        <v>50</v>
      </c>
      <c r="G914" s="40"/>
      <c r="H914" s="44"/>
    </row>
    <row r="915" spans="2:8" x14ac:dyDescent="0.15">
      <c r="B915" s="7"/>
      <c r="C915" s="22"/>
      <c r="D915" s="22"/>
      <c r="E915" s="11" t="s">
        <v>195</v>
      </c>
      <c r="F915" s="60">
        <f t="shared" si="10"/>
        <v>151</v>
      </c>
      <c r="G915" s="40"/>
      <c r="H915" s="44"/>
    </row>
    <row r="916" spans="2:8" x14ac:dyDescent="0.15">
      <c r="B916" s="7"/>
      <c r="C916" s="22"/>
      <c r="D916" s="22"/>
      <c r="E916" s="11" t="s">
        <v>184</v>
      </c>
      <c r="F916" s="60">
        <f t="shared" si="10"/>
        <v>144</v>
      </c>
      <c r="G916" s="40"/>
      <c r="H916" s="44"/>
    </row>
    <row r="917" spans="2:8" x14ac:dyDescent="0.15">
      <c r="B917" s="7"/>
      <c r="C917" s="22"/>
      <c r="D917" s="22"/>
      <c r="E917" s="11" t="s">
        <v>190</v>
      </c>
      <c r="F917" s="60">
        <f t="shared" si="10"/>
        <v>69</v>
      </c>
      <c r="G917" s="40"/>
      <c r="H917" s="44"/>
    </row>
    <row r="918" spans="2:8" x14ac:dyDescent="0.15">
      <c r="B918" s="7"/>
      <c r="C918" s="22"/>
      <c r="D918" s="22"/>
      <c r="E918" s="11" t="s">
        <v>208</v>
      </c>
      <c r="F918" s="60">
        <f t="shared" si="10"/>
        <v>126</v>
      </c>
      <c r="G918" s="40"/>
      <c r="H918" s="44"/>
    </row>
    <row r="919" spans="2:8" x14ac:dyDescent="0.15">
      <c r="B919" s="7"/>
      <c r="C919" s="22"/>
      <c r="D919" s="22"/>
      <c r="E919" s="11" t="s">
        <v>207</v>
      </c>
      <c r="F919" s="60">
        <f t="shared" si="10"/>
        <v>161</v>
      </c>
      <c r="G919" s="40"/>
      <c r="H919" s="44"/>
    </row>
    <row r="920" spans="2:8" x14ac:dyDescent="0.15">
      <c r="B920" s="7"/>
      <c r="C920" s="22"/>
      <c r="D920" s="22"/>
      <c r="E920" s="11" t="s">
        <v>177</v>
      </c>
      <c r="F920" s="60">
        <f t="shared" si="10"/>
        <v>195</v>
      </c>
      <c r="G920" s="40"/>
      <c r="H920" s="44"/>
    </row>
    <row r="921" spans="2:8" x14ac:dyDescent="0.15">
      <c r="B921" s="7"/>
      <c r="C921" s="22"/>
      <c r="D921" s="22"/>
      <c r="E921" s="11" t="s">
        <v>212</v>
      </c>
      <c r="F921" s="60">
        <f t="shared" si="10"/>
        <v>1547</v>
      </c>
      <c r="G921" s="40"/>
      <c r="H921" s="44"/>
    </row>
    <row r="922" spans="2:8" x14ac:dyDescent="0.15">
      <c r="B922" s="7"/>
      <c r="C922" s="22"/>
      <c r="D922" s="22"/>
      <c r="E922" s="11" t="s">
        <v>203</v>
      </c>
      <c r="F922" s="60">
        <f t="shared" si="10"/>
        <v>314</v>
      </c>
      <c r="G922" s="40"/>
      <c r="H922" s="44"/>
    </row>
    <row r="923" spans="2:8" x14ac:dyDescent="0.15">
      <c r="B923" s="7"/>
      <c r="C923" s="22"/>
      <c r="D923" s="22"/>
      <c r="E923" s="11" t="s">
        <v>174</v>
      </c>
      <c r="F923" s="60">
        <f t="shared" si="10"/>
        <v>286</v>
      </c>
      <c r="G923" s="40"/>
      <c r="H923" s="44"/>
    </row>
    <row r="924" spans="2:8" x14ac:dyDescent="0.15">
      <c r="B924" s="7"/>
      <c r="C924" s="22"/>
      <c r="D924" s="22"/>
      <c r="E924" s="11" t="s">
        <v>211</v>
      </c>
      <c r="F924" s="60">
        <f t="shared" si="10"/>
        <v>0</v>
      </c>
      <c r="G924" s="40"/>
      <c r="H924" s="44"/>
    </row>
    <row r="925" spans="2:8" x14ac:dyDescent="0.15">
      <c r="B925" s="7"/>
      <c r="C925" s="22"/>
      <c r="D925" s="22"/>
      <c r="E925" s="11" t="s">
        <v>196</v>
      </c>
      <c r="F925" s="60">
        <f t="shared" si="10"/>
        <v>139</v>
      </c>
      <c r="G925" s="40"/>
      <c r="H925" s="44"/>
    </row>
    <row r="926" spans="2:8" x14ac:dyDescent="0.15">
      <c r="B926" s="7"/>
      <c r="C926" s="22"/>
      <c r="D926" s="22"/>
      <c r="E926" s="11" t="s">
        <v>181</v>
      </c>
      <c r="F926" s="60">
        <f t="shared" si="10"/>
        <v>382</v>
      </c>
      <c r="G926" s="40"/>
      <c r="H926" s="44"/>
    </row>
    <row r="927" spans="2:8" x14ac:dyDescent="0.15">
      <c r="B927" s="7"/>
      <c r="C927" s="22"/>
      <c r="D927" s="22"/>
      <c r="E927" s="11" t="s">
        <v>171</v>
      </c>
      <c r="F927" s="60">
        <f t="shared" si="10"/>
        <v>522</v>
      </c>
      <c r="G927" s="40"/>
      <c r="H927" s="44"/>
    </row>
    <row r="928" spans="2:8" x14ac:dyDescent="0.15">
      <c r="B928" s="7"/>
      <c r="C928" s="22"/>
      <c r="D928" s="22"/>
      <c r="E928" s="11" t="s">
        <v>182</v>
      </c>
      <c r="F928" s="60">
        <f t="shared" si="10"/>
        <v>136</v>
      </c>
      <c r="G928" s="40"/>
      <c r="H928" s="44"/>
    </row>
    <row r="929" spans="2:8" x14ac:dyDescent="0.15">
      <c r="B929" s="7"/>
      <c r="C929" s="22"/>
      <c r="D929" s="22"/>
      <c r="E929" s="11" t="s">
        <v>176</v>
      </c>
      <c r="F929" s="60">
        <f t="shared" si="10"/>
        <v>137</v>
      </c>
      <c r="G929" s="40"/>
      <c r="H929" s="44"/>
    </row>
    <row r="930" spans="2:8" x14ac:dyDescent="0.15">
      <c r="B930" s="7"/>
      <c r="C930" s="22"/>
      <c r="D930" s="22"/>
      <c r="E930" s="11" t="s">
        <v>170</v>
      </c>
      <c r="F930" s="60">
        <f t="shared" si="10"/>
        <v>196</v>
      </c>
      <c r="G930" s="40"/>
      <c r="H930" s="44"/>
    </row>
    <row r="931" spans="2:8" x14ac:dyDescent="0.15">
      <c r="B931" s="7"/>
      <c r="C931" s="22"/>
      <c r="D931" s="22"/>
      <c r="E931" s="11" t="s">
        <v>163</v>
      </c>
      <c r="F931" s="60">
        <f t="shared" si="10"/>
        <v>37</v>
      </c>
      <c r="G931" s="40"/>
      <c r="H931" s="44"/>
    </row>
    <row r="932" spans="2:8" x14ac:dyDescent="0.15">
      <c r="B932" s="7"/>
      <c r="C932" s="22"/>
      <c r="D932" s="22"/>
      <c r="E932" s="11" t="s">
        <v>218</v>
      </c>
      <c r="F932" s="60">
        <f t="shared" si="10"/>
        <v>52</v>
      </c>
      <c r="G932" s="40"/>
      <c r="H932" s="44"/>
    </row>
    <row r="933" spans="2:8" x14ac:dyDescent="0.15">
      <c r="B933" s="7"/>
      <c r="C933" s="22"/>
      <c r="D933" s="22"/>
      <c r="E933" s="11" t="s">
        <v>169</v>
      </c>
      <c r="F933" s="60">
        <f t="shared" si="10"/>
        <v>423</v>
      </c>
      <c r="G933" s="40"/>
      <c r="H933" s="44"/>
    </row>
    <row r="934" spans="2:8" x14ac:dyDescent="0.15">
      <c r="B934" s="7"/>
      <c r="C934" s="22"/>
      <c r="D934" s="22"/>
      <c r="E934" s="11" t="s">
        <v>168</v>
      </c>
      <c r="F934" s="60">
        <f t="shared" si="10"/>
        <v>13</v>
      </c>
      <c r="G934" s="40"/>
      <c r="H934" s="44"/>
    </row>
    <row r="935" spans="2:8" x14ac:dyDescent="0.15">
      <c r="B935" s="7"/>
      <c r="C935" s="22"/>
      <c r="D935" s="22"/>
      <c r="E935" s="11" t="s">
        <v>160</v>
      </c>
      <c r="F935" s="60">
        <f t="shared" si="10"/>
        <v>289</v>
      </c>
      <c r="G935" s="40"/>
      <c r="H935" s="44"/>
    </row>
    <row r="936" spans="2:8" x14ac:dyDescent="0.15">
      <c r="B936" s="7"/>
      <c r="C936" s="22"/>
      <c r="D936" s="22"/>
      <c r="E936" s="11" t="s">
        <v>219</v>
      </c>
      <c r="F936" s="60">
        <f t="shared" si="10"/>
        <v>0</v>
      </c>
      <c r="G936" s="40"/>
      <c r="H936" s="44"/>
    </row>
    <row r="937" spans="2:8" x14ac:dyDescent="0.15">
      <c r="B937" s="7"/>
      <c r="C937" s="22"/>
      <c r="D937" s="22"/>
      <c r="E937" s="11" t="s">
        <v>155</v>
      </c>
      <c r="F937" s="60">
        <f t="shared" si="10"/>
        <v>173</v>
      </c>
      <c r="G937" s="40"/>
      <c r="H937" s="44"/>
    </row>
    <row r="938" spans="2:8" x14ac:dyDescent="0.15">
      <c r="B938" s="7"/>
      <c r="C938" s="22"/>
      <c r="D938" s="22"/>
      <c r="E938" s="11" t="s">
        <v>220</v>
      </c>
      <c r="F938" s="60">
        <f t="shared" si="10"/>
        <v>0</v>
      </c>
      <c r="G938" s="40"/>
      <c r="H938" s="44"/>
    </row>
    <row r="939" spans="2:8" x14ac:dyDescent="0.15">
      <c r="B939" s="7"/>
      <c r="C939" s="22"/>
      <c r="D939" s="22"/>
      <c r="E939" s="11" t="s">
        <v>221</v>
      </c>
      <c r="F939" s="60">
        <f t="shared" si="10"/>
        <v>79</v>
      </c>
      <c r="G939" s="40"/>
      <c r="H939" s="44"/>
    </row>
    <row r="940" spans="2:8" x14ac:dyDescent="0.15">
      <c r="B940" s="7"/>
      <c r="C940" s="22"/>
      <c r="D940" s="22"/>
      <c r="E940" s="11" t="s">
        <v>164</v>
      </c>
      <c r="F940" s="60">
        <f t="shared" si="10"/>
        <v>32</v>
      </c>
      <c r="G940" s="40"/>
      <c r="H940" s="44"/>
    </row>
    <row r="941" spans="2:8" x14ac:dyDescent="0.15">
      <c r="B941" s="7"/>
      <c r="C941" s="22"/>
      <c r="D941" s="22"/>
      <c r="E941" s="11" t="s">
        <v>156</v>
      </c>
      <c r="F941" s="60">
        <f t="shared" si="10"/>
        <v>40</v>
      </c>
      <c r="G941" s="40"/>
      <c r="H941" s="44"/>
    </row>
    <row r="942" spans="2:8" x14ac:dyDescent="0.15">
      <c r="B942" s="7"/>
      <c r="C942" s="22"/>
      <c r="D942" s="22"/>
      <c r="E942" s="11" t="s">
        <v>165</v>
      </c>
      <c r="F942" s="60">
        <f t="shared" si="10"/>
        <v>97</v>
      </c>
      <c r="G942" s="40"/>
      <c r="H942" s="44"/>
    </row>
    <row r="943" spans="2:8" x14ac:dyDescent="0.15">
      <c r="B943" s="7"/>
      <c r="C943" s="22"/>
      <c r="D943" s="22"/>
      <c r="E943" s="11" t="s">
        <v>159</v>
      </c>
      <c r="F943" s="60">
        <f t="shared" si="10"/>
        <v>46</v>
      </c>
      <c r="G943" s="40"/>
      <c r="H943" s="44"/>
    </row>
    <row r="944" spans="2:8" x14ac:dyDescent="0.15">
      <c r="B944" s="7"/>
      <c r="C944" s="22"/>
      <c r="D944" s="22"/>
      <c r="E944" s="11" t="s">
        <v>167</v>
      </c>
      <c r="F944" s="60">
        <f t="shared" si="10"/>
        <v>23</v>
      </c>
      <c r="G944" s="40"/>
      <c r="H944" s="44"/>
    </row>
    <row r="945" spans="2:8" x14ac:dyDescent="0.15">
      <c r="B945" s="7"/>
      <c r="C945" s="22"/>
      <c r="D945" s="22"/>
      <c r="E945" s="11" t="s">
        <v>157</v>
      </c>
      <c r="F945" s="60">
        <f t="shared" si="10"/>
        <v>33</v>
      </c>
      <c r="G945" s="40"/>
      <c r="H945" s="44"/>
    </row>
    <row r="946" spans="2:8" x14ac:dyDescent="0.15">
      <c r="B946" s="7"/>
      <c r="C946" s="22"/>
      <c r="D946" s="22"/>
      <c r="E946" s="11" t="s">
        <v>161</v>
      </c>
      <c r="F946" s="60">
        <f t="shared" si="10"/>
        <v>39</v>
      </c>
      <c r="G946" s="40"/>
      <c r="H946" s="44"/>
    </row>
    <row r="947" spans="2:8" x14ac:dyDescent="0.15">
      <c r="B947" s="7"/>
      <c r="C947" s="22"/>
      <c r="D947" s="22"/>
      <c r="E947" s="11" t="s">
        <v>162</v>
      </c>
      <c r="F947" s="60">
        <f t="shared" si="10"/>
        <v>161</v>
      </c>
      <c r="G947" s="40"/>
      <c r="H947" s="44"/>
    </row>
    <row r="948" spans="2:8" x14ac:dyDescent="0.15">
      <c r="B948" s="7"/>
      <c r="C948" s="22"/>
      <c r="D948" s="22"/>
      <c r="E948" s="11" t="s">
        <v>222</v>
      </c>
      <c r="F948" s="60">
        <f t="shared" ref="F948" si="11">F243+F665+F875</f>
        <v>24</v>
      </c>
      <c r="G948" s="40"/>
      <c r="H948" s="44"/>
    </row>
    <row r="949" spans="2:8" x14ac:dyDescent="0.15">
      <c r="B949" s="9"/>
      <c r="C949" s="21"/>
      <c r="D949" s="21"/>
      <c r="E949" s="11" t="s">
        <v>166</v>
      </c>
      <c r="F949" s="60">
        <f>F244+F666+F876</f>
        <v>273</v>
      </c>
      <c r="G949" s="45"/>
      <c r="H949" s="49"/>
    </row>
    <row r="950" spans="2:8" x14ac:dyDescent="0.15">
      <c r="B950" s="22" t="s">
        <v>131</v>
      </c>
      <c r="D950" t="s">
        <v>225</v>
      </c>
    </row>
    <row r="952" spans="2:8" x14ac:dyDescent="0.15">
      <c r="B952" t="s">
        <v>35</v>
      </c>
    </row>
    <row r="953" spans="2:8" x14ac:dyDescent="0.15">
      <c r="B953" t="s">
        <v>149</v>
      </c>
    </row>
    <row r="954" spans="2:8" x14ac:dyDescent="0.15">
      <c r="B954" t="s">
        <v>127</v>
      </c>
    </row>
    <row r="955" spans="2:8" x14ac:dyDescent="0.15">
      <c r="B955" s="2" t="s">
        <v>16</v>
      </c>
      <c r="C955" s="3"/>
      <c r="D955" s="4"/>
      <c r="E955" s="11" t="s">
        <v>32</v>
      </c>
      <c r="F955" s="11" t="s">
        <v>130</v>
      </c>
      <c r="G955" s="52" t="s">
        <v>94</v>
      </c>
      <c r="H955" s="53"/>
    </row>
    <row r="956" spans="2:8" x14ac:dyDescent="0.15">
      <c r="B956" s="5" t="s">
        <v>36</v>
      </c>
      <c r="C956" s="20" t="s">
        <v>130</v>
      </c>
      <c r="D956" s="20"/>
      <c r="E956" s="20"/>
      <c r="F956" s="6"/>
      <c r="G956" s="35" t="s">
        <v>121</v>
      </c>
      <c r="H956" s="39"/>
    </row>
    <row r="957" spans="2:8" x14ac:dyDescent="0.15">
      <c r="B957" s="7" t="s">
        <v>37</v>
      </c>
      <c r="C957" s="22"/>
      <c r="D957" s="22"/>
      <c r="E957" s="11" t="s">
        <v>154</v>
      </c>
      <c r="F957" s="60">
        <f>F26+F107+VLOOKUP(E957,$E$883:$F$949,2,FALSE)</f>
        <v>636</v>
      </c>
      <c r="G957" s="40"/>
      <c r="H957" s="44"/>
    </row>
    <row r="958" spans="2:8" x14ac:dyDescent="0.15">
      <c r="B958" s="7"/>
      <c r="C958" s="22"/>
      <c r="D958" s="22"/>
      <c r="E958" s="11" t="s">
        <v>155</v>
      </c>
      <c r="F958" s="60">
        <f t="shared" ref="F958:F1017" si="12">F27+F108+VLOOKUP(E958,$E$883:$F$949,2,FALSE)</f>
        <v>240</v>
      </c>
      <c r="G958" s="40"/>
      <c r="H958" s="44"/>
    </row>
    <row r="959" spans="2:8" x14ac:dyDescent="0.15">
      <c r="B959" s="7"/>
      <c r="C959" s="22"/>
      <c r="D959" s="22"/>
      <c r="E959" s="11" t="s">
        <v>156</v>
      </c>
      <c r="F959" s="60">
        <f t="shared" si="12"/>
        <v>88</v>
      </c>
      <c r="G959" s="40"/>
      <c r="H959" s="44"/>
    </row>
    <row r="960" spans="2:8" x14ac:dyDescent="0.15">
      <c r="B960" s="7"/>
      <c r="C960" s="22"/>
      <c r="D960" s="22"/>
      <c r="E960" s="11" t="s">
        <v>157</v>
      </c>
      <c r="F960" s="60">
        <f t="shared" si="12"/>
        <v>34</v>
      </c>
      <c r="G960" s="40"/>
      <c r="H960" s="44"/>
    </row>
    <row r="961" spans="2:8" x14ac:dyDescent="0.15">
      <c r="B961" s="7"/>
      <c r="C961" s="22"/>
      <c r="D961" s="22"/>
      <c r="E961" s="11" t="s">
        <v>231</v>
      </c>
      <c r="F961" s="60">
        <f>F30+F111</f>
        <v>19</v>
      </c>
      <c r="G961" s="40"/>
      <c r="H961" s="44"/>
    </row>
    <row r="962" spans="2:8" x14ac:dyDescent="0.15">
      <c r="B962" s="7"/>
      <c r="C962" s="22"/>
      <c r="D962" s="22"/>
      <c r="E962" s="11" t="s">
        <v>159</v>
      </c>
      <c r="F962" s="60">
        <f t="shared" si="12"/>
        <v>87</v>
      </c>
      <c r="G962" s="40"/>
      <c r="H962" s="44"/>
    </row>
    <row r="963" spans="2:8" x14ac:dyDescent="0.15">
      <c r="B963" s="7"/>
      <c r="C963" s="22"/>
      <c r="D963" s="22"/>
      <c r="E963" s="11" t="s">
        <v>160</v>
      </c>
      <c r="F963" s="60">
        <f t="shared" si="12"/>
        <v>650</v>
      </c>
      <c r="G963" s="40"/>
      <c r="H963" s="44"/>
    </row>
    <row r="964" spans="2:8" x14ac:dyDescent="0.15">
      <c r="B964" s="7"/>
      <c r="C964" s="22"/>
      <c r="D964" s="22"/>
      <c r="E964" s="11" t="s">
        <v>161</v>
      </c>
      <c r="F964" s="60">
        <f t="shared" si="12"/>
        <v>54</v>
      </c>
      <c r="G964" s="40"/>
      <c r="H964" s="44"/>
    </row>
    <row r="965" spans="2:8" x14ac:dyDescent="0.15">
      <c r="B965" s="7"/>
      <c r="C965" s="22"/>
      <c r="D965" s="22"/>
      <c r="E965" s="11" t="s">
        <v>162</v>
      </c>
      <c r="F965" s="60">
        <f t="shared" si="12"/>
        <v>275</v>
      </c>
      <c r="G965" s="40"/>
      <c r="H965" s="44"/>
    </row>
    <row r="966" spans="2:8" x14ac:dyDescent="0.15">
      <c r="B966" s="7"/>
      <c r="C966" s="22"/>
      <c r="D966" s="22"/>
      <c r="E966" s="11" t="s">
        <v>163</v>
      </c>
      <c r="F966" s="60">
        <f t="shared" si="12"/>
        <v>44</v>
      </c>
      <c r="G966" s="40"/>
      <c r="H966" s="44"/>
    </row>
    <row r="967" spans="2:8" x14ac:dyDescent="0.15">
      <c r="B967" s="7"/>
      <c r="C967" s="22"/>
      <c r="D967" s="22"/>
      <c r="E967" s="11" t="s">
        <v>164</v>
      </c>
      <c r="F967" s="60">
        <f t="shared" si="12"/>
        <v>47</v>
      </c>
      <c r="G967" s="40"/>
      <c r="H967" s="44"/>
    </row>
    <row r="968" spans="2:8" x14ac:dyDescent="0.15">
      <c r="B968" s="7"/>
      <c r="C968" s="22"/>
      <c r="D968" s="22"/>
      <c r="E968" s="11" t="s">
        <v>165</v>
      </c>
      <c r="F968" s="60">
        <f t="shared" si="12"/>
        <v>111</v>
      </c>
      <c r="G968" s="40"/>
      <c r="H968" s="44"/>
    </row>
    <row r="969" spans="2:8" x14ac:dyDescent="0.15">
      <c r="B969" s="7"/>
      <c r="C969" s="22"/>
      <c r="D969" s="22"/>
      <c r="E969" s="11" t="s">
        <v>166</v>
      </c>
      <c r="F969" s="60">
        <f t="shared" si="12"/>
        <v>369</v>
      </c>
      <c r="G969" s="40"/>
      <c r="H969" s="44"/>
    </row>
    <row r="970" spans="2:8" x14ac:dyDescent="0.15">
      <c r="B970" s="7"/>
      <c r="C970" s="22"/>
      <c r="D970" s="22"/>
      <c r="E970" s="11" t="s">
        <v>167</v>
      </c>
      <c r="F970" s="60">
        <f t="shared" si="12"/>
        <v>27</v>
      </c>
      <c r="G970" s="40"/>
      <c r="H970" s="44"/>
    </row>
    <row r="971" spans="2:8" x14ac:dyDescent="0.15">
      <c r="B971" s="7"/>
      <c r="C971" s="22"/>
      <c r="D971" s="22"/>
      <c r="E971" s="11" t="s">
        <v>168</v>
      </c>
      <c r="F971" s="60">
        <f t="shared" si="12"/>
        <v>20</v>
      </c>
      <c r="G971" s="40"/>
      <c r="H971" s="44"/>
    </row>
    <row r="972" spans="2:8" x14ac:dyDescent="0.15">
      <c r="B972" s="7"/>
      <c r="C972" s="22"/>
      <c r="D972" s="22"/>
      <c r="E972" s="11" t="s">
        <v>169</v>
      </c>
      <c r="F972" s="60">
        <f t="shared" si="12"/>
        <v>689</v>
      </c>
      <c r="G972" s="40"/>
      <c r="H972" s="44"/>
    </row>
    <row r="973" spans="2:8" x14ac:dyDescent="0.15">
      <c r="B973" s="7"/>
      <c r="C973" s="22"/>
      <c r="D973" s="22"/>
      <c r="E973" s="11" t="s">
        <v>170</v>
      </c>
      <c r="F973" s="60">
        <f t="shared" si="12"/>
        <v>287</v>
      </c>
      <c r="G973" s="40"/>
      <c r="H973" s="44"/>
    </row>
    <row r="974" spans="2:8" x14ac:dyDescent="0.15">
      <c r="B974" s="7"/>
      <c r="C974" s="22"/>
      <c r="D974" s="22"/>
      <c r="E974" s="11" t="s">
        <v>171</v>
      </c>
      <c r="F974" s="60">
        <f t="shared" si="12"/>
        <v>921</v>
      </c>
      <c r="G974" s="40"/>
      <c r="H974" s="44"/>
    </row>
    <row r="975" spans="2:8" x14ac:dyDescent="0.15">
      <c r="B975" s="7"/>
      <c r="C975" s="22"/>
      <c r="D975" s="22"/>
      <c r="E975" s="11" t="s">
        <v>172</v>
      </c>
      <c r="F975" s="60">
        <f t="shared" si="12"/>
        <v>305</v>
      </c>
      <c r="G975" s="40"/>
      <c r="H975" s="44"/>
    </row>
    <row r="976" spans="2:8" x14ac:dyDescent="0.15">
      <c r="B976" s="7"/>
      <c r="C976" s="22"/>
      <c r="D976" s="22"/>
      <c r="E976" s="11" t="s">
        <v>173</v>
      </c>
      <c r="F976" s="60">
        <f t="shared" si="12"/>
        <v>271</v>
      </c>
      <c r="G976" s="40"/>
      <c r="H976" s="44"/>
    </row>
    <row r="977" spans="2:8" x14ac:dyDescent="0.15">
      <c r="B977" s="7"/>
      <c r="C977" s="22"/>
      <c r="D977" s="22"/>
      <c r="E977" s="11" t="s">
        <v>174</v>
      </c>
      <c r="F977" s="60">
        <f t="shared" si="12"/>
        <v>393</v>
      </c>
      <c r="G977" s="40"/>
      <c r="H977" s="44"/>
    </row>
    <row r="978" spans="2:8" x14ac:dyDescent="0.15">
      <c r="B978" s="7"/>
      <c r="C978" s="22"/>
      <c r="D978" s="22"/>
      <c r="E978" s="11" t="s">
        <v>175</v>
      </c>
      <c r="F978" s="60">
        <f t="shared" si="12"/>
        <v>343</v>
      </c>
      <c r="G978" s="40"/>
      <c r="H978" s="44"/>
    </row>
    <row r="979" spans="2:8" x14ac:dyDescent="0.15">
      <c r="B979" s="7"/>
      <c r="C979" s="22"/>
      <c r="D979" s="22"/>
      <c r="E979" s="11" t="s">
        <v>176</v>
      </c>
      <c r="F979" s="60">
        <f t="shared" si="12"/>
        <v>197</v>
      </c>
      <c r="G979" s="40"/>
      <c r="H979" s="44"/>
    </row>
    <row r="980" spans="2:8" x14ac:dyDescent="0.15">
      <c r="B980" s="7"/>
      <c r="C980" s="22"/>
      <c r="D980" s="22"/>
      <c r="E980" s="11" t="s">
        <v>177</v>
      </c>
      <c r="F980" s="60">
        <f t="shared" si="12"/>
        <v>249</v>
      </c>
      <c r="G980" s="40"/>
      <c r="H980" s="44"/>
    </row>
    <row r="981" spans="2:8" x14ac:dyDescent="0.15">
      <c r="B981" s="7"/>
      <c r="C981" s="22"/>
      <c r="D981" s="22"/>
      <c r="E981" s="11" t="s">
        <v>178</v>
      </c>
      <c r="F981" s="60">
        <f t="shared" si="12"/>
        <v>1564</v>
      </c>
      <c r="G981" s="40"/>
      <c r="H981" s="44"/>
    </row>
    <row r="982" spans="2:8" x14ac:dyDescent="0.15">
      <c r="B982" s="7"/>
      <c r="C982" s="22"/>
      <c r="D982" s="22"/>
      <c r="E982" s="11" t="s">
        <v>179</v>
      </c>
      <c r="F982" s="60">
        <f t="shared" si="12"/>
        <v>1363</v>
      </c>
      <c r="G982" s="40"/>
      <c r="H982" s="44"/>
    </row>
    <row r="983" spans="2:8" x14ac:dyDescent="0.15">
      <c r="B983" s="7"/>
      <c r="C983" s="22"/>
      <c r="D983" s="22"/>
      <c r="E983" s="11" t="s">
        <v>180</v>
      </c>
      <c r="F983" s="60">
        <f t="shared" si="12"/>
        <v>714</v>
      </c>
      <c r="G983" s="40"/>
      <c r="H983" s="44"/>
    </row>
    <row r="984" spans="2:8" x14ac:dyDescent="0.15">
      <c r="B984" s="7"/>
      <c r="C984" s="22"/>
      <c r="D984" s="22"/>
      <c r="E984" s="11" t="s">
        <v>181</v>
      </c>
      <c r="F984" s="60">
        <f t="shared" si="12"/>
        <v>705</v>
      </c>
      <c r="G984" s="40"/>
      <c r="H984" s="44"/>
    </row>
    <row r="985" spans="2:8" x14ac:dyDescent="0.15">
      <c r="B985" s="7"/>
      <c r="C985" s="22"/>
      <c r="D985" s="22"/>
      <c r="E985" s="11" t="s">
        <v>182</v>
      </c>
      <c r="F985" s="60">
        <f t="shared" si="12"/>
        <v>183</v>
      </c>
      <c r="G985" s="40"/>
      <c r="H985" s="44"/>
    </row>
    <row r="986" spans="2:8" x14ac:dyDescent="0.15">
      <c r="B986" s="7"/>
      <c r="C986" s="22"/>
      <c r="D986" s="22"/>
      <c r="E986" s="11" t="s">
        <v>183</v>
      </c>
      <c r="F986" s="60">
        <f t="shared" si="12"/>
        <v>264</v>
      </c>
      <c r="G986" s="40"/>
      <c r="H986" s="44"/>
    </row>
    <row r="987" spans="2:8" x14ac:dyDescent="0.15">
      <c r="B987" s="7"/>
      <c r="C987" s="22"/>
      <c r="D987" s="22"/>
      <c r="E987" s="11" t="s">
        <v>184</v>
      </c>
      <c r="F987" s="60">
        <f t="shared" si="12"/>
        <v>192</v>
      </c>
      <c r="G987" s="40"/>
      <c r="H987" s="44"/>
    </row>
    <row r="988" spans="2:8" x14ac:dyDescent="0.15">
      <c r="B988" s="7"/>
      <c r="C988" s="22"/>
      <c r="D988" s="22"/>
      <c r="E988" s="11" t="s">
        <v>185</v>
      </c>
      <c r="F988" s="60">
        <f t="shared" si="12"/>
        <v>437</v>
      </c>
      <c r="G988" s="40"/>
      <c r="H988" s="44"/>
    </row>
    <row r="989" spans="2:8" x14ac:dyDescent="0.15">
      <c r="B989" s="7"/>
      <c r="C989" s="22"/>
      <c r="D989" s="22"/>
      <c r="E989" s="11" t="s">
        <v>186</v>
      </c>
      <c r="F989" s="60">
        <f t="shared" si="12"/>
        <v>1713</v>
      </c>
      <c r="G989" s="40"/>
      <c r="H989" s="44"/>
    </row>
    <row r="990" spans="2:8" x14ac:dyDescent="0.15">
      <c r="B990" s="7"/>
      <c r="C990" s="22"/>
      <c r="D990" s="22"/>
      <c r="E990" s="11" t="s">
        <v>187</v>
      </c>
      <c r="F990" s="60">
        <f t="shared" si="12"/>
        <v>603</v>
      </c>
      <c r="G990" s="40"/>
      <c r="H990" s="44"/>
    </row>
    <row r="991" spans="2:8" x14ac:dyDescent="0.15">
      <c r="B991" s="7"/>
      <c r="C991" s="22"/>
      <c r="D991" s="22"/>
      <c r="E991" s="11" t="s">
        <v>188</v>
      </c>
      <c r="F991" s="60">
        <f t="shared" si="12"/>
        <v>673</v>
      </c>
      <c r="G991" s="40"/>
      <c r="H991" s="44"/>
    </row>
    <row r="992" spans="2:8" x14ac:dyDescent="0.15">
      <c r="B992" s="7"/>
      <c r="C992" s="22"/>
      <c r="D992" s="22"/>
      <c r="E992" s="11" t="s">
        <v>189</v>
      </c>
      <c r="F992" s="60">
        <f t="shared" si="12"/>
        <v>443</v>
      </c>
      <c r="G992" s="40"/>
      <c r="H992" s="44"/>
    </row>
    <row r="993" spans="2:8" x14ac:dyDescent="0.15">
      <c r="B993" s="7"/>
      <c r="C993" s="22"/>
      <c r="D993" s="22"/>
      <c r="E993" s="11" t="s">
        <v>190</v>
      </c>
      <c r="F993" s="60">
        <f t="shared" si="12"/>
        <v>78</v>
      </c>
      <c r="G993" s="40"/>
      <c r="H993" s="44"/>
    </row>
    <row r="994" spans="2:8" x14ac:dyDescent="0.15">
      <c r="B994" s="7"/>
      <c r="C994" s="22"/>
      <c r="D994" s="22"/>
      <c r="E994" s="11" t="s">
        <v>191</v>
      </c>
      <c r="F994" s="60">
        <f t="shared" si="12"/>
        <v>2078</v>
      </c>
      <c r="G994" s="40"/>
      <c r="H994" s="44"/>
    </row>
    <row r="995" spans="2:8" x14ac:dyDescent="0.15">
      <c r="B995" s="7"/>
      <c r="C995" s="22"/>
      <c r="D995" s="22"/>
      <c r="E995" s="11" t="s">
        <v>192</v>
      </c>
      <c r="F995" s="60">
        <f t="shared" si="12"/>
        <v>4197</v>
      </c>
      <c r="G995" s="40"/>
      <c r="H995" s="44"/>
    </row>
    <row r="996" spans="2:8" x14ac:dyDescent="0.15">
      <c r="B996" s="7"/>
      <c r="C996" s="22"/>
      <c r="D996" s="22"/>
      <c r="E996" s="11" t="s">
        <v>193</v>
      </c>
      <c r="F996" s="60">
        <f t="shared" si="12"/>
        <v>138</v>
      </c>
      <c r="G996" s="40"/>
      <c r="H996" s="44"/>
    </row>
    <row r="997" spans="2:8" x14ac:dyDescent="0.15">
      <c r="B997" s="7"/>
      <c r="C997" s="22"/>
      <c r="D997" s="22"/>
      <c r="E997" s="11" t="s">
        <v>194</v>
      </c>
      <c r="F997" s="60">
        <f t="shared" si="12"/>
        <v>1267</v>
      </c>
      <c r="G997" s="40"/>
      <c r="H997" s="44"/>
    </row>
    <row r="998" spans="2:8" x14ac:dyDescent="0.15">
      <c r="B998" s="7"/>
      <c r="C998" s="22"/>
      <c r="D998" s="22"/>
      <c r="E998" s="11" t="s">
        <v>195</v>
      </c>
      <c r="F998" s="60">
        <f t="shared" si="12"/>
        <v>412</v>
      </c>
      <c r="G998" s="40"/>
      <c r="H998" s="44"/>
    </row>
    <row r="999" spans="2:8" x14ac:dyDescent="0.15">
      <c r="B999" s="7"/>
      <c r="C999" s="22"/>
      <c r="D999" s="22"/>
      <c r="E999" s="11" t="s">
        <v>196</v>
      </c>
      <c r="F999" s="60">
        <f t="shared" si="12"/>
        <v>201</v>
      </c>
      <c r="G999" s="40"/>
      <c r="H999" s="44"/>
    </row>
    <row r="1000" spans="2:8" x14ac:dyDescent="0.15">
      <c r="B1000" s="7"/>
      <c r="C1000" s="22"/>
      <c r="D1000" s="22"/>
      <c r="E1000" s="11" t="s">
        <v>197</v>
      </c>
      <c r="F1000" s="60">
        <f t="shared" si="12"/>
        <v>172</v>
      </c>
      <c r="G1000" s="40"/>
      <c r="H1000" s="44"/>
    </row>
    <row r="1001" spans="2:8" x14ac:dyDescent="0.15">
      <c r="B1001" s="7"/>
      <c r="C1001" s="22"/>
      <c r="D1001" s="22"/>
      <c r="E1001" s="11" t="s">
        <v>198</v>
      </c>
      <c r="F1001" s="60">
        <f t="shared" si="12"/>
        <v>1018</v>
      </c>
      <c r="G1001" s="40"/>
      <c r="H1001" s="44"/>
    </row>
    <row r="1002" spans="2:8" x14ac:dyDescent="0.15">
      <c r="B1002" s="7"/>
      <c r="C1002" s="22"/>
      <c r="D1002" s="22"/>
      <c r="E1002" s="11" t="s">
        <v>199</v>
      </c>
      <c r="F1002" s="60">
        <f t="shared" si="12"/>
        <v>156</v>
      </c>
      <c r="G1002" s="40"/>
      <c r="H1002" s="44"/>
    </row>
    <row r="1003" spans="2:8" x14ac:dyDescent="0.15">
      <c r="B1003" s="7"/>
      <c r="C1003" s="22"/>
      <c r="D1003" s="22"/>
      <c r="E1003" s="11" t="s">
        <v>200</v>
      </c>
      <c r="F1003" s="60">
        <f t="shared" si="12"/>
        <v>326</v>
      </c>
      <c r="G1003" s="40"/>
      <c r="H1003" s="44"/>
    </row>
    <row r="1004" spans="2:8" x14ac:dyDescent="0.15">
      <c r="B1004" s="7"/>
      <c r="C1004" s="22"/>
      <c r="D1004" s="22"/>
      <c r="E1004" s="11" t="s">
        <v>201</v>
      </c>
      <c r="F1004" s="60">
        <f t="shared" si="12"/>
        <v>85</v>
      </c>
      <c r="G1004" s="40"/>
      <c r="H1004" s="44"/>
    </row>
    <row r="1005" spans="2:8" x14ac:dyDescent="0.15">
      <c r="B1005" s="7"/>
      <c r="C1005" s="22"/>
      <c r="D1005" s="22"/>
      <c r="E1005" s="11" t="s">
        <v>202</v>
      </c>
      <c r="F1005" s="60">
        <f t="shared" si="12"/>
        <v>1428</v>
      </c>
      <c r="G1005" s="40"/>
      <c r="H1005" s="44"/>
    </row>
    <row r="1006" spans="2:8" x14ac:dyDescent="0.15">
      <c r="B1006" s="7"/>
      <c r="C1006" s="22"/>
      <c r="D1006" s="22"/>
      <c r="E1006" s="11" t="s">
        <v>203</v>
      </c>
      <c r="F1006" s="60">
        <f t="shared" si="12"/>
        <v>408</v>
      </c>
      <c r="G1006" s="40"/>
      <c r="H1006" s="44"/>
    </row>
    <row r="1007" spans="2:8" x14ac:dyDescent="0.15">
      <c r="B1007" s="7"/>
      <c r="C1007" s="22"/>
      <c r="D1007" s="22"/>
      <c r="E1007" s="11" t="s">
        <v>204</v>
      </c>
      <c r="F1007" s="60">
        <f t="shared" si="12"/>
        <v>257</v>
      </c>
      <c r="G1007" s="40"/>
      <c r="H1007" s="44"/>
    </row>
    <row r="1008" spans="2:8" x14ac:dyDescent="0.15">
      <c r="B1008" s="7"/>
      <c r="C1008" s="22"/>
      <c r="D1008" s="22"/>
      <c r="E1008" s="11" t="s">
        <v>205</v>
      </c>
      <c r="F1008" s="60">
        <f t="shared" si="12"/>
        <v>175</v>
      </c>
      <c r="G1008" s="40"/>
      <c r="H1008" s="44"/>
    </row>
    <row r="1009" spans="2:10" x14ac:dyDescent="0.15">
      <c r="B1009" s="7"/>
      <c r="C1009" s="22"/>
      <c r="D1009" s="22"/>
      <c r="E1009" s="11" t="s">
        <v>206</v>
      </c>
      <c r="F1009" s="60">
        <f t="shared" si="12"/>
        <v>597</v>
      </c>
      <c r="G1009" s="40"/>
      <c r="H1009" s="44"/>
    </row>
    <row r="1010" spans="2:10" x14ac:dyDescent="0.15">
      <c r="B1010" s="7"/>
      <c r="C1010" s="22"/>
      <c r="D1010" s="22"/>
      <c r="E1010" s="11" t="s">
        <v>207</v>
      </c>
      <c r="F1010" s="60">
        <f t="shared" si="12"/>
        <v>222</v>
      </c>
      <c r="G1010" s="40"/>
      <c r="H1010" s="44"/>
    </row>
    <row r="1011" spans="2:10" x14ac:dyDescent="0.15">
      <c r="B1011" s="7"/>
      <c r="C1011" s="22"/>
      <c r="D1011" s="22"/>
      <c r="E1011" s="11" t="s">
        <v>208</v>
      </c>
      <c r="F1011" s="60">
        <f t="shared" si="12"/>
        <v>146</v>
      </c>
      <c r="G1011" s="40"/>
      <c r="H1011" s="44"/>
    </row>
    <row r="1012" spans="2:10" x14ac:dyDescent="0.15">
      <c r="B1012" s="7"/>
      <c r="C1012" s="22"/>
      <c r="D1012" s="22"/>
      <c r="E1012" s="11" t="s">
        <v>209</v>
      </c>
      <c r="F1012" s="60">
        <f t="shared" si="12"/>
        <v>381</v>
      </c>
      <c r="G1012" s="40"/>
      <c r="H1012" s="44"/>
    </row>
    <row r="1013" spans="2:10" x14ac:dyDescent="0.15">
      <c r="B1013" s="7"/>
      <c r="C1013" s="22"/>
      <c r="D1013" s="22"/>
      <c r="E1013" s="11" t="s">
        <v>210</v>
      </c>
      <c r="F1013" s="60">
        <f t="shared" si="12"/>
        <v>437</v>
      </c>
      <c r="G1013" s="40"/>
      <c r="H1013" s="44"/>
    </row>
    <row r="1014" spans="2:10" x14ac:dyDescent="0.15">
      <c r="B1014" s="7"/>
      <c r="C1014" s="22"/>
      <c r="D1014" s="22"/>
      <c r="E1014" s="11" t="s">
        <v>211</v>
      </c>
      <c r="F1014" s="60">
        <f t="shared" si="12"/>
        <v>29</v>
      </c>
      <c r="G1014" s="40"/>
      <c r="H1014" s="44"/>
    </row>
    <row r="1015" spans="2:10" x14ac:dyDescent="0.15">
      <c r="B1015" s="7"/>
      <c r="C1015" s="22"/>
      <c r="D1015" s="22"/>
      <c r="E1015" s="11" t="s">
        <v>212</v>
      </c>
      <c r="F1015" s="60">
        <f t="shared" si="12"/>
        <v>3471</v>
      </c>
      <c r="G1015" s="40"/>
      <c r="H1015" s="44"/>
    </row>
    <row r="1016" spans="2:10" x14ac:dyDescent="0.15">
      <c r="B1016" s="7"/>
      <c r="C1016" s="22"/>
      <c r="D1016" s="22"/>
      <c r="E1016" s="11" t="s">
        <v>213</v>
      </c>
      <c r="F1016" s="60">
        <f t="shared" si="12"/>
        <v>396</v>
      </c>
      <c r="G1016" s="40"/>
      <c r="H1016" s="44"/>
    </row>
    <row r="1017" spans="2:10" x14ac:dyDescent="0.15">
      <c r="B1017" s="9"/>
      <c r="C1017" s="21"/>
      <c r="D1017" s="21"/>
      <c r="E1017" s="11" t="s">
        <v>214</v>
      </c>
      <c r="F1017" s="60">
        <f t="shared" si="12"/>
        <v>2450</v>
      </c>
      <c r="G1017" s="45"/>
      <c r="H1017" s="49"/>
      <c r="I1017" t="s">
        <v>262</v>
      </c>
      <c r="J1017" s="82">
        <f>SUM(F957:F1017)</f>
        <v>35735</v>
      </c>
    </row>
    <row r="1018" spans="2:10" x14ac:dyDescent="0.15">
      <c r="B1018" s="22" t="s">
        <v>131</v>
      </c>
    </row>
    <row r="1021" spans="2:10" x14ac:dyDescent="0.15">
      <c r="B1021" t="s">
        <v>38</v>
      </c>
    </row>
    <row r="1022" spans="2:10" x14ac:dyDescent="0.15">
      <c r="B1022" t="s">
        <v>129</v>
      </c>
    </row>
    <row r="1023" spans="2:10" x14ac:dyDescent="0.15">
      <c r="B1023" s="2" t="s">
        <v>16</v>
      </c>
      <c r="C1023" s="3"/>
      <c r="D1023" s="4"/>
      <c r="E1023" s="11" t="s">
        <v>32</v>
      </c>
      <c r="F1023" s="11" t="s">
        <v>130</v>
      </c>
      <c r="G1023" s="17" t="s">
        <v>39</v>
      </c>
      <c r="H1023" s="17" t="s">
        <v>128</v>
      </c>
      <c r="J1023" t="s">
        <v>263</v>
      </c>
    </row>
    <row r="1024" spans="2:10" x14ac:dyDescent="0.15">
      <c r="B1024" s="5" t="s">
        <v>36</v>
      </c>
      <c r="C1024" s="20" t="s">
        <v>130</v>
      </c>
      <c r="D1024" s="20"/>
      <c r="E1024" s="20"/>
      <c r="F1024" s="3"/>
      <c r="H1024" s="8"/>
    </row>
    <row r="1025" spans="2:10" x14ac:dyDescent="0.15">
      <c r="B1025" s="7" t="s">
        <v>37</v>
      </c>
      <c r="C1025" s="22"/>
      <c r="D1025" s="22"/>
      <c r="E1025" s="11" t="s">
        <v>154</v>
      </c>
      <c r="F1025" s="60">
        <f>F957</f>
        <v>636</v>
      </c>
      <c r="G1025" s="84">
        <v>95936.6428580457</v>
      </c>
      <c r="H1025" s="63">
        <f>ROUND(F1025/(G1025/(1000*1000)),1)</f>
        <v>6629.4</v>
      </c>
      <c r="J1025" s="90">
        <f>F1025/G1025*10000</f>
        <v>66.29375190260393</v>
      </c>
    </row>
    <row r="1026" spans="2:10" x14ac:dyDescent="0.15">
      <c r="B1026" s="7"/>
      <c r="C1026" s="22"/>
      <c r="D1026" s="22"/>
      <c r="E1026" s="11" t="s">
        <v>155</v>
      </c>
      <c r="F1026" s="60">
        <f t="shared" ref="F1026:F1085" si="13">F958</f>
        <v>240</v>
      </c>
      <c r="G1026" s="84">
        <v>19706277.576017998</v>
      </c>
      <c r="H1026" s="63">
        <f t="shared" ref="H1026:H1085" si="14">ROUND(F1026/(G1026/(1000*1000)),1)</f>
        <v>12.2</v>
      </c>
      <c r="J1026" s="90">
        <f t="shared" ref="J1026:J1085" si="15">F1026/G1026*10000</f>
        <v>0.12178860217216946</v>
      </c>
    </row>
    <row r="1027" spans="2:10" x14ac:dyDescent="0.15">
      <c r="B1027" s="7"/>
      <c r="C1027" s="22"/>
      <c r="D1027" s="22"/>
      <c r="E1027" s="11" t="s">
        <v>156</v>
      </c>
      <c r="F1027" s="60">
        <f t="shared" si="13"/>
        <v>88</v>
      </c>
      <c r="G1027" s="84">
        <v>54010054.907693997</v>
      </c>
      <c r="H1027" s="63">
        <f t="shared" si="14"/>
        <v>1.6</v>
      </c>
      <c r="J1027" s="90">
        <f t="shared" si="15"/>
        <v>1.6293262458332358E-2</v>
      </c>
    </row>
    <row r="1028" spans="2:10" x14ac:dyDescent="0.15">
      <c r="B1028" s="7"/>
      <c r="C1028" s="22"/>
      <c r="D1028" s="22"/>
      <c r="E1028" s="11" t="s">
        <v>157</v>
      </c>
      <c r="F1028" s="60">
        <f t="shared" si="13"/>
        <v>34</v>
      </c>
      <c r="G1028" s="84">
        <v>9822237.7606425006</v>
      </c>
      <c r="H1028" s="63">
        <f t="shared" si="14"/>
        <v>3.5</v>
      </c>
      <c r="J1028" s="90">
        <f t="shared" si="15"/>
        <v>3.4615329855114362E-2</v>
      </c>
    </row>
    <row r="1029" spans="2:10" x14ac:dyDescent="0.15">
      <c r="B1029" s="7"/>
      <c r="C1029" s="22"/>
      <c r="D1029" s="22"/>
      <c r="E1029" s="11" t="s">
        <v>158</v>
      </c>
      <c r="F1029" s="60">
        <f t="shared" si="13"/>
        <v>19</v>
      </c>
      <c r="G1029" s="84">
        <v>37901385.051648498</v>
      </c>
      <c r="H1029" s="63">
        <f t="shared" si="14"/>
        <v>0.5</v>
      </c>
      <c r="J1029" s="90">
        <f t="shared" si="15"/>
        <v>5.0130094122176694E-3</v>
      </c>
    </row>
    <row r="1030" spans="2:10" x14ac:dyDescent="0.15">
      <c r="B1030" s="7"/>
      <c r="C1030" s="22"/>
      <c r="D1030" s="22"/>
      <c r="E1030" s="11" t="s">
        <v>159</v>
      </c>
      <c r="F1030" s="60">
        <f t="shared" si="13"/>
        <v>87</v>
      </c>
      <c r="G1030" s="84">
        <v>3788770.57921346</v>
      </c>
      <c r="H1030" s="63">
        <f t="shared" si="14"/>
        <v>23</v>
      </c>
      <c r="J1030" s="90">
        <f t="shared" si="15"/>
        <v>0.22962593849654786</v>
      </c>
    </row>
    <row r="1031" spans="2:10" x14ac:dyDescent="0.15">
      <c r="B1031" s="7"/>
      <c r="C1031" s="22"/>
      <c r="D1031" s="22"/>
      <c r="E1031" s="11" t="s">
        <v>160</v>
      </c>
      <c r="F1031" s="60">
        <f t="shared" si="13"/>
        <v>650</v>
      </c>
      <c r="G1031" s="84">
        <v>390096.13180513901</v>
      </c>
      <c r="H1031" s="63">
        <f t="shared" si="14"/>
        <v>1666.3</v>
      </c>
      <c r="J1031" s="90">
        <f t="shared" si="15"/>
        <v>16.662559482253165</v>
      </c>
    </row>
    <row r="1032" spans="2:10" x14ac:dyDescent="0.15">
      <c r="B1032" s="7"/>
      <c r="C1032" s="22"/>
      <c r="D1032" s="22"/>
      <c r="E1032" s="11" t="s">
        <v>161</v>
      </c>
      <c r="F1032" s="60">
        <f t="shared" si="13"/>
        <v>54</v>
      </c>
      <c r="G1032" s="84">
        <v>22957809.0736674</v>
      </c>
      <c r="H1032" s="63">
        <f t="shared" si="14"/>
        <v>2.4</v>
      </c>
      <c r="J1032" s="90">
        <f t="shared" si="15"/>
        <v>2.3521408261007792E-2</v>
      </c>
    </row>
    <row r="1033" spans="2:10" x14ac:dyDescent="0.15">
      <c r="B1033" s="7"/>
      <c r="C1033" s="22"/>
      <c r="D1033" s="22"/>
      <c r="E1033" s="11" t="s">
        <v>162</v>
      </c>
      <c r="F1033" s="60">
        <f t="shared" si="13"/>
        <v>275</v>
      </c>
      <c r="G1033" s="84">
        <v>45039156.158310503</v>
      </c>
      <c r="H1033" s="63">
        <f t="shared" si="14"/>
        <v>6.1</v>
      </c>
      <c r="J1033" s="90">
        <f t="shared" si="15"/>
        <v>6.1057982310633883E-2</v>
      </c>
    </row>
    <row r="1034" spans="2:10" x14ac:dyDescent="0.15">
      <c r="B1034" s="7"/>
      <c r="C1034" s="22"/>
      <c r="D1034" s="22"/>
      <c r="E1034" s="11" t="s">
        <v>163</v>
      </c>
      <c r="F1034" s="60">
        <f t="shared" si="13"/>
        <v>44</v>
      </c>
      <c r="G1034" s="84">
        <v>2713506.46275524</v>
      </c>
      <c r="H1034" s="63">
        <f t="shared" si="14"/>
        <v>16.2</v>
      </c>
      <c r="J1034" s="90">
        <f t="shared" si="15"/>
        <v>0.16215181575548299</v>
      </c>
    </row>
    <row r="1035" spans="2:10" x14ac:dyDescent="0.15">
      <c r="B1035" s="7"/>
      <c r="C1035" s="22"/>
      <c r="D1035" s="22"/>
      <c r="E1035" s="11" t="s">
        <v>164</v>
      </c>
      <c r="F1035" s="60">
        <f t="shared" si="13"/>
        <v>47</v>
      </c>
      <c r="G1035" s="84">
        <v>1507934.4341038801</v>
      </c>
      <c r="H1035" s="63">
        <f t="shared" si="14"/>
        <v>31.2</v>
      </c>
      <c r="J1035" s="90">
        <f t="shared" si="15"/>
        <v>0.31168463917949246</v>
      </c>
    </row>
    <row r="1036" spans="2:10" x14ac:dyDescent="0.15">
      <c r="B1036" s="7"/>
      <c r="C1036" s="22"/>
      <c r="D1036" s="22"/>
      <c r="E1036" s="11" t="s">
        <v>165</v>
      </c>
      <c r="F1036" s="60">
        <f t="shared" si="13"/>
        <v>111</v>
      </c>
      <c r="G1036" s="84">
        <v>8734895.5733397398</v>
      </c>
      <c r="H1036" s="63">
        <f t="shared" si="14"/>
        <v>12.7</v>
      </c>
      <c r="J1036" s="90">
        <f t="shared" si="15"/>
        <v>0.12707650488551836</v>
      </c>
    </row>
    <row r="1037" spans="2:10" x14ac:dyDescent="0.15">
      <c r="B1037" s="7"/>
      <c r="C1037" s="22"/>
      <c r="D1037" s="22"/>
      <c r="E1037" s="11" t="s">
        <v>166</v>
      </c>
      <c r="F1037" s="60">
        <f t="shared" si="13"/>
        <v>369</v>
      </c>
      <c r="G1037" s="84">
        <v>3422126.6665777001</v>
      </c>
      <c r="H1037" s="63">
        <f t="shared" si="14"/>
        <v>107.8</v>
      </c>
      <c r="J1037" s="90">
        <f t="shared" si="15"/>
        <v>1.0782768610053195</v>
      </c>
    </row>
    <row r="1038" spans="2:10" x14ac:dyDescent="0.15">
      <c r="B1038" s="7"/>
      <c r="C1038" s="22"/>
      <c r="D1038" s="22"/>
      <c r="E1038" s="11" t="s">
        <v>167</v>
      </c>
      <c r="F1038" s="60">
        <f t="shared" si="13"/>
        <v>27</v>
      </c>
      <c r="G1038" s="84">
        <v>11751028.5259779</v>
      </c>
      <c r="H1038" s="63">
        <f t="shared" si="14"/>
        <v>2.2999999999999998</v>
      </c>
      <c r="J1038" s="90">
        <f t="shared" si="15"/>
        <v>2.2976712157843311E-2</v>
      </c>
    </row>
    <row r="1039" spans="2:10" x14ac:dyDescent="0.15">
      <c r="B1039" s="7"/>
      <c r="C1039" s="22"/>
      <c r="D1039" s="22"/>
      <c r="E1039" s="11" t="s">
        <v>168</v>
      </c>
      <c r="F1039" s="60">
        <f t="shared" si="13"/>
        <v>20</v>
      </c>
      <c r="G1039" s="84">
        <v>762177.96238242101</v>
      </c>
      <c r="H1039" s="63">
        <f t="shared" si="14"/>
        <v>26.2</v>
      </c>
      <c r="J1039" s="90">
        <f t="shared" si="15"/>
        <v>0.26240590763715949</v>
      </c>
    </row>
    <row r="1040" spans="2:10" x14ac:dyDescent="0.15">
      <c r="B1040" s="7"/>
      <c r="C1040" s="22"/>
      <c r="D1040" s="22"/>
      <c r="E1040" s="11" t="s">
        <v>169</v>
      </c>
      <c r="F1040" s="60">
        <f t="shared" si="13"/>
        <v>689</v>
      </c>
      <c r="G1040" s="84">
        <v>21939096.178029601</v>
      </c>
      <c r="H1040" s="63">
        <f t="shared" si="14"/>
        <v>31.4</v>
      </c>
      <c r="J1040" s="90">
        <f t="shared" si="15"/>
        <v>0.31405122362788268</v>
      </c>
    </row>
    <row r="1041" spans="2:10" x14ac:dyDescent="0.15">
      <c r="B1041" s="7"/>
      <c r="C1041" s="22"/>
      <c r="D1041" s="22"/>
      <c r="E1041" s="11" t="s">
        <v>170</v>
      </c>
      <c r="F1041" s="60">
        <f t="shared" si="13"/>
        <v>287</v>
      </c>
      <c r="G1041" s="84">
        <v>9670885.8648877703</v>
      </c>
      <c r="H1041" s="63">
        <f t="shared" si="14"/>
        <v>29.7</v>
      </c>
      <c r="J1041" s="90">
        <f t="shared" si="15"/>
        <v>0.29676702218357803</v>
      </c>
    </row>
    <row r="1042" spans="2:10" x14ac:dyDescent="0.15">
      <c r="B1042" s="7"/>
      <c r="C1042" s="22"/>
      <c r="D1042" s="22"/>
      <c r="E1042" s="11" t="s">
        <v>171</v>
      </c>
      <c r="F1042" s="60">
        <f t="shared" si="13"/>
        <v>921</v>
      </c>
      <c r="G1042" s="84">
        <v>13086475.4387048</v>
      </c>
      <c r="H1042" s="63">
        <f t="shared" si="14"/>
        <v>70.400000000000006</v>
      </c>
      <c r="J1042" s="90">
        <f t="shared" si="15"/>
        <v>0.70378002412783625</v>
      </c>
    </row>
    <row r="1043" spans="2:10" x14ac:dyDescent="0.15">
      <c r="B1043" s="7"/>
      <c r="C1043" s="22"/>
      <c r="D1043" s="22"/>
      <c r="E1043" s="11" t="s">
        <v>172</v>
      </c>
      <c r="F1043" s="60">
        <f t="shared" si="13"/>
        <v>305</v>
      </c>
      <c r="G1043" s="84">
        <v>236425.93370071601</v>
      </c>
      <c r="H1043" s="63">
        <f t="shared" si="14"/>
        <v>1290</v>
      </c>
      <c r="J1043" s="90">
        <f t="shared" si="15"/>
        <v>12.900446039311817</v>
      </c>
    </row>
    <row r="1044" spans="2:10" x14ac:dyDescent="0.15">
      <c r="B1044" s="7"/>
      <c r="C1044" s="22"/>
      <c r="D1044" s="22"/>
      <c r="E1044" s="11" t="s">
        <v>173</v>
      </c>
      <c r="F1044" s="60">
        <f t="shared" si="13"/>
        <v>271</v>
      </c>
      <c r="G1044" s="84">
        <v>9839460.6121563707</v>
      </c>
      <c r="H1044" s="63">
        <f t="shared" si="14"/>
        <v>27.5</v>
      </c>
      <c r="J1044" s="90">
        <f t="shared" si="15"/>
        <v>0.27542160153086775</v>
      </c>
    </row>
    <row r="1045" spans="2:10" x14ac:dyDescent="0.15">
      <c r="B1045" s="7"/>
      <c r="C1045" s="22"/>
      <c r="D1045" s="22"/>
      <c r="E1045" s="11" t="s">
        <v>174</v>
      </c>
      <c r="F1045" s="60">
        <f t="shared" si="13"/>
        <v>393</v>
      </c>
      <c r="G1045" s="84">
        <v>13119868.0079257</v>
      </c>
      <c r="H1045" s="63">
        <f t="shared" si="14"/>
        <v>30</v>
      </c>
      <c r="J1045" s="90">
        <f t="shared" si="15"/>
        <v>0.29954569646782198</v>
      </c>
    </row>
    <row r="1046" spans="2:10" x14ac:dyDescent="0.15">
      <c r="B1046" s="7"/>
      <c r="C1046" s="22"/>
      <c r="D1046" s="22"/>
      <c r="E1046" s="11" t="s">
        <v>175</v>
      </c>
      <c r="F1046" s="60">
        <f t="shared" si="13"/>
        <v>343</v>
      </c>
      <c r="G1046" s="84">
        <v>92666.381951199306</v>
      </c>
      <c r="H1046" s="63">
        <f t="shared" si="14"/>
        <v>3701.5</v>
      </c>
      <c r="J1046" s="90">
        <f t="shared" si="15"/>
        <v>37.014502215121915</v>
      </c>
    </row>
    <row r="1047" spans="2:10" x14ac:dyDescent="0.15">
      <c r="B1047" s="7"/>
      <c r="C1047" s="22"/>
      <c r="D1047" s="22"/>
      <c r="E1047" s="11" t="s">
        <v>176</v>
      </c>
      <c r="F1047" s="60">
        <f t="shared" si="13"/>
        <v>197</v>
      </c>
      <c r="G1047" s="84">
        <v>8599605.5679742992</v>
      </c>
      <c r="H1047" s="63">
        <f t="shared" si="14"/>
        <v>22.9</v>
      </c>
      <c r="J1047" s="90">
        <f t="shared" si="15"/>
        <v>0.22908027402285241</v>
      </c>
    </row>
    <row r="1048" spans="2:10" x14ac:dyDescent="0.15">
      <c r="B1048" s="7"/>
      <c r="C1048" s="22"/>
      <c r="D1048" s="22"/>
      <c r="E1048" s="11" t="s">
        <v>177</v>
      </c>
      <c r="F1048" s="60">
        <f t="shared" si="13"/>
        <v>249</v>
      </c>
      <c r="G1048" s="84">
        <v>6805410.4508089898</v>
      </c>
      <c r="H1048" s="63">
        <f t="shared" si="14"/>
        <v>36.6</v>
      </c>
      <c r="J1048" s="90">
        <f t="shared" si="15"/>
        <v>0.36588535224998847</v>
      </c>
    </row>
    <row r="1049" spans="2:10" x14ac:dyDescent="0.15">
      <c r="B1049" s="7"/>
      <c r="C1049" s="22"/>
      <c r="D1049" s="22"/>
      <c r="E1049" s="11" t="s">
        <v>178</v>
      </c>
      <c r="F1049" s="60">
        <f t="shared" si="13"/>
        <v>1564</v>
      </c>
      <c r="G1049" s="84">
        <v>13179775.39090088</v>
      </c>
      <c r="H1049" s="63">
        <f t="shared" si="14"/>
        <v>118.7</v>
      </c>
      <c r="J1049" s="90">
        <f t="shared" si="15"/>
        <v>1.1866666567624227</v>
      </c>
    </row>
    <row r="1050" spans="2:10" x14ac:dyDescent="0.15">
      <c r="B1050" s="7"/>
      <c r="C1050" s="22"/>
      <c r="D1050" s="22"/>
      <c r="E1050" s="11" t="s">
        <v>179</v>
      </c>
      <c r="F1050" s="60">
        <f t="shared" si="13"/>
        <v>1363</v>
      </c>
      <c r="G1050" s="84">
        <v>5142193.7132776463</v>
      </c>
      <c r="H1050" s="63">
        <f t="shared" si="14"/>
        <v>265.10000000000002</v>
      </c>
      <c r="J1050" s="90">
        <f t="shared" si="15"/>
        <v>2.6506197082396969</v>
      </c>
    </row>
    <row r="1051" spans="2:10" x14ac:dyDescent="0.15">
      <c r="B1051" s="7"/>
      <c r="C1051" s="22"/>
      <c r="D1051" s="22"/>
      <c r="E1051" s="11" t="s">
        <v>180</v>
      </c>
      <c r="F1051" s="60">
        <f t="shared" si="13"/>
        <v>714</v>
      </c>
      <c r="G1051" s="84">
        <v>12995651.2767602</v>
      </c>
      <c r="H1051" s="63">
        <f t="shared" si="14"/>
        <v>54.9</v>
      </c>
      <c r="J1051" s="90">
        <f t="shared" si="15"/>
        <v>0.54941455783507243</v>
      </c>
    </row>
    <row r="1052" spans="2:10" x14ac:dyDescent="0.15">
      <c r="B1052" s="7"/>
      <c r="C1052" s="22"/>
      <c r="D1052" s="22"/>
      <c r="E1052" s="11" t="s">
        <v>181</v>
      </c>
      <c r="F1052" s="60">
        <f t="shared" si="13"/>
        <v>705</v>
      </c>
      <c r="G1052" s="84">
        <v>11488536.930693099</v>
      </c>
      <c r="H1052" s="63">
        <f t="shared" si="14"/>
        <v>61.4</v>
      </c>
      <c r="J1052" s="90">
        <f t="shared" si="15"/>
        <v>0.6136551627531458</v>
      </c>
    </row>
    <row r="1053" spans="2:10" x14ac:dyDescent="0.15">
      <c r="B1053" s="7"/>
      <c r="C1053" s="22"/>
      <c r="D1053" s="22"/>
      <c r="E1053" s="11" t="s">
        <v>182</v>
      </c>
      <c r="F1053" s="60">
        <f t="shared" si="13"/>
        <v>183</v>
      </c>
      <c r="G1053" s="84">
        <v>3255460.4548447798</v>
      </c>
      <c r="H1053" s="63">
        <f t="shared" si="14"/>
        <v>56.2</v>
      </c>
      <c r="J1053" s="90">
        <f t="shared" si="15"/>
        <v>0.56213246186928545</v>
      </c>
    </row>
    <row r="1054" spans="2:10" x14ac:dyDescent="0.15">
      <c r="B1054" s="7"/>
      <c r="C1054" s="22"/>
      <c r="D1054" s="22"/>
      <c r="E1054" s="11" t="s">
        <v>183</v>
      </c>
      <c r="F1054" s="60">
        <f t="shared" si="13"/>
        <v>264</v>
      </c>
      <c r="G1054" s="84">
        <v>22232646.5731702</v>
      </c>
      <c r="H1054" s="63">
        <f t="shared" si="14"/>
        <v>11.9</v>
      </c>
      <c r="J1054" s="90">
        <f t="shared" si="15"/>
        <v>0.11874429754961724</v>
      </c>
    </row>
    <row r="1055" spans="2:10" x14ac:dyDescent="0.15">
      <c r="B1055" s="7"/>
      <c r="C1055" s="22"/>
      <c r="D1055" s="22"/>
      <c r="E1055" s="11" t="s">
        <v>184</v>
      </c>
      <c r="F1055" s="60">
        <f t="shared" si="13"/>
        <v>192</v>
      </c>
      <c r="G1055" s="84">
        <v>7075498.5696501099</v>
      </c>
      <c r="H1055" s="63">
        <f t="shared" si="14"/>
        <v>27.1</v>
      </c>
      <c r="J1055" s="90">
        <f t="shared" si="15"/>
        <v>0.27135896942099808</v>
      </c>
    </row>
    <row r="1056" spans="2:10" x14ac:dyDescent="0.15">
      <c r="B1056" s="7"/>
      <c r="C1056" s="22"/>
      <c r="D1056" s="22"/>
      <c r="E1056" s="11" t="s">
        <v>185</v>
      </c>
      <c r="F1056" s="60">
        <f t="shared" si="13"/>
        <v>437</v>
      </c>
      <c r="G1056" s="84">
        <v>136702.24341546401</v>
      </c>
      <c r="H1056" s="63">
        <f t="shared" si="14"/>
        <v>3196.7</v>
      </c>
      <c r="J1056" s="90">
        <f t="shared" si="15"/>
        <v>31.967288106009658</v>
      </c>
    </row>
    <row r="1057" spans="2:10" x14ac:dyDescent="0.15">
      <c r="B1057" s="7"/>
      <c r="C1057" s="22"/>
      <c r="D1057" s="22"/>
      <c r="E1057" s="11" t="s">
        <v>186</v>
      </c>
      <c r="F1057" s="60">
        <f t="shared" si="13"/>
        <v>1713</v>
      </c>
      <c r="G1057" s="84">
        <v>41062500.950074799</v>
      </c>
      <c r="H1057" s="63">
        <f t="shared" si="14"/>
        <v>41.7</v>
      </c>
      <c r="J1057" s="90">
        <f t="shared" si="15"/>
        <v>0.41716894011953254</v>
      </c>
    </row>
    <row r="1058" spans="2:10" x14ac:dyDescent="0.15">
      <c r="B1058" s="7"/>
      <c r="C1058" s="22"/>
      <c r="D1058" s="22"/>
      <c r="E1058" s="11" t="s">
        <v>187</v>
      </c>
      <c r="F1058" s="60">
        <f t="shared" si="13"/>
        <v>603</v>
      </c>
      <c r="G1058" s="84">
        <v>4943598.2086250903</v>
      </c>
      <c r="H1058" s="63">
        <f t="shared" si="14"/>
        <v>122</v>
      </c>
      <c r="J1058" s="90">
        <f t="shared" si="15"/>
        <v>1.2197593221632506</v>
      </c>
    </row>
    <row r="1059" spans="2:10" x14ac:dyDescent="0.15">
      <c r="B1059" s="7"/>
      <c r="C1059" s="22"/>
      <c r="D1059" s="22"/>
      <c r="E1059" s="11" t="s">
        <v>188</v>
      </c>
      <c r="F1059" s="60">
        <f t="shared" si="13"/>
        <v>673</v>
      </c>
      <c r="G1059" s="84">
        <v>88107.342911523097</v>
      </c>
      <c r="H1059" s="63">
        <f t="shared" si="14"/>
        <v>7638.4</v>
      </c>
      <c r="J1059" s="90">
        <f t="shared" si="15"/>
        <v>76.384098959359477</v>
      </c>
    </row>
    <row r="1060" spans="2:10" x14ac:dyDescent="0.15">
      <c r="B1060" s="7"/>
      <c r="C1060" s="22"/>
      <c r="D1060" s="22"/>
      <c r="E1060" s="11" t="s">
        <v>189</v>
      </c>
      <c r="F1060" s="60">
        <f t="shared" si="13"/>
        <v>443</v>
      </c>
      <c r="G1060" s="84">
        <v>6124155.7090577297</v>
      </c>
      <c r="H1060" s="63">
        <f t="shared" si="14"/>
        <v>72.3</v>
      </c>
      <c r="J1060" s="90">
        <f t="shared" si="15"/>
        <v>0.72336501722971469</v>
      </c>
    </row>
    <row r="1061" spans="2:10" x14ac:dyDescent="0.15">
      <c r="B1061" s="7"/>
      <c r="C1061" s="22"/>
      <c r="D1061" s="22"/>
      <c r="E1061" s="11" t="s">
        <v>190</v>
      </c>
      <c r="F1061" s="60">
        <f t="shared" si="13"/>
        <v>78</v>
      </c>
      <c r="G1061" s="84">
        <v>3510719.93148709</v>
      </c>
      <c r="H1061" s="63">
        <f t="shared" si="14"/>
        <v>22.2</v>
      </c>
      <c r="J1061" s="90">
        <f t="shared" si="15"/>
        <v>0.22217665186114785</v>
      </c>
    </row>
    <row r="1062" spans="2:10" x14ac:dyDescent="0.15">
      <c r="B1062" s="7"/>
      <c r="C1062" s="22"/>
      <c r="D1062" s="22"/>
      <c r="E1062" s="11" t="s">
        <v>191</v>
      </c>
      <c r="F1062" s="60">
        <f t="shared" si="13"/>
        <v>2078</v>
      </c>
      <c r="G1062" s="84">
        <v>3220657.9608920598</v>
      </c>
      <c r="H1062" s="63">
        <f t="shared" si="14"/>
        <v>645.20000000000005</v>
      </c>
      <c r="J1062" s="90">
        <f t="shared" si="15"/>
        <v>6.4520977552811427</v>
      </c>
    </row>
    <row r="1063" spans="2:10" x14ac:dyDescent="0.15">
      <c r="B1063" s="7"/>
      <c r="C1063" s="22"/>
      <c r="D1063" s="22"/>
      <c r="E1063" s="11" t="s">
        <v>192</v>
      </c>
      <c r="F1063" s="60">
        <f t="shared" si="13"/>
        <v>4197</v>
      </c>
      <c r="G1063" s="84">
        <v>66798719.052988403</v>
      </c>
      <c r="H1063" s="63">
        <f t="shared" si="14"/>
        <v>62.8</v>
      </c>
      <c r="J1063" s="90">
        <f t="shared" si="15"/>
        <v>0.6283054614671143</v>
      </c>
    </row>
    <row r="1064" spans="2:10" x14ac:dyDescent="0.15">
      <c r="B1064" s="7"/>
      <c r="C1064" s="22"/>
      <c r="D1064" s="22"/>
      <c r="E1064" s="11" t="s">
        <v>193</v>
      </c>
      <c r="F1064" s="60">
        <f t="shared" si="13"/>
        <v>138</v>
      </c>
      <c r="G1064" s="84">
        <v>2161411.0463121799</v>
      </c>
      <c r="H1064" s="63">
        <f t="shared" si="14"/>
        <v>63.8</v>
      </c>
      <c r="J1064" s="90">
        <f t="shared" si="15"/>
        <v>0.63847179940833976</v>
      </c>
    </row>
    <row r="1065" spans="2:10" x14ac:dyDescent="0.15">
      <c r="B1065" s="7"/>
      <c r="C1065" s="22"/>
      <c r="D1065" s="22"/>
      <c r="E1065" s="11" t="s">
        <v>194</v>
      </c>
      <c r="F1065" s="60">
        <f t="shared" si="13"/>
        <v>1267</v>
      </c>
      <c r="G1065" s="84">
        <v>134293483.396056</v>
      </c>
      <c r="H1065" s="63">
        <f t="shared" si="14"/>
        <v>9.4</v>
      </c>
      <c r="J1065" s="90">
        <f t="shared" si="15"/>
        <v>9.4345605457517676E-2</v>
      </c>
    </row>
    <row r="1066" spans="2:10" x14ac:dyDescent="0.15">
      <c r="B1066" s="7"/>
      <c r="C1066" s="22"/>
      <c r="D1066" s="22"/>
      <c r="E1066" s="11" t="s">
        <v>195</v>
      </c>
      <c r="F1066" s="60">
        <f t="shared" si="13"/>
        <v>412</v>
      </c>
      <c r="G1066" s="84">
        <v>1522963.6748483991</v>
      </c>
      <c r="H1066" s="63">
        <f t="shared" si="14"/>
        <v>270.5</v>
      </c>
      <c r="J1066" s="90">
        <f t="shared" si="15"/>
        <v>2.7052516537599747</v>
      </c>
    </row>
    <row r="1067" spans="2:10" x14ac:dyDescent="0.15">
      <c r="B1067" s="7"/>
      <c r="C1067" s="22"/>
      <c r="D1067" s="22"/>
      <c r="E1067" s="11" t="s">
        <v>196</v>
      </c>
      <c r="F1067" s="60">
        <f t="shared" si="13"/>
        <v>201</v>
      </c>
      <c r="G1067" s="84">
        <v>16486528.268626601</v>
      </c>
      <c r="H1067" s="63">
        <f t="shared" si="14"/>
        <v>12.2</v>
      </c>
      <c r="J1067" s="90">
        <f t="shared" si="15"/>
        <v>0.12191772380756313</v>
      </c>
    </row>
    <row r="1068" spans="2:10" x14ac:dyDescent="0.15">
      <c r="B1068" s="7"/>
      <c r="C1068" s="22"/>
      <c r="D1068" s="22"/>
      <c r="E1068" s="11" t="s">
        <v>197</v>
      </c>
      <c r="F1068" s="60">
        <f t="shared" si="13"/>
        <v>172</v>
      </c>
      <c r="G1068" s="84">
        <v>1081526.7992666001</v>
      </c>
      <c r="H1068" s="63">
        <f t="shared" si="14"/>
        <v>159</v>
      </c>
      <c r="J1068" s="90">
        <f t="shared" si="15"/>
        <v>1.590344318020005</v>
      </c>
    </row>
    <row r="1069" spans="2:10" x14ac:dyDescent="0.15">
      <c r="B1069" s="7"/>
      <c r="C1069" s="22"/>
      <c r="D1069" s="22"/>
      <c r="E1069" s="11" t="s">
        <v>198</v>
      </c>
      <c r="F1069" s="60">
        <f t="shared" si="13"/>
        <v>1018</v>
      </c>
      <c r="G1069" s="84">
        <v>100282.12449855301</v>
      </c>
      <c r="H1069" s="63">
        <f t="shared" si="14"/>
        <v>10151.4</v>
      </c>
      <c r="J1069" s="90">
        <f t="shared" si="15"/>
        <v>101.51360525022473</v>
      </c>
    </row>
    <row r="1070" spans="2:10" x14ac:dyDescent="0.15">
      <c r="B1070" s="7"/>
      <c r="C1070" s="22"/>
      <c r="D1070" s="22"/>
      <c r="E1070" s="11" t="s">
        <v>199</v>
      </c>
      <c r="F1070" s="60">
        <f t="shared" si="13"/>
        <v>156</v>
      </c>
      <c r="G1070" s="84">
        <v>4128058.2491334402</v>
      </c>
      <c r="H1070" s="63">
        <f t="shared" si="14"/>
        <v>37.799999999999997</v>
      </c>
      <c r="J1070" s="90">
        <f t="shared" si="15"/>
        <v>0.37790164427245532</v>
      </c>
    </row>
    <row r="1071" spans="2:10" x14ac:dyDescent="0.15">
      <c r="B1071" s="7"/>
      <c r="C1071" s="22"/>
      <c r="D1071" s="22"/>
      <c r="E1071" s="11" t="s">
        <v>200</v>
      </c>
      <c r="F1071" s="60">
        <f t="shared" si="13"/>
        <v>326</v>
      </c>
      <c r="G1071" s="84">
        <v>79662.528872100796</v>
      </c>
      <c r="H1071" s="63">
        <f t="shared" si="14"/>
        <v>4092.3</v>
      </c>
      <c r="J1071" s="90">
        <f t="shared" si="15"/>
        <v>40.922627566016281</v>
      </c>
    </row>
    <row r="1072" spans="2:10" x14ac:dyDescent="0.15">
      <c r="B1072" s="7"/>
      <c r="C1072" s="22"/>
      <c r="D1072" s="22"/>
      <c r="E1072" s="11" t="s">
        <v>201</v>
      </c>
      <c r="F1072" s="60">
        <f t="shared" si="13"/>
        <v>85</v>
      </c>
      <c r="G1072" s="84">
        <v>587124.13554119796</v>
      </c>
      <c r="H1072" s="63">
        <f t="shared" si="14"/>
        <v>144.80000000000001</v>
      </c>
      <c r="J1072" s="90">
        <f t="shared" si="15"/>
        <v>1.4477347268588932</v>
      </c>
    </row>
    <row r="1073" spans="2:10" x14ac:dyDescent="0.15">
      <c r="B1073" s="7"/>
      <c r="C1073" s="22"/>
      <c r="D1073" s="22"/>
      <c r="E1073" s="11" t="s">
        <v>202</v>
      </c>
      <c r="F1073" s="60">
        <f t="shared" si="13"/>
        <v>1428</v>
      </c>
      <c r="G1073" s="84">
        <v>15352805.361004701</v>
      </c>
      <c r="H1073" s="63">
        <f t="shared" si="14"/>
        <v>93</v>
      </c>
      <c r="J1073" s="90">
        <f t="shared" si="15"/>
        <v>0.93012317060114824</v>
      </c>
    </row>
    <row r="1074" spans="2:10" x14ac:dyDescent="0.15">
      <c r="B1074" s="7"/>
      <c r="C1074" s="22"/>
      <c r="D1074" s="22"/>
      <c r="E1074" s="11" t="s">
        <v>203</v>
      </c>
      <c r="F1074" s="60">
        <f t="shared" si="13"/>
        <v>408</v>
      </c>
      <c r="G1074" s="84">
        <v>5292793.14007976</v>
      </c>
      <c r="H1074" s="63">
        <f t="shared" si="14"/>
        <v>77.099999999999994</v>
      </c>
      <c r="J1074" s="90">
        <f t="shared" si="15"/>
        <v>0.77085952388808388</v>
      </c>
    </row>
    <row r="1075" spans="2:10" x14ac:dyDescent="0.15">
      <c r="B1075" s="7"/>
      <c r="C1075" s="22"/>
      <c r="D1075" s="22"/>
      <c r="E1075" s="11" t="s">
        <v>204</v>
      </c>
      <c r="F1075" s="60">
        <f t="shared" si="13"/>
        <v>257</v>
      </c>
      <c r="G1075" s="84">
        <v>6363973.8545898898</v>
      </c>
      <c r="H1075" s="63">
        <f t="shared" si="14"/>
        <v>40.4</v>
      </c>
      <c r="J1075" s="90">
        <f t="shared" si="15"/>
        <v>0.40383572571506376</v>
      </c>
    </row>
    <row r="1076" spans="2:10" x14ac:dyDescent="0.15">
      <c r="B1076" s="7"/>
      <c r="C1076" s="22"/>
      <c r="D1076" s="22"/>
      <c r="E1076" s="11" t="s">
        <v>205</v>
      </c>
      <c r="F1076" s="60">
        <f t="shared" si="13"/>
        <v>175</v>
      </c>
      <c r="G1076" s="84">
        <v>4804599.4992895797</v>
      </c>
      <c r="H1076" s="63">
        <f t="shared" si="14"/>
        <v>36.4</v>
      </c>
      <c r="J1076" s="90">
        <f t="shared" si="15"/>
        <v>0.36423431344459811</v>
      </c>
    </row>
    <row r="1077" spans="2:10" x14ac:dyDescent="0.15">
      <c r="B1077" s="7"/>
      <c r="C1077" s="22"/>
      <c r="D1077" s="22"/>
      <c r="E1077" s="11" t="s">
        <v>206</v>
      </c>
      <c r="F1077" s="60">
        <f t="shared" si="13"/>
        <v>597</v>
      </c>
      <c r="G1077" s="84">
        <v>109979.394366979</v>
      </c>
      <c r="H1077" s="63">
        <f t="shared" si="14"/>
        <v>5428.3</v>
      </c>
      <c r="J1077" s="90">
        <f t="shared" si="15"/>
        <v>54.282895758448319</v>
      </c>
    </row>
    <row r="1078" spans="2:10" x14ac:dyDescent="0.15">
      <c r="B1078" s="7"/>
      <c r="C1078" s="22"/>
      <c r="D1078" s="22"/>
      <c r="E1078" s="11" t="s">
        <v>207</v>
      </c>
      <c r="F1078" s="60">
        <f t="shared" si="13"/>
        <v>222</v>
      </c>
      <c r="G1078" s="84">
        <v>8739412.6839048304</v>
      </c>
      <c r="H1078" s="63">
        <f t="shared" si="14"/>
        <v>25.4</v>
      </c>
      <c r="J1078" s="90">
        <f t="shared" si="15"/>
        <v>0.25402164656768317</v>
      </c>
    </row>
    <row r="1079" spans="2:10" x14ac:dyDescent="0.15">
      <c r="B1079" s="7"/>
      <c r="C1079" s="22"/>
      <c r="D1079" s="22"/>
      <c r="E1079" s="11" t="s">
        <v>208</v>
      </c>
      <c r="F1079" s="60">
        <f t="shared" si="13"/>
        <v>146</v>
      </c>
      <c r="G1079" s="84">
        <v>30575500.796277799</v>
      </c>
      <c r="H1079" s="63">
        <f t="shared" si="14"/>
        <v>4.8</v>
      </c>
      <c r="J1079" s="90">
        <f t="shared" si="15"/>
        <v>4.7750648786682753E-2</v>
      </c>
    </row>
    <row r="1080" spans="2:10" x14ac:dyDescent="0.15">
      <c r="B1080" s="7"/>
      <c r="C1080" s="22"/>
      <c r="D1080" s="22"/>
      <c r="E1080" s="11" t="s">
        <v>209</v>
      </c>
      <c r="F1080" s="60">
        <f t="shared" si="13"/>
        <v>381</v>
      </c>
      <c r="G1080" s="84">
        <v>102411.912970537</v>
      </c>
      <c r="H1080" s="63">
        <f t="shared" si="14"/>
        <v>3720.3</v>
      </c>
      <c r="J1080" s="90">
        <f t="shared" si="15"/>
        <v>37.20270317669101</v>
      </c>
    </row>
    <row r="1081" spans="2:10" x14ac:dyDescent="0.15">
      <c r="B1081" s="7"/>
      <c r="C1081" s="22"/>
      <c r="D1081" s="22"/>
      <c r="E1081" s="11" t="s">
        <v>210</v>
      </c>
      <c r="F1081" s="60">
        <f t="shared" si="13"/>
        <v>437</v>
      </c>
      <c r="G1081" s="84">
        <v>115253.457310186</v>
      </c>
      <c r="H1081" s="63">
        <f t="shared" si="14"/>
        <v>3791.6</v>
      </c>
      <c r="J1081" s="90">
        <f t="shared" si="15"/>
        <v>37.916433068370807</v>
      </c>
    </row>
    <row r="1082" spans="2:10" x14ac:dyDescent="0.15">
      <c r="B1082" s="7"/>
      <c r="C1082" s="22"/>
      <c r="D1082" s="22"/>
      <c r="E1082" s="11" t="s">
        <v>211</v>
      </c>
      <c r="F1082" s="60">
        <f t="shared" si="13"/>
        <v>29</v>
      </c>
      <c r="G1082" s="84">
        <v>243533524.34375301</v>
      </c>
      <c r="H1082" s="63">
        <f t="shared" si="14"/>
        <v>0.1</v>
      </c>
      <c r="J1082" s="90">
        <f t="shared" si="15"/>
        <v>1.190801146501122E-3</v>
      </c>
    </row>
    <row r="1083" spans="2:10" x14ac:dyDescent="0.15">
      <c r="B1083" s="7"/>
      <c r="C1083" s="22"/>
      <c r="D1083" s="22"/>
      <c r="E1083" s="11" t="s">
        <v>212</v>
      </c>
      <c r="F1083" s="60">
        <f t="shared" si="13"/>
        <v>3471</v>
      </c>
      <c r="G1083" s="84">
        <v>26398998.862070601</v>
      </c>
      <c r="H1083" s="63">
        <f t="shared" si="14"/>
        <v>131.5</v>
      </c>
      <c r="J1083" s="90">
        <f t="shared" si="15"/>
        <v>1.314822587831936</v>
      </c>
    </row>
    <row r="1084" spans="2:10" x14ac:dyDescent="0.15">
      <c r="B1084" s="7"/>
      <c r="C1084" s="22"/>
      <c r="D1084" s="22"/>
      <c r="E1084" s="11" t="s">
        <v>213</v>
      </c>
      <c r="F1084" s="60">
        <f t="shared" si="13"/>
        <v>396</v>
      </c>
      <c r="G1084" s="84">
        <v>76365.572031072603</v>
      </c>
      <c r="H1084" s="63">
        <f t="shared" si="14"/>
        <v>5185.6000000000004</v>
      </c>
      <c r="J1084" s="90">
        <f t="shared" si="15"/>
        <v>51.855828414258511</v>
      </c>
    </row>
    <row r="1085" spans="2:10" x14ac:dyDescent="0.15">
      <c r="B1085" s="9"/>
      <c r="C1085" s="21"/>
      <c r="D1085" s="21"/>
      <c r="E1085" s="11" t="s">
        <v>214</v>
      </c>
      <c r="F1085" s="60">
        <f t="shared" si="13"/>
        <v>2450</v>
      </c>
      <c r="G1085" s="84">
        <v>15972805.6660483</v>
      </c>
      <c r="H1085" s="63">
        <f t="shared" si="14"/>
        <v>153.4</v>
      </c>
      <c r="J1085" s="90">
        <f t="shared" si="15"/>
        <v>1.5338570137416154</v>
      </c>
    </row>
    <row r="1086" spans="2:10" x14ac:dyDescent="0.15">
      <c r="B1086" s="22" t="s">
        <v>131</v>
      </c>
    </row>
    <row r="1087" spans="2:10" x14ac:dyDescent="0.15">
      <c r="B1087" s="22" t="s">
        <v>243</v>
      </c>
    </row>
  </sheetData>
  <phoneticPr fontId="1"/>
  <pageMargins left="0.78740157480314965" right="0.59055118110236227" top="0.78740157480314965" bottom="0.59055118110236227" header="0.31496062992125984" footer="0.31496062992125984"/>
  <pageSetup paperSize="9" scale="65" orientation="portrait" r:id="rId1"/>
  <rowBreaks count="9" manualBreakCount="9">
    <brk id="88" min="1" max="7" man="1"/>
    <brk id="169" min="1" max="7" man="1"/>
    <brk id="246" min="1" max="7" man="1"/>
    <brk id="386" min="1" max="7" man="1"/>
    <brk id="594" min="1" max="7" man="1"/>
    <brk id="804" min="1" max="7" man="1"/>
    <brk id="878" min="1" max="7" man="1"/>
    <brk id="951" min="1" max="7" man="1"/>
    <brk id="1020"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昼間人口概要</vt:lpstr>
      <vt:lpstr>算出方法</vt:lpstr>
      <vt:lpstr>算出方法!Print_Area</vt:lpstr>
      <vt:lpstr>昼間人口概要!Print_Area</vt:lpstr>
      <vt:lpstr>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奥谷 貴</cp:lastModifiedBy>
  <cp:lastPrinted>2023-01-13T01:27:37Z</cp:lastPrinted>
  <dcterms:created xsi:type="dcterms:W3CDTF">2017-09-08T00:09:29Z</dcterms:created>
  <dcterms:modified xsi:type="dcterms:W3CDTF">2023-01-13T04:02:47Z</dcterms:modified>
</cp:coreProperties>
</file>