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X:\02 企画振興部\調査統計課\R4クレンジング分\調査統計課　県オープンデータ化推進依頼（クレンジング＆メタデータ化　保存場所）②生活統計班△\人口・世帯2（国勢調査）○\99.デジ課修正後\"/>
    </mc:Choice>
  </mc:AlternateContent>
  <xr:revisionPtr revIDLastSave="0" documentId="13_ncr:1_{E446E4FA-DCB0-47B8-9ED8-E5FB0E9E34CE}" xr6:coauthVersionLast="47" xr6:coauthVersionMax="47" xr10:uidLastSave="{00000000-0000-0000-0000-000000000000}"/>
  <bookViews>
    <workbookView xWindow="8280" yWindow="3150" windowWidth="17745" windowHeight="11130" xr2:uid="{00000000-000D-0000-FFFF-FFFF00000000}"/>
  </bookViews>
  <sheets>
    <sheet name="表Ⅰ－１" sheetId="4" r:id="rId1"/>
    <sheet name="表Ⅱ－１－１" sheetId="1" r:id="rId2"/>
    <sheet name="表Ⅱ－２－１" sheetId="2" r:id="rId3"/>
    <sheet name="表Ⅲ－１－１ " sheetId="9" r:id="rId4"/>
    <sheet name="表Ⅲ－2－１ " sheetId="3" r:id="rId5"/>
  </sheets>
  <definedNames>
    <definedName name="_xlnm.Print_Area" localSheetId="0">'表Ⅰ－１'!$A$1:$M$32</definedName>
    <definedName name="_xlnm.Print_Area" localSheetId="1">'表Ⅱ－１－１'!$A$1:$I$25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3" i="3" l="1"/>
  <c r="I53" i="3"/>
  <c r="K52" i="3"/>
  <c r="I52" i="3"/>
  <c r="K51" i="3"/>
  <c r="I51" i="3"/>
  <c r="K50" i="3"/>
  <c r="I50" i="3"/>
  <c r="K49" i="3"/>
  <c r="I49" i="3"/>
  <c r="K48" i="3"/>
  <c r="I48" i="3"/>
  <c r="K47" i="3"/>
  <c r="I47" i="3"/>
  <c r="K46" i="3"/>
  <c r="I46" i="3"/>
  <c r="K45" i="3"/>
  <c r="I45" i="3"/>
  <c r="K44" i="3"/>
  <c r="I44" i="3"/>
  <c r="K43" i="3"/>
  <c r="I43" i="3"/>
  <c r="K42" i="3"/>
  <c r="I42" i="3"/>
  <c r="K41" i="3"/>
  <c r="I41" i="3"/>
  <c r="K40" i="3"/>
  <c r="I40" i="3"/>
  <c r="K39" i="3"/>
  <c r="I39" i="3"/>
  <c r="K38" i="3"/>
  <c r="I38" i="3"/>
  <c r="K37" i="3"/>
  <c r="I37" i="3"/>
  <c r="K36" i="3"/>
  <c r="I36" i="3"/>
  <c r="K35" i="3"/>
  <c r="I35" i="3"/>
  <c r="K34" i="3"/>
  <c r="I34" i="3"/>
  <c r="K33" i="3"/>
  <c r="I33" i="3"/>
  <c r="K32" i="3"/>
  <c r="I32" i="3"/>
  <c r="K31" i="3"/>
  <c r="I31" i="3"/>
  <c r="K30" i="3"/>
  <c r="I30" i="3"/>
  <c r="K29" i="3"/>
  <c r="I29" i="3"/>
  <c r="K28" i="3"/>
  <c r="I28" i="3"/>
  <c r="K27" i="3"/>
  <c r="I27" i="3"/>
  <c r="K26" i="3"/>
  <c r="I26" i="3"/>
  <c r="K25" i="3"/>
  <c r="I25" i="3"/>
  <c r="K24" i="3"/>
  <c r="I24" i="3"/>
  <c r="K23" i="3"/>
  <c r="I23" i="3"/>
  <c r="K22" i="3"/>
  <c r="I22" i="3"/>
  <c r="K21" i="3"/>
  <c r="I21" i="3"/>
  <c r="K20" i="3"/>
  <c r="I20" i="3"/>
  <c r="K19" i="3"/>
  <c r="I19" i="3"/>
  <c r="K18" i="3"/>
  <c r="I18" i="3"/>
  <c r="K17" i="3"/>
  <c r="I17" i="3"/>
  <c r="K16" i="3"/>
  <c r="I16" i="3"/>
  <c r="K15" i="3"/>
  <c r="I15" i="3"/>
  <c r="K14" i="3"/>
  <c r="I14" i="3"/>
  <c r="K13" i="3"/>
  <c r="I13" i="3"/>
  <c r="K12" i="3"/>
  <c r="I12" i="3"/>
  <c r="K11" i="3"/>
  <c r="I11" i="3"/>
  <c r="K10" i="3"/>
  <c r="I10" i="3"/>
  <c r="K9" i="3"/>
  <c r="I9" i="3"/>
  <c r="K8" i="3"/>
  <c r="I8" i="3"/>
  <c r="K7" i="3"/>
  <c r="I7" i="3"/>
  <c r="J33" i="9"/>
  <c r="H33" i="9"/>
  <c r="J32" i="9"/>
  <c r="H32" i="9"/>
  <c r="J31" i="9"/>
  <c r="H31" i="9"/>
  <c r="J30" i="9"/>
  <c r="H30" i="9"/>
  <c r="J29" i="9"/>
  <c r="H29" i="9"/>
  <c r="J28" i="9"/>
  <c r="H28" i="9"/>
  <c r="J27" i="9"/>
  <c r="H27" i="9"/>
  <c r="J26" i="9"/>
  <c r="H26" i="9"/>
  <c r="J25" i="9"/>
  <c r="H25" i="9"/>
  <c r="J24" i="9"/>
  <c r="H24" i="9"/>
  <c r="J23" i="9"/>
  <c r="H23" i="9"/>
  <c r="J22" i="9"/>
  <c r="H22" i="9"/>
  <c r="J21" i="9"/>
  <c r="H21" i="9"/>
  <c r="J20" i="9"/>
  <c r="H20" i="9"/>
  <c r="J19" i="9"/>
  <c r="H19" i="9"/>
  <c r="J18" i="9"/>
  <c r="H18" i="9"/>
  <c r="J17" i="9"/>
  <c r="H17" i="9"/>
  <c r="J16" i="9"/>
  <c r="H16" i="9"/>
  <c r="J15" i="9"/>
  <c r="J14" i="9"/>
  <c r="H14" i="9"/>
  <c r="J13" i="9"/>
  <c r="H13" i="9"/>
  <c r="J12" i="9"/>
  <c r="H12" i="9"/>
  <c r="J11" i="9"/>
  <c r="H11" i="9"/>
  <c r="J10" i="9"/>
  <c r="H10" i="9"/>
  <c r="J9" i="9"/>
  <c r="H9" i="9"/>
  <c r="H7" i="9"/>
  <c r="Q36" i="2"/>
  <c r="P36" i="2"/>
  <c r="O36" i="2"/>
  <c r="N36" i="2"/>
  <c r="M36" i="2"/>
  <c r="K36" i="2"/>
  <c r="Q35" i="2"/>
  <c r="P35" i="2"/>
  <c r="O35" i="2"/>
  <c r="N35" i="2"/>
  <c r="M35" i="2"/>
  <c r="K35" i="2"/>
  <c r="Q34" i="2"/>
  <c r="P34" i="2"/>
  <c r="O34" i="2"/>
  <c r="N34" i="2"/>
  <c r="M34" i="2"/>
  <c r="K34" i="2"/>
  <c r="Q33" i="2"/>
  <c r="P33" i="2"/>
  <c r="O33" i="2"/>
  <c r="N33" i="2"/>
  <c r="M33" i="2"/>
  <c r="K33" i="2"/>
  <c r="Q32" i="2"/>
  <c r="P32" i="2"/>
  <c r="O32" i="2"/>
  <c r="N32" i="2"/>
  <c r="M32" i="2"/>
  <c r="K32" i="2"/>
  <c r="Q31" i="2"/>
  <c r="P31" i="2"/>
  <c r="O31" i="2"/>
  <c r="N31" i="2"/>
  <c r="M31" i="2"/>
  <c r="K31" i="2"/>
  <c r="Q30" i="2"/>
  <c r="P30" i="2"/>
  <c r="O30" i="2"/>
  <c r="N30" i="2"/>
  <c r="M30" i="2"/>
  <c r="K30" i="2"/>
  <c r="Q29" i="2"/>
  <c r="P29" i="2"/>
  <c r="O29" i="2"/>
  <c r="N29" i="2"/>
  <c r="M29" i="2"/>
  <c r="K29" i="2"/>
  <c r="Q28" i="2"/>
  <c r="P28" i="2"/>
  <c r="O28" i="2"/>
  <c r="N28" i="2"/>
  <c r="M28" i="2"/>
  <c r="K28" i="2"/>
  <c r="Q27" i="2"/>
  <c r="P27" i="2"/>
  <c r="O27" i="2"/>
  <c r="N27" i="2"/>
  <c r="M27" i="2"/>
  <c r="K27" i="2"/>
  <c r="Q26" i="2"/>
  <c r="P26" i="2"/>
  <c r="O26" i="2"/>
  <c r="N26" i="2"/>
  <c r="M26" i="2"/>
  <c r="K26" i="2"/>
  <c r="Q25" i="2"/>
  <c r="P25" i="2"/>
  <c r="O25" i="2"/>
  <c r="N25" i="2"/>
  <c r="M25" i="2"/>
  <c r="K25" i="2"/>
  <c r="Q24" i="2"/>
  <c r="P24" i="2"/>
  <c r="O24" i="2"/>
  <c r="N24" i="2"/>
  <c r="M24" i="2"/>
  <c r="K24" i="2"/>
  <c r="Q23" i="2"/>
  <c r="P23" i="2"/>
  <c r="O23" i="2"/>
  <c r="N23" i="2"/>
  <c r="M23" i="2"/>
  <c r="K23" i="2"/>
  <c r="Q22" i="2"/>
  <c r="P22" i="2"/>
  <c r="O22" i="2"/>
  <c r="N22" i="2"/>
  <c r="M22" i="2"/>
  <c r="K22" i="2"/>
  <c r="Q21" i="2"/>
  <c r="P21" i="2"/>
  <c r="O21" i="2"/>
  <c r="N21" i="2"/>
  <c r="M21" i="2"/>
  <c r="K21" i="2"/>
  <c r="Q20" i="2"/>
  <c r="P20" i="2"/>
  <c r="O20" i="2"/>
  <c r="N20" i="2"/>
  <c r="M20" i="2"/>
  <c r="K20" i="2"/>
  <c r="Q19" i="2"/>
  <c r="P19" i="2"/>
  <c r="O19" i="2"/>
  <c r="N19" i="2"/>
  <c r="M19" i="2"/>
  <c r="K19" i="2"/>
  <c r="Q18" i="2"/>
  <c r="P18" i="2"/>
  <c r="O18" i="2"/>
  <c r="N18" i="2"/>
  <c r="M18" i="2"/>
  <c r="K18" i="2"/>
  <c r="Q17" i="2"/>
  <c r="P17" i="2"/>
  <c r="O17" i="2"/>
  <c r="N17" i="2"/>
  <c r="M17" i="2"/>
  <c r="K17" i="2"/>
  <c r="Q16" i="2"/>
  <c r="P16" i="2"/>
  <c r="O16" i="2"/>
  <c r="N16" i="2"/>
  <c r="M16" i="2"/>
  <c r="K16" i="2"/>
  <c r="Q15" i="2"/>
  <c r="P15" i="2"/>
  <c r="O15" i="2"/>
  <c r="N15" i="2"/>
  <c r="M15" i="2"/>
  <c r="K15" i="2"/>
  <c r="Q14" i="2"/>
  <c r="P14" i="2"/>
  <c r="O14" i="2"/>
  <c r="N14" i="2"/>
  <c r="M14" i="2"/>
  <c r="K14" i="2"/>
  <c r="Q13" i="2"/>
  <c r="P13" i="2"/>
  <c r="O13" i="2"/>
  <c r="N13" i="2"/>
  <c r="M13" i="2"/>
  <c r="K13" i="2"/>
  <c r="Q12" i="2"/>
  <c r="P12" i="2"/>
  <c r="O12" i="2"/>
  <c r="N12" i="2"/>
  <c r="M12" i="2"/>
  <c r="K12" i="2"/>
  <c r="Q10" i="2"/>
  <c r="P10" i="2"/>
  <c r="O10" i="2"/>
  <c r="N10" i="2"/>
  <c r="M10" i="2"/>
  <c r="L10" i="2"/>
  <c r="K10" i="2"/>
  <c r="H20" i="1"/>
  <c r="G20" i="1"/>
  <c r="H19" i="1"/>
  <c r="G19" i="1"/>
  <c r="H18" i="1"/>
  <c r="G18" i="1"/>
  <c r="I18" i="1" s="1"/>
  <c r="I17" i="1"/>
  <c r="H17" i="1"/>
  <c r="G17" i="1"/>
  <c r="I16" i="1"/>
  <c r="H16" i="1"/>
  <c r="G16" i="1"/>
  <c r="H15" i="1"/>
  <c r="G15" i="1"/>
  <c r="I15" i="1" s="1"/>
  <c r="I14" i="1"/>
  <c r="H12" i="1"/>
  <c r="G12" i="1"/>
  <c r="I12" i="1" s="1"/>
  <c r="H11" i="1"/>
  <c r="G11" i="1"/>
  <c r="I10" i="1"/>
  <c r="H10" i="1"/>
  <c r="G10" i="1"/>
  <c r="H9" i="1"/>
  <c r="G9" i="1"/>
  <c r="I8" i="1"/>
  <c r="H8" i="1"/>
  <c r="G8" i="1"/>
  <c r="H7" i="1"/>
  <c r="G7" i="1"/>
  <c r="H6" i="1"/>
  <c r="G6" i="1"/>
  <c r="I6" i="1" s="1"/>
  <c r="I5" i="1"/>
  <c r="M31" i="4"/>
  <c r="L31" i="4"/>
  <c r="K31" i="4"/>
  <c r="J31" i="4"/>
  <c r="M30" i="4"/>
  <c r="L30" i="4"/>
  <c r="K30" i="4"/>
  <c r="J30" i="4"/>
  <c r="M29" i="4"/>
  <c r="L29" i="4"/>
  <c r="K29" i="4"/>
  <c r="J29" i="4"/>
  <c r="M28" i="4"/>
  <c r="L28" i="4"/>
  <c r="K28" i="4"/>
  <c r="J28" i="4"/>
  <c r="M27" i="4"/>
  <c r="L27" i="4"/>
  <c r="K27" i="4"/>
  <c r="J27" i="4"/>
  <c r="M26" i="4"/>
  <c r="L26" i="4"/>
  <c r="K26" i="4"/>
  <c r="J26" i="4"/>
  <c r="M25" i="4"/>
  <c r="L25" i="4"/>
  <c r="K25" i="4"/>
  <c r="J25" i="4"/>
  <c r="M24" i="4"/>
  <c r="L24" i="4"/>
  <c r="K24" i="4"/>
  <c r="J24" i="4"/>
  <c r="M23" i="4"/>
  <c r="L23" i="4"/>
  <c r="K23" i="4"/>
  <c r="J23" i="4"/>
  <c r="M22" i="4"/>
  <c r="L22" i="4"/>
  <c r="K22" i="4"/>
  <c r="J22" i="4"/>
  <c r="M21" i="4"/>
  <c r="L21" i="4"/>
  <c r="K21" i="4"/>
  <c r="J21" i="4"/>
  <c r="M20" i="4"/>
  <c r="L20" i="4"/>
  <c r="K20" i="4"/>
  <c r="J20" i="4"/>
  <c r="M19" i="4"/>
  <c r="L19" i="4"/>
  <c r="K19" i="4"/>
  <c r="J19" i="4"/>
  <c r="M18" i="4"/>
  <c r="L18" i="4"/>
  <c r="K18" i="4"/>
  <c r="J18" i="4"/>
  <c r="M17" i="4"/>
  <c r="L17" i="4"/>
  <c r="K17" i="4"/>
  <c r="J17" i="4"/>
  <c r="M16" i="4"/>
  <c r="L16" i="4"/>
  <c r="K16" i="4"/>
  <c r="J16" i="4"/>
  <c r="M15" i="4"/>
  <c r="L15" i="4"/>
  <c r="K15" i="4"/>
  <c r="J15" i="4"/>
  <c r="M14" i="4"/>
  <c r="L14" i="4"/>
  <c r="K14" i="4"/>
  <c r="J14" i="4"/>
  <c r="M13" i="4"/>
  <c r="L13" i="4"/>
  <c r="K13" i="4"/>
  <c r="J13" i="4"/>
  <c r="M12" i="4"/>
  <c r="L12" i="4"/>
  <c r="K12" i="4"/>
  <c r="J12" i="4"/>
  <c r="M11" i="4"/>
  <c r="L11" i="4"/>
  <c r="K11" i="4"/>
  <c r="J11" i="4"/>
  <c r="M10" i="4"/>
  <c r="L10" i="4"/>
  <c r="K10" i="4"/>
  <c r="J10" i="4"/>
  <c r="M9" i="4"/>
  <c r="L9" i="4"/>
  <c r="K9" i="4"/>
  <c r="J9" i="4"/>
  <c r="M8" i="4"/>
  <c r="L8" i="4"/>
  <c r="K8" i="4"/>
  <c r="J8" i="4"/>
  <c r="M7" i="4"/>
  <c r="L7" i="4"/>
  <c r="K7" i="4"/>
  <c r="J7" i="4"/>
  <c r="M6" i="4"/>
  <c r="L6" i="4"/>
  <c r="K6" i="4"/>
  <c r="J6" i="4"/>
</calcChain>
</file>

<file path=xl/sharedStrings.xml><?xml version="1.0" encoding="utf-8"?>
<sst xmlns="http://schemas.openxmlformats.org/spreadsheetml/2006/main" count="224" uniqueCount="120">
  <si>
    <t>八郎潟町</t>
  </si>
  <si>
    <t>八峰町</t>
  </si>
  <si>
    <t>常住人口（夜間人口）</t>
    <rPh sb="0" eb="2">
      <t>ジョウジュウ</t>
    </rPh>
    <rPh sb="2" eb="4">
      <t>ジンコウ</t>
    </rPh>
    <rPh sb="5" eb="7">
      <t>ヤカン</t>
    </rPh>
    <rPh sb="7" eb="9">
      <t>ジンコウ</t>
    </rPh>
    <phoneticPr fontId="1"/>
  </si>
  <si>
    <t>実数（人）</t>
    <rPh sb="0" eb="2">
      <t>ジッスウ</t>
    </rPh>
    <rPh sb="3" eb="4">
      <t>ニン</t>
    </rPh>
    <phoneticPr fontId="1"/>
  </si>
  <si>
    <t>昼間人口（人）</t>
    <rPh sb="0" eb="2">
      <t>チュウカン</t>
    </rPh>
    <rPh sb="2" eb="4">
      <t>ジンコウ</t>
    </rPh>
    <rPh sb="5" eb="6">
      <t>ニン</t>
    </rPh>
    <phoneticPr fontId="1"/>
  </si>
  <si>
    <t>従業地・通学地</t>
    <rPh sb="0" eb="3">
      <t>ジュウギョウチ</t>
    </rPh>
    <rPh sb="4" eb="7">
      <t>ツウガクチ</t>
    </rPh>
    <phoneticPr fontId="1"/>
  </si>
  <si>
    <t>割合（％）</t>
    <rPh sb="0" eb="2">
      <t>ワリアイ</t>
    </rPh>
    <phoneticPr fontId="1"/>
  </si>
  <si>
    <t>自市町村</t>
    <rPh sb="0" eb="1">
      <t>ジ</t>
    </rPh>
    <rPh sb="1" eb="4">
      <t>シチョウソン</t>
    </rPh>
    <phoneticPr fontId="1"/>
  </si>
  <si>
    <t>従業も通学もしていない　1)</t>
    <rPh sb="0" eb="2">
      <t>ジュウギョウ</t>
    </rPh>
    <rPh sb="3" eb="5">
      <t>ツウガク</t>
    </rPh>
    <phoneticPr fontId="1"/>
  </si>
  <si>
    <t>自宅外</t>
    <rPh sb="0" eb="2">
      <t>ジタク</t>
    </rPh>
    <rPh sb="2" eb="3">
      <t>ガイ</t>
    </rPh>
    <phoneticPr fontId="1"/>
  </si>
  <si>
    <t>昼夜間人口比率</t>
    <rPh sb="0" eb="3">
      <t>チュウヤカン</t>
    </rPh>
    <rPh sb="3" eb="5">
      <t>ジンコウ</t>
    </rPh>
    <rPh sb="5" eb="7">
      <t>ヒリツ</t>
    </rPh>
    <phoneticPr fontId="1"/>
  </si>
  <si>
    <t>自宅</t>
    <rPh sb="0" eb="2">
      <t>ジタク</t>
    </rPh>
    <phoneticPr fontId="1"/>
  </si>
  <si>
    <t>鹿角市</t>
  </si>
  <si>
    <t>県内</t>
    <rPh sb="0" eb="2">
      <t>ケンナイ</t>
    </rPh>
    <phoneticPr fontId="1"/>
  </si>
  <si>
    <t>五城目町</t>
  </si>
  <si>
    <t>他県</t>
    <rPh sb="0" eb="2">
      <t>タケン</t>
    </rPh>
    <phoneticPr fontId="1"/>
  </si>
  <si>
    <t>松江市</t>
  </si>
  <si>
    <t>実　　　　　数　　　　（人）</t>
    <rPh sb="0" eb="1">
      <t>ジツ</t>
    </rPh>
    <rPh sb="6" eb="7">
      <t>カズ</t>
    </rPh>
    <rPh sb="12" eb="13">
      <t>ニン</t>
    </rPh>
    <phoneticPr fontId="1"/>
  </si>
  <si>
    <t>うち就業者数</t>
    <rPh sb="2" eb="5">
      <t>シュウギョウシャ</t>
    </rPh>
    <rPh sb="5" eb="6">
      <t>スウ</t>
    </rPh>
    <phoneticPr fontId="1"/>
  </si>
  <si>
    <t>県外</t>
    <rPh sb="0" eb="2">
      <t>ケンガイ</t>
    </rPh>
    <phoneticPr fontId="1"/>
  </si>
  <si>
    <t>能代市</t>
  </si>
  <si>
    <t>由利本荘市</t>
  </si>
  <si>
    <t>名古屋市</t>
  </si>
  <si>
    <t>上小阿仁村</t>
  </si>
  <si>
    <t>増減数（人）</t>
    <rPh sb="0" eb="2">
      <t>ゾウゲン</t>
    </rPh>
    <rPh sb="2" eb="3">
      <t>スウ</t>
    </rPh>
    <rPh sb="4" eb="5">
      <t>ニン</t>
    </rPh>
    <phoneticPr fontId="1"/>
  </si>
  <si>
    <t>美郷町</t>
  </si>
  <si>
    <t>平成27年</t>
    <rPh sb="0" eb="2">
      <t>ヘイセイ</t>
    </rPh>
    <rPh sb="4" eb="5">
      <t>ネン</t>
    </rPh>
    <phoneticPr fontId="1"/>
  </si>
  <si>
    <t>羽後町</t>
  </si>
  <si>
    <t>潟上市</t>
  </si>
  <si>
    <t>ポイント差</t>
    <rPh sb="4" eb="5">
      <t>サ</t>
    </rPh>
    <phoneticPr fontId="1"/>
  </si>
  <si>
    <t>実　　　数　　　（人）</t>
    <rPh sb="0" eb="1">
      <t>ジツ</t>
    </rPh>
    <rPh sb="4" eb="5">
      <t>カズ</t>
    </rPh>
    <rPh sb="9" eb="10">
      <t>ニン</t>
    </rPh>
    <phoneticPr fontId="1"/>
  </si>
  <si>
    <t>男鹿市</t>
  </si>
  <si>
    <t>15歳未満</t>
  </si>
  <si>
    <t>大館市</t>
  </si>
  <si>
    <t>15～64歳</t>
  </si>
  <si>
    <t>1)</t>
  </si>
  <si>
    <t>熊本市</t>
  </si>
  <si>
    <t>和歌山市</t>
  </si>
  <si>
    <t>65歳以上</t>
  </si>
  <si>
    <t>秋田市</t>
  </si>
  <si>
    <t>順位</t>
    <rPh sb="0" eb="2">
      <t>ジュンイ</t>
    </rPh>
    <phoneticPr fontId="1"/>
  </si>
  <si>
    <t>秋田県</t>
  </si>
  <si>
    <t>横手市</t>
  </si>
  <si>
    <t>夜間人口（人）</t>
    <rPh sb="0" eb="2">
      <t>ヤカン</t>
    </rPh>
    <rPh sb="2" eb="4">
      <t>ジンコウ</t>
    </rPh>
    <rPh sb="5" eb="6">
      <t>ニン</t>
    </rPh>
    <phoneticPr fontId="1"/>
  </si>
  <si>
    <t>湯沢市</t>
  </si>
  <si>
    <t>大仙市</t>
  </si>
  <si>
    <t>北秋田市</t>
  </si>
  <si>
    <t>三種町</t>
  </si>
  <si>
    <t>他市町村</t>
    <rPh sb="0" eb="1">
      <t>タ</t>
    </rPh>
    <rPh sb="1" eb="4">
      <t>シチョウソン</t>
    </rPh>
    <phoneticPr fontId="1"/>
  </si>
  <si>
    <t>にかほ市</t>
  </si>
  <si>
    <t>仙北市</t>
  </si>
  <si>
    <t>小坂町</t>
  </si>
  <si>
    <t>藤里町</t>
  </si>
  <si>
    <t>井川町</t>
  </si>
  <si>
    <t>横浜市</t>
  </si>
  <si>
    <t>大潟村</t>
  </si>
  <si>
    <t>東成瀬村</t>
  </si>
  <si>
    <t>従業も通学もして
いない</t>
    <rPh sb="0" eb="2">
      <t>ジュウギョウ</t>
    </rPh>
    <rPh sb="3" eb="5">
      <t>ツウガク</t>
    </rPh>
    <phoneticPr fontId="1"/>
  </si>
  <si>
    <t>総　数</t>
    <rPh sb="0" eb="1">
      <t>ソウ</t>
    </rPh>
    <rPh sb="2" eb="3">
      <t>スウ</t>
    </rPh>
    <phoneticPr fontId="1"/>
  </si>
  <si>
    <t>割　　　　　　　合　　　　　　　（％）</t>
    <rPh sb="0" eb="1">
      <t>ワリ</t>
    </rPh>
    <rPh sb="8" eb="9">
      <t>ア</t>
    </rPh>
    <phoneticPr fontId="1"/>
  </si>
  <si>
    <t>県
市町村</t>
    <rPh sb="0" eb="1">
      <t>ケン</t>
    </rPh>
    <rPh sb="2" eb="5">
      <t>シチョウソン</t>
    </rPh>
    <phoneticPr fontId="1"/>
  </si>
  <si>
    <t>県
市町村</t>
    <rPh sb="0" eb="1">
      <t>ケン</t>
    </rPh>
    <rPh sb="3" eb="6">
      <t>シチョウソン</t>
    </rPh>
    <phoneticPr fontId="1"/>
  </si>
  <si>
    <t>都道府県庁
所在市</t>
    <rPh sb="0" eb="5">
      <t>トドウフケンチョウ</t>
    </rPh>
    <rPh sb="6" eb="8">
      <t>ショザイ</t>
    </rPh>
    <rPh sb="8" eb="9">
      <t>シ</t>
    </rPh>
    <phoneticPr fontId="1"/>
  </si>
  <si>
    <t>札幌市</t>
  </si>
  <si>
    <t>青森市</t>
  </si>
  <si>
    <t>盛岡市</t>
  </si>
  <si>
    <t>仙台市</t>
  </si>
  <si>
    <t>山形市</t>
  </si>
  <si>
    <t>大分市</t>
  </si>
  <si>
    <t>福島市</t>
  </si>
  <si>
    <t>水戸市</t>
  </si>
  <si>
    <t>宇都宮市</t>
  </si>
  <si>
    <t>前橋市</t>
  </si>
  <si>
    <t>さいたま市</t>
  </si>
  <si>
    <t>表Ⅱ－２－１　従業地・通学地別人口－秋田県、市町村（令和２年）</t>
    <rPh sb="0" eb="1">
      <t>ヒョウ</t>
    </rPh>
    <rPh sb="7" eb="10">
      <t>ジュウギョウチ</t>
    </rPh>
    <rPh sb="11" eb="14">
      <t>ツウガクチ</t>
    </rPh>
    <rPh sb="14" eb="15">
      <t>ベツ</t>
    </rPh>
    <rPh sb="15" eb="17">
      <t>ジンコウ</t>
    </rPh>
    <rPh sb="18" eb="21">
      <t>アキタケン</t>
    </rPh>
    <rPh sb="22" eb="25">
      <t>シチョウソン</t>
    </rPh>
    <rPh sb="26" eb="28">
      <t>レイワ</t>
    </rPh>
    <rPh sb="29" eb="30">
      <t>ネン</t>
    </rPh>
    <phoneticPr fontId="1"/>
  </si>
  <si>
    <t>千葉市</t>
  </si>
  <si>
    <t>特別区部</t>
  </si>
  <si>
    <t>新潟市</t>
  </si>
  <si>
    <t>富山市</t>
  </si>
  <si>
    <t>金沢市</t>
  </si>
  <si>
    <t>福井市</t>
  </si>
  <si>
    <t>甲府市</t>
  </si>
  <si>
    <t>長野市</t>
  </si>
  <si>
    <t>岐阜市</t>
  </si>
  <si>
    <t>静岡市</t>
  </si>
  <si>
    <t>津市</t>
  </si>
  <si>
    <t>大津市</t>
  </si>
  <si>
    <t>京都市</t>
  </si>
  <si>
    <t>大阪市</t>
  </si>
  <si>
    <t>神戸市</t>
  </si>
  <si>
    <t>奈良市</t>
  </si>
  <si>
    <t>鳥取市</t>
  </si>
  <si>
    <t>岡山市</t>
  </si>
  <si>
    <t>広島市</t>
  </si>
  <si>
    <t>山口市</t>
  </si>
  <si>
    <t>徳島市</t>
  </si>
  <si>
    <t>高松市</t>
  </si>
  <si>
    <t>松山市</t>
  </si>
  <si>
    <t>高知市</t>
  </si>
  <si>
    <t>佐賀市</t>
  </si>
  <si>
    <t>長崎市</t>
  </si>
  <si>
    <t>宮崎市</t>
  </si>
  <si>
    <t>鹿児島市</t>
  </si>
  <si>
    <t>那覇市</t>
  </si>
  <si>
    <t>由利本荘市</t>
    <rPh sb="0" eb="2">
      <t>ユリ</t>
    </rPh>
    <phoneticPr fontId="1"/>
  </si>
  <si>
    <t>令和２年</t>
    <rPh sb="0" eb="2">
      <t>レイワ</t>
    </rPh>
    <rPh sb="3" eb="4">
      <t>ネン</t>
    </rPh>
    <phoneticPr fontId="1"/>
  </si>
  <si>
    <t>平成27～令和２年</t>
    <rPh sb="0" eb="2">
      <t>ヘイセイ</t>
    </rPh>
    <rPh sb="5" eb="7">
      <t>レイワ</t>
    </rPh>
    <rPh sb="8" eb="9">
      <t>ネン</t>
    </rPh>
    <phoneticPr fontId="1"/>
  </si>
  <si>
    <t>表Ⅰ－１　年齢（３区分）別人口－秋田県、市町村（平成27年、令和２年）</t>
    <rPh sb="0" eb="1">
      <t>ヒョウ</t>
    </rPh>
    <rPh sb="5" eb="7">
      <t>ネンレイ</t>
    </rPh>
    <rPh sb="9" eb="11">
      <t>クブン</t>
    </rPh>
    <rPh sb="12" eb="13">
      <t>ベツ</t>
    </rPh>
    <rPh sb="13" eb="15">
      <t>ジンコウ</t>
    </rPh>
    <rPh sb="16" eb="19">
      <t>アキタケン</t>
    </rPh>
    <rPh sb="20" eb="23">
      <t>シチョウソン</t>
    </rPh>
    <rPh sb="24" eb="26">
      <t>ヘイセイ</t>
    </rPh>
    <rPh sb="28" eb="29">
      <t>ネン</t>
    </rPh>
    <rPh sb="30" eb="32">
      <t>レイワ</t>
    </rPh>
    <rPh sb="33" eb="34">
      <t>ネン</t>
    </rPh>
    <phoneticPr fontId="1"/>
  </si>
  <si>
    <t>表Ⅱ－１－１　従業地・通学地別人口及び就業者数－秋田県（平成2７年、令和２年）</t>
    <rPh sb="0" eb="1">
      <t>ヒョウ</t>
    </rPh>
    <rPh sb="7" eb="10">
      <t>ジュウギョウチ</t>
    </rPh>
    <rPh sb="11" eb="14">
      <t>ツウガクチ</t>
    </rPh>
    <rPh sb="14" eb="15">
      <t>ベツ</t>
    </rPh>
    <rPh sb="15" eb="17">
      <t>ジンコウ</t>
    </rPh>
    <rPh sb="17" eb="18">
      <t>オヨ</t>
    </rPh>
    <rPh sb="19" eb="22">
      <t>シュウギョウシャ</t>
    </rPh>
    <rPh sb="22" eb="23">
      <t>スウ</t>
    </rPh>
    <rPh sb="24" eb="27">
      <t>アキタケン</t>
    </rPh>
    <rPh sb="28" eb="30">
      <t>ヘイセイ</t>
    </rPh>
    <rPh sb="32" eb="33">
      <t>ネン</t>
    </rPh>
    <rPh sb="34" eb="36">
      <t>レイワ</t>
    </rPh>
    <rPh sb="37" eb="38">
      <t>ネン</t>
    </rPh>
    <phoneticPr fontId="1"/>
  </si>
  <si>
    <t>～令和２年</t>
    <rPh sb="1" eb="3">
      <t>レイワ</t>
    </rPh>
    <rPh sb="4" eb="5">
      <t>ネン</t>
    </rPh>
    <phoneticPr fontId="1"/>
  </si>
  <si>
    <t>※不詳補完値による。</t>
    <rPh sb="1" eb="3">
      <t>フショウ</t>
    </rPh>
    <rPh sb="3" eb="5">
      <t>ホカン</t>
    </rPh>
    <rPh sb="5" eb="6">
      <t>チ</t>
    </rPh>
    <phoneticPr fontId="1"/>
  </si>
  <si>
    <t>※　不詳補完値による。</t>
    <rPh sb="2" eb="4">
      <t>フショウ</t>
    </rPh>
    <rPh sb="4" eb="6">
      <t>ホカン</t>
    </rPh>
    <rPh sb="6" eb="7">
      <t>アタイ</t>
    </rPh>
    <phoneticPr fontId="1"/>
  </si>
  <si>
    <t>総数</t>
  </si>
  <si>
    <t>福岡市</t>
    <rPh sb="0" eb="3">
      <t>フクオカシ</t>
    </rPh>
    <phoneticPr fontId="1"/>
  </si>
  <si>
    <t>表Ⅲ－２－１　昼間人口、夜間人口及び昼夜間人口比率－都道府県庁所在地（平成27年、令和２年）</t>
    <rPh sb="0" eb="1">
      <t>ヒョウ</t>
    </rPh>
    <rPh sb="7" eb="9">
      <t>チュウカン</t>
    </rPh>
    <rPh sb="9" eb="11">
      <t>ジンコウ</t>
    </rPh>
    <rPh sb="12" eb="14">
      <t>ヤカン</t>
    </rPh>
    <rPh sb="14" eb="16">
      <t>ジンコウ</t>
    </rPh>
    <rPh sb="16" eb="17">
      <t>オヨ</t>
    </rPh>
    <rPh sb="18" eb="21">
      <t>チュウヤカン</t>
    </rPh>
    <rPh sb="21" eb="23">
      <t>ジンコウ</t>
    </rPh>
    <rPh sb="23" eb="25">
      <t>ヒリツ</t>
    </rPh>
    <rPh sb="26" eb="31">
      <t>トドウフケンチョウ</t>
    </rPh>
    <rPh sb="31" eb="34">
      <t>ショザイチ</t>
    </rPh>
    <rPh sb="35" eb="37">
      <t>ヘイセイ</t>
    </rPh>
    <rPh sb="39" eb="40">
      <t>ネン</t>
    </rPh>
    <rPh sb="41" eb="43">
      <t>レイワ</t>
    </rPh>
    <rPh sb="44" eb="45">
      <t>ネン</t>
    </rPh>
    <phoneticPr fontId="1"/>
  </si>
  <si>
    <t xml:space="preserve">                                               </t>
  </si>
  <si>
    <t>表Ⅲ－１－１　昼間人口、夜間人口及び昼夜間人口比率－秋田県、市町村（平成27年、令和２年）</t>
    <rPh sb="0" eb="1">
      <t>ヒョウ</t>
    </rPh>
    <rPh sb="7" eb="9">
      <t>チュウカン</t>
    </rPh>
    <rPh sb="9" eb="11">
      <t>ジンコウ</t>
    </rPh>
    <rPh sb="12" eb="14">
      <t>ヤカン</t>
    </rPh>
    <rPh sb="14" eb="16">
      <t>ジンコウ</t>
    </rPh>
    <rPh sb="16" eb="17">
      <t>オヨ</t>
    </rPh>
    <rPh sb="18" eb="21">
      <t>チュウヤカン</t>
    </rPh>
    <rPh sb="21" eb="23">
      <t>ジンコウ</t>
    </rPh>
    <rPh sb="23" eb="25">
      <t>ヒリツ</t>
    </rPh>
    <rPh sb="26" eb="29">
      <t>アキタケン</t>
    </rPh>
    <rPh sb="30" eb="33">
      <t>シチョウソン</t>
    </rPh>
    <phoneticPr fontId="1"/>
  </si>
  <si>
    <t>※不詳補完値による。1)　労働力状態は、「完全失業者」、「家事」及び「その他」</t>
    <rPh sb="1" eb="3">
      <t>フショウ</t>
    </rPh>
    <rPh sb="3" eb="5">
      <t>ホカン</t>
    </rPh>
    <rPh sb="5" eb="6">
      <t>チ</t>
    </rPh>
    <phoneticPr fontId="1"/>
  </si>
  <si>
    <t>※不詳補完値による。1)　労働力状態「完全失業者」、「家事」及び「その他」</t>
    <rPh sb="1" eb="3">
      <t>フショウ</t>
    </rPh>
    <rPh sb="3" eb="5">
      <t>ホカン</t>
    </rPh>
    <rPh sb="5" eb="6">
      <t>チ</t>
    </rPh>
    <phoneticPr fontId="1"/>
  </si>
  <si>
    <t>※不詳補完値による。注）秋田県の順位は、全国における順位である。</t>
    <rPh sb="1" eb="3">
      <t>フショウ</t>
    </rPh>
    <rPh sb="3" eb="5">
      <t>ホカン</t>
    </rPh>
    <rPh sb="5" eb="6">
      <t>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</si>
</sst>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0\ ;&quot;△ &quot;#,##0\ "/>
    <numFmt numFmtId="178" formatCode="#,##0.0_);[Red]\(#,##0.0\)"/>
    <numFmt numFmtId="179" formatCode="0.0_);[Red]\(0.0\)"/>
    <numFmt numFmtId="180" formatCode="#,##0.0\ ;&quot;△ &quot;#,##0.0\ "/>
    <numFmt numFmtId="181" formatCode="0.0_ "/>
    <numFmt numFmtId="182" formatCode="#,##0_);[Red]\(#,##0\)"/>
  </numFmts>
  <fonts count="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4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horizontal="centerContinuous" vertical="center"/>
    </xf>
    <xf numFmtId="176" fontId="0" fillId="0" borderId="5" xfId="0" applyNumberFormat="1" applyFont="1" applyFill="1" applyBorder="1">
      <alignment vertical="center"/>
    </xf>
    <xf numFmtId="176" fontId="0" fillId="0" borderId="7" xfId="0" applyNumberFormat="1" applyFont="1" applyFill="1" applyBorder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177" fontId="0" fillId="0" borderId="5" xfId="0" applyNumberFormat="1" applyFont="1" applyFill="1" applyBorder="1">
      <alignment vertical="center"/>
    </xf>
    <xf numFmtId="177" fontId="0" fillId="0" borderId="7" xfId="0" applyNumberFormat="1" applyFont="1" applyFill="1" applyBorder="1">
      <alignment vertical="center"/>
    </xf>
    <xf numFmtId="177" fontId="0" fillId="0" borderId="0" xfId="0" applyNumberFormat="1" applyFont="1" applyFill="1">
      <alignment vertical="center"/>
    </xf>
    <xf numFmtId="0" fontId="0" fillId="0" borderId="9" xfId="0" applyFont="1" applyFill="1" applyBorder="1" applyAlignment="1">
      <alignment horizontal="centerContinuous" vertical="center"/>
    </xf>
    <xf numFmtId="0" fontId="0" fillId="0" borderId="10" xfId="0" applyFont="1" applyFill="1" applyBorder="1" applyAlignment="1">
      <alignment horizontal="centerContinuous" vertical="center"/>
    </xf>
    <xf numFmtId="0" fontId="0" fillId="0" borderId="12" xfId="0" applyFill="1" applyBorder="1">
      <alignment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>
      <alignment vertical="center"/>
    </xf>
    <xf numFmtId="176" fontId="0" fillId="0" borderId="12" xfId="0" applyNumberFormat="1" applyFont="1" applyFill="1" applyBorder="1">
      <alignment vertical="center"/>
    </xf>
    <xf numFmtId="176" fontId="0" fillId="0" borderId="0" xfId="0" applyNumberFormat="1" applyFont="1" applyFill="1">
      <alignment vertical="center"/>
    </xf>
    <xf numFmtId="178" fontId="0" fillId="0" borderId="5" xfId="0" applyNumberFormat="1" applyFont="1" applyFill="1" applyBorder="1">
      <alignment vertical="center"/>
    </xf>
    <xf numFmtId="179" fontId="0" fillId="0" borderId="5" xfId="0" applyNumberFormat="1" applyFont="1" applyFill="1" applyBorder="1">
      <alignment vertical="center"/>
    </xf>
    <xf numFmtId="179" fontId="0" fillId="0" borderId="7" xfId="0" applyNumberFormat="1" applyFont="1" applyFill="1" applyBorder="1">
      <alignment vertical="center"/>
    </xf>
    <xf numFmtId="0" fontId="0" fillId="0" borderId="13" xfId="0" applyFont="1" applyFill="1" applyBorder="1" applyAlignment="1">
      <alignment horizontal="center" vertical="center"/>
    </xf>
    <xf numFmtId="180" fontId="0" fillId="0" borderId="2" xfId="0" applyNumberFormat="1" applyFont="1" applyFill="1" applyBorder="1">
      <alignment vertical="center"/>
    </xf>
    <xf numFmtId="180" fontId="0" fillId="0" borderId="3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0" fontId="0" fillId="0" borderId="7" xfId="0" applyFont="1" applyFill="1" applyBorder="1">
      <alignment vertical="center"/>
    </xf>
    <xf numFmtId="0" fontId="0" fillId="0" borderId="7" xfId="0" applyFont="1" applyFill="1" applyBorder="1" applyAlignment="1">
      <alignment horizontal="center" vertical="top" wrapText="1"/>
    </xf>
    <xf numFmtId="0" fontId="0" fillId="0" borderId="8" xfId="0" applyFont="1" applyFill="1" applyBorder="1">
      <alignment vertical="center"/>
    </xf>
    <xf numFmtId="0" fontId="0" fillId="0" borderId="9" xfId="0" applyFont="1" applyFill="1" applyBorder="1">
      <alignment vertical="center"/>
    </xf>
    <xf numFmtId="0" fontId="0" fillId="0" borderId="13" xfId="0" applyFont="1" applyFill="1" applyBorder="1" applyAlignment="1">
      <alignment horizontal="centerContinuous" vertical="center"/>
    </xf>
    <xf numFmtId="181" fontId="0" fillId="0" borderId="5" xfId="0" applyNumberFormat="1" applyFont="1" applyFill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38" fontId="0" fillId="0" borderId="0" xfId="1" applyFont="1">
      <alignment vertical="center"/>
    </xf>
    <xf numFmtId="0" fontId="0" fillId="0" borderId="1" xfId="0" applyBorder="1">
      <alignment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0" fontId="0" fillId="0" borderId="14" xfId="0" applyBorder="1">
      <alignment vertical="center"/>
    </xf>
    <xf numFmtId="176" fontId="0" fillId="0" borderId="10" xfId="0" applyNumberFormat="1" applyBorder="1">
      <alignment vertical="center"/>
    </xf>
    <xf numFmtId="0" fontId="0" fillId="0" borderId="15" xfId="0" applyBorder="1">
      <alignment vertical="center"/>
    </xf>
    <xf numFmtId="181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182" fontId="0" fillId="0" borderId="5" xfId="0" applyNumberFormat="1" applyFont="1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16" xfId="0" applyBorder="1">
      <alignment vertical="center"/>
    </xf>
    <xf numFmtId="0" fontId="0" fillId="0" borderId="12" xfId="0" applyBorder="1">
      <alignment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3">
    <dxf>
      <numFmt numFmtId="183" formatCode="&quot;- &quot;"/>
    </dxf>
    <dxf>
      <numFmt numFmtId="183" formatCode="&quot;- &quot;"/>
    </dxf>
    <dxf>
      <numFmt numFmtId="183" formatCode="&quot;- 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showGridLines="0" tabSelected="1" workbookViewId="0"/>
  </sheetViews>
  <sheetFormatPr defaultRowHeight="13.5" x14ac:dyDescent="0.15"/>
  <cols>
    <col min="1" max="1" width="11.625" style="1" customWidth="1"/>
    <col min="2" max="2" width="9.875" style="1" bestFit="1" customWidth="1"/>
    <col min="3" max="5" width="9.125" style="1" bestFit="1" customWidth="1"/>
    <col min="6" max="6" width="9.875" style="1" bestFit="1" customWidth="1"/>
    <col min="7" max="9" width="9.125" style="1" bestFit="1" customWidth="1"/>
    <col min="10" max="10" width="10.125" style="1" bestFit="1" customWidth="1"/>
    <col min="11" max="12" width="10" style="1" bestFit="1" customWidth="1"/>
    <col min="13" max="13" width="9.125" style="1" bestFit="1" customWidth="1"/>
    <col min="14" max="14" width="9" style="1" customWidth="1"/>
    <col min="15" max="16384" width="9" style="1"/>
  </cols>
  <sheetData>
    <row r="1" spans="1:13" x14ac:dyDescent="0.15">
      <c r="A1" s="1" t="s">
        <v>107</v>
      </c>
    </row>
    <row r="2" spans="1:13" x14ac:dyDescent="0.15">
      <c r="A2" s="56" t="s">
        <v>61</v>
      </c>
      <c r="B2" s="6" t="s">
        <v>30</v>
      </c>
      <c r="C2" s="6"/>
      <c r="D2" s="6"/>
      <c r="E2" s="6"/>
      <c r="F2" s="6"/>
      <c r="G2" s="6"/>
      <c r="H2" s="6"/>
      <c r="I2" s="6"/>
      <c r="J2" s="11" t="s">
        <v>24</v>
      </c>
      <c r="K2" s="11"/>
      <c r="L2" s="11"/>
      <c r="M2" s="16"/>
    </row>
    <row r="3" spans="1:13" x14ac:dyDescent="0.15">
      <c r="A3" s="57"/>
      <c r="B3" s="7" t="s">
        <v>105</v>
      </c>
      <c r="C3" s="7"/>
      <c r="D3" s="7"/>
      <c r="E3" s="7"/>
      <c r="F3" s="7" t="s">
        <v>26</v>
      </c>
      <c r="G3" s="7"/>
      <c r="H3" s="7"/>
      <c r="I3" s="7"/>
      <c r="J3" s="12" t="s">
        <v>106</v>
      </c>
      <c r="K3" s="12"/>
      <c r="L3" s="12"/>
      <c r="M3" s="17"/>
    </row>
    <row r="4" spans="1:13" x14ac:dyDescent="0.15">
      <c r="A4" s="57"/>
      <c r="B4" s="54" t="s">
        <v>112</v>
      </c>
      <c r="C4" s="52" t="s">
        <v>32</v>
      </c>
      <c r="D4" s="52" t="s">
        <v>34</v>
      </c>
      <c r="E4" s="52" t="s">
        <v>38</v>
      </c>
      <c r="F4" s="54" t="s">
        <v>112</v>
      </c>
      <c r="G4" s="52" t="s">
        <v>32</v>
      </c>
      <c r="H4" s="52" t="s">
        <v>34</v>
      </c>
      <c r="I4" s="52" t="s">
        <v>38</v>
      </c>
      <c r="J4" s="54" t="s">
        <v>112</v>
      </c>
      <c r="K4" s="52" t="s">
        <v>32</v>
      </c>
      <c r="L4" s="52" t="s">
        <v>34</v>
      </c>
      <c r="M4" s="52" t="s">
        <v>38</v>
      </c>
    </row>
    <row r="5" spans="1:13" x14ac:dyDescent="0.15">
      <c r="A5" s="58"/>
      <c r="B5" s="55"/>
      <c r="C5" s="53"/>
      <c r="D5" s="53"/>
      <c r="E5" s="53"/>
      <c r="F5" s="55"/>
      <c r="G5" s="53"/>
      <c r="H5" s="53"/>
      <c r="I5" s="53"/>
      <c r="J5" s="55"/>
      <c r="K5" s="53"/>
      <c r="L5" s="53"/>
      <c r="M5" s="53"/>
    </row>
    <row r="6" spans="1:13" x14ac:dyDescent="0.15">
      <c r="A6" s="4" t="s">
        <v>41</v>
      </c>
      <c r="B6" s="8">
        <v>959502</v>
      </c>
      <c r="C6" s="8">
        <v>92855</v>
      </c>
      <c r="D6" s="8">
        <v>506960</v>
      </c>
      <c r="E6" s="8">
        <v>359687</v>
      </c>
      <c r="F6" s="8">
        <v>1023119</v>
      </c>
      <c r="G6" s="8">
        <v>106423</v>
      </c>
      <c r="H6" s="8">
        <v>571349</v>
      </c>
      <c r="I6" s="8">
        <v>345347</v>
      </c>
      <c r="J6" s="13">
        <f t="shared" ref="J6:M31" si="0">B6-F6</f>
        <v>-63617</v>
      </c>
      <c r="K6" s="13">
        <f t="shared" si="0"/>
        <v>-13568</v>
      </c>
      <c r="L6" s="13">
        <f t="shared" si="0"/>
        <v>-64389</v>
      </c>
      <c r="M6" s="13">
        <f t="shared" si="0"/>
        <v>14340</v>
      </c>
    </row>
    <row r="7" spans="1:13" x14ac:dyDescent="0.15">
      <c r="A7" s="4" t="s">
        <v>39</v>
      </c>
      <c r="B7" s="8">
        <v>307672</v>
      </c>
      <c r="C7" s="8">
        <v>32924</v>
      </c>
      <c r="D7" s="8">
        <v>177299</v>
      </c>
      <c r="E7" s="8">
        <v>97449</v>
      </c>
      <c r="F7" s="8">
        <v>315814</v>
      </c>
      <c r="G7" s="8">
        <v>35128</v>
      </c>
      <c r="H7" s="8">
        <v>190669</v>
      </c>
      <c r="I7" s="8">
        <v>90017</v>
      </c>
      <c r="J7" s="13">
        <f t="shared" si="0"/>
        <v>-8142</v>
      </c>
      <c r="K7" s="13">
        <f t="shared" si="0"/>
        <v>-2204</v>
      </c>
      <c r="L7" s="13">
        <f t="shared" si="0"/>
        <v>-13370</v>
      </c>
      <c r="M7" s="13">
        <f t="shared" si="0"/>
        <v>7432</v>
      </c>
    </row>
    <row r="8" spans="1:13" x14ac:dyDescent="0.15">
      <c r="A8" s="4" t="s">
        <v>20</v>
      </c>
      <c r="B8" s="8">
        <v>49968</v>
      </c>
      <c r="C8" s="8">
        <v>4231</v>
      </c>
      <c r="D8" s="8">
        <v>24962</v>
      </c>
      <c r="E8" s="8">
        <v>20775</v>
      </c>
      <c r="F8" s="8">
        <v>54730</v>
      </c>
      <c r="G8" s="8">
        <v>5175</v>
      </c>
      <c r="H8" s="8">
        <v>28943</v>
      </c>
      <c r="I8" s="8">
        <v>20612</v>
      </c>
      <c r="J8" s="13">
        <f t="shared" si="0"/>
        <v>-4762</v>
      </c>
      <c r="K8" s="13">
        <f t="shared" si="0"/>
        <v>-944</v>
      </c>
      <c r="L8" s="13">
        <f t="shared" si="0"/>
        <v>-3981</v>
      </c>
      <c r="M8" s="13">
        <f t="shared" si="0"/>
        <v>163</v>
      </c>
    </row>
    <row r="9" spans="1:13" x14ac:dyDescent="0.15">
      <c r="A9" s="4" t="s">
        <v>42</v>
      </c>
      <c r="B9" s="8">
        <v>85555</v>
      </c>
      <c r="C9" s="8">
        <v>8532</v>
      </c>
      <c r="D9" s="8">
        <v>43594</v>
      </c>
      <c r="E9" s="8">
        <v>33429</v>
      </c>
      <c r="F9" s="8">
        <v>92197</v>
      </c>
      <c r="G9" s="8">
        <v>9818</v>
      </c>
      <c r="H9" s="8">
        <v>49989</v>
      </c>
      <c r="I9" s="8">
        <v>32390</v>
      </c>
      <c r="J9" s="13">
        <f t="shared" si="0"/>
        <v>-6642</v>
      </c>
      <c r="K9" s="13">
        <f t="shared" si="0"/>
        <v>-1286</v>
      </c>
      <c r="L9" s="13">
        <f t="shared" si="0"/>
        <v>-6395</v>
      </c>
      <c r="M9" s="13">
        <f t="shared" si="0"/>
        <v>1039</v>
      </c>
    </row>
    <row r="10" spans="1:13" x14ac:dyDescent="0.15">
      <c r="A10" s="4" t="s">
        <v>33</v>
      </c>
      <c r="B10" s="8">
        <v>69237</v>
      </c>
      <c r="C10" s="8">
        <v>6488</v>
      </c>
      <c r="D10" s="8">
        <v>35598</v>
      </c>
      <c r="E10" s="8">
        <v>27151</v>
      </c>
      <c r="F10" s="8">
        <v>74175</v>
      </c>
      <c r="G10" s="8">
        <v>7658</v>
      </c>
      <c r="H10" s="8">
        <v>39888</v>
      </c>
      <c r="I10" s="8">
        <v>26629</v>
      </c>
      <c r="J10" s="13">
        <f t="shared" si="0"/>
        <v>-4938</v>
      </c>
      <c r="K10" s="13">
        <f t="shared" si="0"/>
        <v>-1170</v>
      </c>
      <c r="L10" s="13">
        <f t="shared" si="0"/>
        <v>-4290</v>
      </c>
      <c r="M10" s="13">
        <f t="shared" si="0"/>
        <v>522</v>
      </c>
    </row>
    <row r="11" spans="1:13" x14ac:dyDescent="0.15">
      <c r="A11" s="4" t="s">
        <v>31</v>
      </c>
      <c r="B11" s="8">
        <v>25154</v>
      </c>
      <c r="C11" s="8">
        <v>1729</v>
      </c>
      <c r="D11" s="8">
        <v>11559</v>
      </c>
      <c r="E11" s="8">
        <v>11866</v>
      </c>
      <c r="F11" s="8">
        <v>28375</v>
      </c>
      <c r="G11" s="8">
        <v>2206</v>
      </c>
      <c r="H11" s="8">
        <v>14499</v>
      </c>
      <c r="I11" s="8">
        <v>11670</v>
      </c>
      <c r="J11" s="13">
        <f t="shared" si="0"/>
        <v>-3221</v>
      </c>
      <c r="K11" s="13">
        <f t="shared" si="0"/>
        <v>-477</v>
      </c>
      <c r="L11" s="13">
        <f t="shared" si="0"/>
        <v>-2940</v>
      </c>
      <c r="M11" s="13">
        <f t="shared" si="0"/>
        <v>196</v>
      </c>
    </row>
    <row r="12" spans="1:13" x14ac:dyDescent="0.15">
      <c r="A12" s="4" t="s">
        <v>44</v>
      </c>
      <c r="B12" s="8">
        <v>42091</v>
      </c>
      <c r="C12" s="8">
        <v>3614</v>
      </c>
      <c r="D12" s="8">
        <v>21533</v>
      </c>
      <c r="E12" s="8">
        <v>16944</v>
      </c>
      <c r="F12" s="8">
        <v>46613</v>
      </c>
      <c r="G12" s="8">
        <v>4507</v>
      </c>
      <c r="H12" s="8">
        <v>25447</v>
      </c>
      <c r="I12" s="8">
        <v>16659</v>
      </c>
      <c r="J12" s="13">
        <f t="shared" si="0"/>
        <v>-4522</v>
      </c>
      <c r="K12" s="13">
        <f t="shared" si="0"/>
        <v>-893</v>
      </c>
      <c r="L12" s="13">
        <f t="shared" si="0"/>
        <v>-3914</v>
      </c>
      <c r="M12" s="13">
        <f t="shared" si="0"/>
        <v>285</v>
      </c>
    </row>
    <row r="13" spans="1:13" x14ac:dyDescent="0.15">
      <c r="A13" s="4" t="s">
        <v>12</v>
      </c>
      <c r="B13" s="8">
        <v>29088</v>
      </c>
      <c r="C13" s="8">
        <v>2880</v>
      </c>
      <c r="D13" s="8">
        <v>14325</v>
      </c>
      <c r="E13" s="8">
        <v>11883</v>
      </c>
      <c r="F13" s="8">
        <v>32038</v>
      </c>
      <c r="G13" s="8">
        <v>3444</v>
      </c>
      <c r="H13" s="8">
        <v>16784</v>
      </c>
      <c r="I13" s="8">
        <v>11810</v>
      </c>
      <c r="J13" s="13">
        <f t="shared" si="0"/>
        <v>-2950</v>
      </c>
      <c r="K13" s="13">
        <f t="shared" si="0"/>
        <v>-564</v>
      </c>
      <c r="L13" s="13">
        <f t="shared" si="0"/>
        <v>-2459</v>
      </c>
      <c r="M13" s="13">
        <f t="shared" si="0"/>
        <v>73</v>
      </c>
    </row>
    <row r="14" spans="1:13" x14ac:dyDescent="0.15">
      <c r="A14" s="4" t="s">
        <v>21</v>
      </c>
      <c r="B14" s="8">
        <v>74707</v>
      </c>
      <c r="C14" s="8">
        <v>7470</v>
      </c>
      <c r="D14" s="8">
        <v>39365</v>
      </c>
      <c r="E14" s="8">
        <v>27872</v>
      </c>
      <c r="F14" s="8">
        <v>79927</v>
      </c>
      <c r="G14" s="8">
        <v>8565</v>
      </c>
      <c r="H14" s="8">
        <v>44829</v>
      </c>
      <c r="I14" s="8">
        <v>26533</v>
      </c>
      <c r="J14" s="13">
        <f t="shared" si="0"/>
        <v>-5220</v>
      </c>
      <c r="K14" s="13">
        <f t="shared" si="0"/>
        <v>-1095</v>
      </c>
      <c r="L14" s="13">
        <f t="shared" si="0"/>
        <v>-5464</v>
      </c>
      <c r="M14" s="13">
        <f t="shared" si="0"/>
        <v>1339</v>
      </c>
    </row>
    <row r="15" spans="1:13" x14ac:dyDescent="0.15">
      <c r="A15" s="4" t="s">
        <v>28</v>
      </c>
      <c r="B15" s="8">
        <v>31720</v>
      </c>
      <c r="C15" s="8">
        <v>3272</v>
      </c>
      <c r="D15" s="8">
        <v>17195</v>
      </c>
      <c r="E15" s="8">
        <v>11253</v>
      </c>
      <c r="F15" s="8">
        <v>33083</v>
      </c>
      <c r="G15" s="8">
        <v>3721</v>
      </c>
      <c r="H15" s="8">
        <v>19018</v>
      </c>
      <c r="I15" s="8">
        <v>10344</v>
      </c>
      <c r="J15" s="13">
        <f t="shared" si="0"/>
        <v>-1363</v>
      </c>
      <c r="K15" s="13">
        <f t="shared" si="0"/>
        <v>-449</v>
      </c>
      <c r="L15" s="13">
        <f t="shared" si="0"/>
        <v>-1823</v>
      </c>
      <c r="M15" s="13">
        <f t="shared" si="0"/>
        <v>909</v>
      </c>
    </row>
    <row r="16" spans="1:13" x14ac:dyDescent="0.15">
      <c r="A16" s="4" t="s">
        <v>45</v>
      </c>
      <c r="B16" s="8">
        <v>77657</v>
      </c>
      <c r="C16" s="8">
        <v>7637</v>
      </c>
      <c r="D16" s="8">
        <v>40029</v>
      </c>
      <c r="E16" s="8">
        <v>29991</v>
      </c>
      <c r="F16" s="8">
        <v>82783</v>
      </c>
      <c r="G16" s="8">
        <v>8725</v>
      </c>
      <c r="H16" s="8">
        <v>45388</v>
      </c>
      <c r="I16" s="8">
        <v>28670</v>
      </c>
      <c r="J16" s="13">
        <f t="shared" si="0"/>
        <v>-5126</v>
      </c>
      <c r="K16" s="13">
        <f t="shared" si="0"/>
        <v>-1088</v>
      </c>
      <c r="L16" s="13">
        <f t="shared" si="0"/>
        <v>-5359</v>
      </c>
      <c r="M16" s="13">
        <f t="shared" si="0"/>
        <v>1321</v>
      </c>
    </row>
    <row r="17" spans="1:13" x14ac:dyDescent="0.15">
      <c r="A17" s="4" t="s">
        <v>46</v>
      </c>
      <c r="B17" s="8">
        <v>30198</v>
      </c>
      <c r="C17" s="8">
        <v>2438</v>
      </c>
      <c r="D17" s="8">
        <v>14310</v>
      </c>
      <c r="E17" s="8">
        <v>13450</v>
      </c>
      <c r="F17" s="8">
        <v>33224</v>
      </c>
      <c r="G17" s="8">
        <v>2939</v>
      </c>
      <c r="H17" s="8">
        <v>16789</v>
      </c>
      <c r="I17" s="8">
        <v>13496</v>
      </c>
      <c r="J17" s="13">
        <f t="shared" si="0"/>
        <v>-3026</v>
      </c>
      <c r="K17" s="13">
        <f t="shared" si="0"/>
        <v>-501</v>
      </c>
      <c r="L17" s="13">
        <f t="shared" si="0"/>
        <v>-2479</v>
      </c>
      <c r="M17" s="13">
        <f t="shared" si="0"/>
        <v>-46</v>
      </c>
    </row>
    <row r="18" spans="1:13" x14ac:dyDescent="0.15">
      <c r="A18" s="4" t="s">
        <v>49</v>
      </c>
      <c r="B18" s="8">
        <v>23435</v>
      </c>
      <c r="C18" s="8">
        <v>2244</v>
      </c>
      <c r="D18" s="8">
        <v>12051</v>
      </c>
      <c r="E18" s="8">
        <v>9140</v>
      </c>
      <c r="F18" s="8">
        <v>25324</v>
      </c>
      <c r="G18" s="8">
        <v>2805</v>
      </c>
      <c r="H18" s="8">
        <v>13812</v>
      </c>
      <c r="I18" s="8">
        <v>8707</v>
      </c>
      <c r="J18" s="13">
        <f t="shared" si="0"/>
        <v>-1889</v>
      </c>
      <c r="K18" s="13">
        <f t="shared" si="0"/>
        <v>-561</v>
      </c>
      <c r="L18" s="13">
        <f t="shared" si="0"/>
        <v>-1761</v>
      </c>
      <c r="M18" s="13">
        <f t="shared" si="0"/>
        <v>433</v>
      </c>
    </row>
    <row r="19" spans="1:13" x14ac:dyDescent="0.15">
      <c r="A19" s="4" t="s">
        <v>50</v>
      </c>
      <c r="B19" s="8">
        <v>24610</v>
      </c>
      <c r="C19" s="8">
        <v>2147</v>
      </c>
      <c r="D19" s="8">
        <v>11903</v>
      </c>
      <c r="E19" s="8">
        <v>10560</v>
      </c>
      <c r="F19" s="8">
        <v>27523</v>
      </c>
      <c r="G19" s="8">
        <v>2740</v>
      </c>
      <c r="H19" s="8">
        <v>14207</v>
      </c>
      <c r="I19" s="8">
        <v>10576</v>
      </c>
      <c r="J19" s="13">
        <f t="shared" si="0"/>
        <v>-2913</v>
      </c>
      <c r="K19" s="13">
        <f t="shared" si="0"/>
        <v>-593</v>
      </c>
      <c r="L19" s="13">
        <f t="shared" si="0"/>
        <v>-2304</v>
      </c>
      <c r="M19" s="13">
        <f t="shared" si="0"/>
        <v>-16</v>
      </c>
    </row>
    <row r="20" spans="1:13" x14ac:dyDescent="0.15">
      <c r="A20" s="4" t="s">
        <v>51</v>
      </c>
      <c r="B20" s="8">
        <v>4780</v>
      </c>
      <c r="C20" s="8">
        <v>354</v>
      </c>
      <c r="D20" s="8">
        <v>2281</v>
      </c>
      <c r="E20" s="8">
        <v>2145</v>
      </c>
      <c r="F20" s="8">
        <v>5339</v>
      </c>
      <c r="G20" s="8">
        <v>477</v>
      </c>
      <c r="H20" s="8">
        <v>2634</v>
      </c>
      <c r="I20" s="8">
        <v>2228</v>
      </c>
      <c r="J20" s="13">
        <f t="shared" si="0"/>
        <v>-559</v>
      </c>
      <c r="K20" s="13">
        <f t="shared" si="0"/>
        <v>-123</v>
      </c>
      <c r="L20" s="13">
        <f t="shared" si="0"/>
        <v>-353</v>
      </c>
      <c r="M20" s="13">
        <f t="shared" si="0"/>
        <v>-83</v>
      </c>
    </row>
    <row r="21" spans="1:13" x14ac:dyDescent="0.15">
      <c r="A21" s="4" t="s">
        <v>23</v>
      </c>
      <c r="B21" s="8">
        <v>2063</v>
      </c>
      <c r="C21" s="8">
        <v>117</v>
      </c>
      <c r="D21" s="8">
        <v>839</v>
      </c>
      <c r="E21" s="8">
        <v>1107</v>
      </c>
      <c r="F21" s="8">
        <v>2381</v>
      </c>
      <c r="G21" s="8">
        <v>141</v>
      </c>
      <c r="H21" s="8">
        <v>1081</v>
      </c>
      <c r="I21" s="8">
        <v>1159</v>
      </c>
      <c r="J21" s="13">
        <f t="shared" si="0"/>
        <v>-318</v>
      </c>
      <c r="K21" s="13">
        <f t="shared" si="0"/>
        <v>-24</v>
      </c>
      <c r="L21" s="13">
        <f t="shared" si="0"/>
        <v>-242</v>
      </c>
      <c r="M21" s="13">
        <f t="shared" si="0"/>
        <v>-52</v>
      </c>
    </row>
    <row r="22" spans="1:13" x14ac:dyDescent="0.15">
      <c r="A22" s="4" t="s">
        <v>52</v>
      </c>
      <c r="B22" s="8">
        <v>2896</v>
      </c>
      <c r="C22" s="8">
        <v>200</v>
      </c>
      <c r="D22" s="8">
        <v>1283</v>
      </c>
      <c r="E22" s="8">
        <v>1413</v>
      </c>
      <c r="F22" s="8">
        <v>3359</v>
      </c>
      <c r="G22" s="8">
        <v>269</v>
      </c>
      <c r="H22" s="8">
        <v>1625</v>
      </c>
      <c r="I22" s="8">
        <v>1465</v>
      </c>
      <c r="J22" s="13">
        <f t="shared" si="0"/>
        <v>-463</v>
      </c>
      <c r="K22" s="13">
        <f t="shared" si="0"/>
        <v>-69</v>
      </c>
      <c r="L22" s="13">
        <f t="shared" si="0"/>
        <v>-342</v>
      </c>
      <c r="M22" s="13">
        <f t="shared" si="0"/>
        <v>-52</v>
      </c>
    </row>
    <row r="23" spans="1:13" x14ac:dyDescent="0.15">
      <c r="A23" s="4" t="s">
        <v>47</v>
      </c>
      <c r="B23" s="8">
        <v>15254</v>
      </c>
      <c r="C23" s="8">
        <v>1167</v>
      </c>
      <c r="D23" s="8">
        <v>7152</v>
      </c>
      <c r="E23" s="8">
        <v>6935</v>
      </c>
      <c r="F23" s="8">
        <v>17078</v>
      </c>
      <c r="G23" s="8">
        <v>1453</v>
      </c>
      <c r="H23" s="8">
        <v>8858</v>
      </c>
      <c r="I23" s="8">
        <v>6767</v>
      </c>
      <c r="J23" s="13">
        <f t="shared" si="0"/>
        <v>-1824</v>
      </c>
      <c r="K23" s="13">
        <f t="shared" si="0"/>
        <v>-286</v>
      </c>
      <c r="L23" s="13">
        <f t="shared" si="0"/>
        <v>-1706</v>
      </c>
      <c r="M23" s="13">
        <f t="shared" si="0"/>
        <v>168</v>
      </c>
    </row>
    <row r="24" spans="1:13" x14ac:dyDescent="0.15">
      <c r="A24" s="4" t="s">
        <v>1</v>
      </c>
      <c r="B24" s="8">
        <v>6577</v>
      </c>
      <c r="C24" s="8">
        <v>442</v>
      </c>
      <c r="D24" s="8">
        <v>3099</v>
      </c>
      <c r="E24" s="8">
        <v>3036</v>
      </c>
      <c r="F24" s="8">
        <v>7309</v>
      </c>
      <c r="G24" s="8">
        <v>590</v>
      </c>
      <c r="H24" s="8">
        <v>3673</v>
      </c>
      <c r="I24" s="8">
        <v>3046</v>
      </c>
      <c r="J24" s="13">
        <f t="shared" si="0"/>
        <v>-732</v>
      </c>
      <c r="K24" s="13">
        <f t="shared" si="0"/>
        <v>-148</v>
      </c>
      <c r="L24" s="13">
        <f t="shared" si="0"/>
        <v>-574</v>
      </c>
      <c r="M24" s="13">
        <f t="shared" si="0"/>
        <v>-10</v>
      </c>
    </row>
    <row r="25" spans="1:13" x14ac:dyDescent="0.15">
      <c r="A25" s="4" t="s">
        <v>14</v>
      </c>
      <c r="B25" s="8">
        <v>8538</v>
      </c>
      <c r="C25" s="8">
        <v>596</v>
      </c>
      <c r="D25" s="8">
        <v>3904</v>
      </c>
      <c r="E25" s="8">
        <v>4038</v>
      </c>
      <c r="F25" s="8">
        <v>9463</v>
      </c>
      <c r="G25" s="8">
        <v>756</v>
      </c>
      <c r="H25" s="8">
        <v>4754</v>
      </c>
      <c r="I25" s="8">
        <v>3953</v>
      </c>
      <c r="J25" s="13">
        <f t="shared" si="0"/>
        <v>-925</v>
      </c>
      <c r="K25" s="13">
        <f t="shared" si="0"/>
        <v>-160</v>
      </c>
      <c r="L25" s="13">
        <f t="shared" si="0"/>
        <v>-850</v>
      </c>
      <c r="M25" s="13">
        <f t="shared" si="0"/>
        <v>85</v>
      </c>
    </row>
    <row r="26" spans="1:13" x14ac:dyDescent="0.15">
      <c r="A26" s="4" t="s">
        <v>0</v>
      </c>
      <c r="B26" s="8">
        <v>5583</v>
      </c>
      <c r="C26" s="8">
        <v>423</v>
      </c>
      <c r="D26" s="8">
        <v>2680</v>
      </c>
      <c r="E26" s="8">
        <v>2480</v>
      </c>
      <c r="F26" s="8">
        <v>6080</v>
      </c>
      <c r="G26" s="8">
        <v>566</v>
      </c>
      <c r="H26" s="8">
        <v>3236</v>
      </c>
      <c r="I26" s="8">
        <v>2278</v>
      </c>
      <c r="J26" s="13">
        <f t="shared" si="0"/>
        <v>-497</v>
      </c>
      <c r="K26" s="13">
        <f t="shared" si="0"/>
        <v>-143</v>
      </c>
      <c r="L26" s="13">
        <f t="shared" si="0"/>
        <v>-556</v>
      </c>
      <c r="M26" s="13">
        <f t="shared" si="0"/>
        <v>202</v>
      </c>
    </row>
    <row r="27" spans="1:13" x14ac:dyDescent="0.15">
      <c r="A27" s="4" t="s">
        <v>53</v>
      </c>
      <c r="B27" s="8">
        <v>4566</v>
      </c>
      <c r="C27" s="8">
        <v>334</v>
      </c>
      <c r="D27" s="8">
        <v>2245</v>
      </c>
      <c r="E27" s="8">
        <v>1987</v>
      </c>
      <c r="F27" s="8">
        <v>4986</v>
      </c>
      <c r="G27" s="8">
        <v>461</v>
      </c>
      <c r="H27" s="8">
        <v>2650</v>
      </c>
      <c r="I27" s="8">
        <v>1875</v>
      </c>
      <c r="J27" s="13">
        <f t="shared" si="0"/>
        <v>-420</v>
      </c>
      <c r="K27" s="13">
        <f t="shared" si="0"/>
        <v>-127</v>
      </c>
      <c r="L27" s="13">
        <f t="shared" si="0"/>
        <v>-405</v>
      </c>
      <c r="M27" s="13">
        <f t="shared" si="0"/>
        <v>112</v>
      </c>
    </row>
    <row r="28" spans="1:13" x14ac:dyDescent="0.15">
      <c r="A28" s="4" t="s">
        <v>55</v>
      </c>
      <c r="B28" s="8">
        <v>3011</v>
      </c>
      <c r="C28" s="8">
        <v>351</v>
      </c>
      <c r="D28" s="8">
        <v>1700</v>
      </c>
      <c r="E28" s="8">
        <v>960</v>
      </c>
      <c r="F28" s="8">
        <v>3110</v>
      </c>
      <c r="G28" s="8">
        <v>429</v>
      </c>
      <c r="H28" s="8">
        <v>1720</v>
      </c>
      <c r="I28" s="8">
        <v>961</v>
      </c>
      <c r="J28" s="13">
        <f t="shared" si="0"/>
        <v>-99</v>
      </c>
      <c r="K28" s="13">
        <f t="shared" si="0"/>
        <v>-78</v>
      </c>
      <c r="L28" s="13">
        <f t="shared" si="0"/>
        <v>-20</v>
      </c>
      <c r="M28" s="13">
        <f t="shared" si="0"/>
        <v>-1</v>
      </c>
    </row>
    <row r="29" spans="1:13" x14ac:dyDescent="0.15">
      <c r="A29" s="4" t="s">
        <v>25</v>
      </c>
      <c r="B29" s="8">
        <v>18613</v>
      </c>
      <c r="C29" s="8">
        <v>1770</v>
      </c>
      <c r="D29" s="8">
        <v>9475</v>
      </c>
      <c r="E29" s="8">
        <v>7368</v>
      </c>
      <c r="F29" s="8">
        <v>20279</v>
      </c>
      <c r="G29" s="8">
        <v>2094</v>
      </c>
      <c r="H29" s="8">
        <v>11024</v>
      </c>
      <c r="I29" s="8">
        <v>7161</v>
      </c>
      <c r="J29" s="13">
        <f t="shared" si="0"/>
        <v>-1666</v>
      </c>
      <c r="K29" s="13">
        <f t="shared" si="0"/>
        <v>-324</v>
      </c>
      <c r="L29" s="13">
        <f t="shared" si="0"/>
        <v>-1549</v>
      </c>
      <c r="M29" s="13">
        <f t="shared" si="0"/>
        <v>207</v>
      </c>
    </row>
    <row r="30" spans="1:13" x14ac:dyDescent="0.15">
      <c r="A30" s="4" t="s">
        <v>27</v>
      </c>
      <c r="B30" s="8">
        <v>13825</v>
      </c>
      <c r="C30" s="8">
        <v>1289</v>
      </c>
      <c r="D30" s="8">
        <v>7090</v>
      </c>
      <c r="E30" s="8">
        <v>5446</v>
      </c>
      <c r="F30" s="8">
        <v>15319</v>
      </c>
      <c r="G30" s="8">
        <v>1491</v>
      </c>
      <c r="H30" s="8">
        <v>8439</v>
      </c>
      <c r="I30" s="8">
        <v>5389</v>
      </c>
      <c r="J30" s="13">
        <f t="shared" si="0"/>
        <v>-1494</v>
      </c>
      <c r="K30" s="13">
        <f t="shared" si="0"/>
        <v>-202</v>
      </c>
      <c r="L30" s="13">
        <f t="shared" si="0"/>
        <v>-1349</v>
      </c>
      <c r="M30" s="13">
        <f t="shared" si="0"/>
        <v>57</v>
      </c>
    </row>
    <row r="31" spans="1:13" x14ac:dyDescent="0.15">
      <c r="A31" s="5" t="s">
        <v>56</v>
      </c>
      <c r="B31" s="9">
        <v>2704</v>
      </c>
      <c r="C31" s="9">
        <v>206</v>
      </c>
      <c r="D31" s="9">
        <v>1489</v>
      </c>
      <c r="E31" s="9">
        <v>1009</v>
      </c>
      <c r="F31" s="9">
        <v>2610</v>
      </c>
      <c r="G31" s="9">
        <v>265</v>
      </c>
      <c r="H31" s="9">
        <v>1393</v>
      </c>
      <c r="I31" s="9">
        <v>952</v>
      </c>
      <c r="J31" s="14">
        <f t="shared" si="0"/>
        <v>94</v>
      </c>
      <c r="K31" s="14">
        <f t="shared" si="0"/>
        <v>-59</v>
      </c>
      <c r="L31" s="14">
        <f t="shared" si="0"/>
        <v>96</v>
      </c>
      <c r="M31" s="14">
        <f t="shared" si="0"/>
        <v>57</v>
      </c>
    </row>
    <row r="32" spans="1:13" x14ac:dyDescent="0.15">
      <c r="A32" s="1" t="s">
        <v>111</v>
      </c>
    </row>
    <row r="37" spans="10:13" x14ac:dyDescent="0.15">
      <c r="J37" s="15"/>
      <c r="K37" s="15"/>
      <c r="L37" s="15"/>
      <c r="M37" s="15"/>
    </row>
  </sheetData>
  <mergeCells count="13">
    <mergeCell ref="A2:A5"/>
    <mergeCell ref="B4:B5"/>
    <mergeCell ref="C4:C5"/>
    <mergeCell ref="D4:D5"/>
    <mergeCell ref="E4:E5"/>
    <mergeCell ref="K4:K5"/>
    <mergeCell ref="L4:L5"/>
    <mergeCell ref="M4:M5"/>
    <mergeCell ref="F4:F5"/>
    <mergeCell ref="G4:G5"/>
    <mergeCell ref="H4:H5"/>
    <mergeCell ref="I4:I5"/>
    <mergeCell ref="J4:J5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"/>
  <sheetViews>
    <sheetView showGridLines="0" workbookViewId="0">
      <selection activeCell="A22" sqref="A22"/>
    </sheetView>
  </sheetViews>
  <sheetFormatPr defaultRowHeight="13.5" x14ac:dyDescent="0.15"/>
  <cols>
    <col min="1" max="3" width="2.625" style="1" customWidth="1"/>
    <col min="4" max="4" width="23.25" style="1" customWidth="1"/>
    <col min="5" max="6" width="10.625" style="1" customWidth="1"/>
    <col min="7" max="9" width="9.625" style="1" customWidth="1"/>
    <col min="10" max="10" width="9" style="1" customWidth="1"/>
    <col min="11" max="11" width="9.875" style="1" bestFit="1" customWidth="1"/>
    <col min="12" max="12" width="9" style="1" customWidth="1"/>
    <col min="13" max="16384" width="9" style="1"/>
  </cols>
  <sheetData>
    <row r="1" spans="1:11" x14ac:dyDescent="0.15">
      <c r="A1" s="1" t="s">
        <v>108</v>
      </c>
    </row>
    <row r="2" spans="1:11" x14ac:dyDescent="0.15">
      <c r="A2" s="59" t="s">
        <v>5</v>
      </c>
      <c r="B2" s="59"/>
      <c r="C2" s="59"/>
      <c r="D2" s="59"/>
      <c r="E2" s="6" t="s">
        <v>3</v>
      </c>
      <c r="F2" s="6"/>
      <c r="G2" s="6" t="s">
        <v>6</v>
      </c>
      <c r="H2" s="6"/>
      <c r="I2" s="26" t="s">
        <v>29</v>
      </c>
    </row>
    <row r="3" spans="1:11" x14ac:dyDescent="0.15">
      <c r="A3" s="60"/>
      <c r="B3" s="60"/>
      <c r="C3" s="60"/>
      <c r="D3" s="60"/>
      <c r="E3" s="62" t="s">
        <v>105</v>
      </c>
      <c r="F3" s="62" t="s">
        <v>26</v>
      </c>
      <c r="G3" s="62" t="s">
        <v>105</v>
      </c>
      <c r="H3" s="62" t="s">
        <v>26</v>
      </c>
      <c r="I3" s="2" t="s">
        <v>26</v>
      </c>
    </row>
    <row r="4" spans="1:11" x14ac:dyDescent="0.15">
      <c r="A4" s="61"/>
      <c r="B4" s="61"/>
      <c r="C4" s="61"/>
      <c r="D4" s="61"/>
      <c r="E4" s="53"/>
      <c r="F4" s="53"/>
      <c r="G4" s="53"/>
      <c r="H4" s="53"/>
      <c r="I4" s="3" t="s">
        <v>109</v>
      </c>
    </row>
    <row r="5" spans="1:11" x14ac:dyDescent="0.15">
      <c r="A5" s="1" t="s">
        <v>2</v>
      </c>
      <c r="E5" s="8">
        <v>959502</v>
      </c>
      <c r="F5" s="8">
        <v>1023119</v>
      </c>
      <c r="G5" s="23">
        <v>100</v>
      </c>
      <c r="H5" s="23">
        <v>100</v>
      </c>
      <c r="I5" s="27">
        <f>H14-G14</f>
        <v>0</v>
      </c>
    </row>
    <row r="6" spans="1:11" x14ac:dyDescent="0.15">
      <c r="C6" s="1" t="s">
        <v>8</v>
      </c>
      <c r="E6" s="8">
        <v>382772</v>
      </c>
      <c r="F6" s="8">
        <v>420573</v>
      </c>
      <c r="G6" s="23">
        <f t="shared" ref="G6:G12" si="0">E6/959502*100</f>
        <v>39.892777711771316</v>
      </c>
      <c r="H6" s="23">
        <f t="shared" ref="H6:H12" si="1">F6/1023119*100</f>
        <v>41.106948458585954</v>
      </c>
      <c r="I6" s="27">
        <f>G6-H6</f>
        <v>-1.2141707468146379</v>
      </c>
      <c r="K6" s="22"/>
    </row>
    <row r="7" spans="1:11" x14ac:dyDescent="0.15">
      <c r="C7" s="1" t="s">
        <v>7</v>
      </c>
      <c r="E7" s="8">
        <v>485926</v>
      </c>
      <c r="F7" s="8">
        <v>510396</v>
      </c>
      <c r="G7" s="23">
        <f t="shared" si="0"/>
        <v>50.643563014980685</v>
      </c>
      <c r="H7" s="23">
        <f t="shared" si="1"/>
        <v>49.886279113182333</v>
      </c>
      <c r="I7" s="27">
        <v>0.7</v>
      </c>
    </row>
    <row r="8" spans="1:11" x14ac:dyDescent="0.15">
      <c r="D8" s="1" t="s">
        <v>11</v>
      </c>
      <c r="E8" s="8">
        <v>66382</v>
      </c>
      <c r="F8" s="8">
        <v>73967</v>
      </c>
      <c r="G8" s="23">
        <f t="shared" si="0"/>
        <v>6.9183805765907724</v>
      </c>
      <c r="H8" s="23">
        <f t="shared" si="1"/>
        <v>7.2295598068259901</v>
      </c>
      <c r="I8" s="27">
        <f>G8-H8</f>
        <v>-0.31117923023521765</v>
      </c>
    </row>
    <row r="9" spans="1:11" x14ac:dyDescent="0.15">
      <c r="D9" s="1" t="s">
        <v>9</v>
      </c>
      <c r="E9" s="8">
        <v>419544</v>
      </c>
      <c r="F9" s="8">
        <v>436429</v>
      </c>
      <c r="G9" s="23">
        <f t="shared" si="0"/>
        <v>43.725182438389915</v>
      </c>
      <c r="H9" s="23">
        <f t="shared" si="1"/>
        <v>42.656719306356351</v>
      </c>
      <c r="I9" s="27">
        <v>1</v>
      </c>
    </row>
    <row r="10" spans="1:11" x14ac:dyDescent="0.15">
      <c r="C10" s="1" t="s">
        <v>48</v>
      </c>
      <c r="E10" s="8">
        <v>90804</v>
      </c>
      <c r="F10" s="8">
        <v>92150</v>
      </c>
      <c r="G10" s="23">
        <f t="shared" si="0"/>
        <v>9.4636592732479965</v>
      </c>
      <c r="H10" s="23">
        <f t="shared" si="1"/>
        <v>9.0067724282317112</v>
      </c>
      <c r="I10" s="27">
        <f>G10-H10</f>
        <v>0.45688684501628529</v>
      </c>
    </row>
    <row r="11" spans="1:11" x14ac:dyDescent="0.15">
      <c r="D11" s="1" t="s">
        <v>13</v>
      </c>
      <c r="E11" s="8">
        <v>86036</v>
      </c>
      <c r="F11" s="8">
        <v>86355</v>
      </c>
      <c r="G11" s="23">
        <f t="shared" si="0"/>
        <v>8.9667348270248528</v>
      </c>
      <c r="H11" s="23">
        <f t="shared" si="1"/>
        <v>8.4403671518171386</v>
      </c>
      <c r="I11" s="27">
        <v>0.6</v>
      </c>
    </row>
    <row r="12" spans="1:11" x14ac:dyDescent="0.15">
      <c r="D12" s="1" t="s">
        <v>15</v>
      </c>
      <c r="E12" s="8">
        <v>4768</v>
      </c>
      <c r="F12" s="8">
        <v>5795</v>
      </c>
      <c r="G12" s="23">
        <f t="shared" si="0"/>
        <v>0.49692444622314497</v>
      </c>
      <c r="H12" s="23">
        <f t="shared" si="1"/>
        <v>0.56640527641457161</v>
      </c>
      <c r="I12" s="27">
        <f>G12-H12</f>
        <v>-6.9480830191426646E-2</v>
      </c>
    </row>
    <row r="13" spans="1:11" x14ac:dyDescent="0.15">
      <c r="E13" s="20"/>
      <c r="F13" s="20"/>
      <c r="G13" s="23"/>
      <c r="H13" s="20"/>
      <c r="I13" s="27"/>
    </row>
    <row r="14" spans="1:11" x14ac:dyDescent="0.15">
      <c r="B14" s="1" t="s">
        <v>18</v>
      </c>
      <c r="E14" s="8">
        <v>481468</v>
      </c>
      <c r="F14" s="22">
        <v>496018</v>
      </c>
      <c r="G14" s="24">
        <v>100</v>
      </c>
      <c r="H14" s="24">
        <v>100</v>
      </c>
      <c r="I14" s="27">
        <f>G14-H14</f>
        <v>0</v>
      </c>
      <c r="K14" s="22"/>
    </row>
    <row r="15" spans="1:11" x14ac:dyDescent="0.15">
      <c r="C15" s="1" t="s">
        <v>7</v>
      </c>
      <c r="E15" s="8">
        <v>400590</v>
      </c>
      <c r="F15" s="22">
        <v>415172</v>
      </c>
      <c r="G15" s="24">
        <f t="shared" ref="G15:G20" si="2">E15/481468*100</f>
        <v>83.20179118861482</v>
      </c>
      <c r="H15" s="24">
        <f t="shared" ref="H15:H20" si="3">F15/496018*100</f>
        <v>83.700994721965742</v>
      </c>
      <c r="I15" s="27">
        <f>G15-H15</f>
        <v>-0.49920353335092216</v>
      </c>
    </row>
    <row r="16" spans="1:11" x14ac:dyDescent="0.15">
      <c r="D16" s="1" t="s">
        <v>11</v>
      </c>
      <c r="E16" s="8">
        <v>66382</v>
      </c>
      <c r="F16" s="22">
        <v>73967</v>
      </c>
      <c r="G16" s="24">
        <f t="shared" si="2"/>
        <v>13.787416816901644</v>
      </c>
      <c r="H16" s="24">
        <f t="shared" si="3"/>
        <v>14.912160445790274</v>
      </c>
      <c r="I16" s="27">
        <f>G16-H16</f>
        <v>-1.1247436288886306</v>
      </c>
    </row>
    <row r="17" spans="1:9" x14ac:dyDescent="0.15">
      <c r="D17" s="1" t="s">
        <v>9</v>
      </c>
      <c r="E17" s="8">
        <v>334208</v>
      </c>
      <c r="F17" s="22">
        <v>341205</v>
      </c>
      <c r="G17" s="24">
        <f t="shared" si="2"/>
        <v>69.414374371713166</v>
      </c>
      <c r="H17" s="24">
        <f t="shared" si="3"/>
        <v>68.788834276175464</v>
      </c>
      <c r="I17" s="27">
        <f>G17-H17</f>
        <v>0.62554009553770129</v>
      </c>
    </row>
    <row r="18" spans="1:9" x14ac:dyDescent="0.15">
      <c r="C18" s="1" t="s">
        <v>48</v>
      </c>
      <c r="E18" s="8">
        <v>80878</v>
      </c>
      <c r="F18" s="22">
        <v>80846</v>
      </c>
      <c r="G18" s="24">
        <f t="shared" si="2"/>
        <v>16.79820881138518</v>
      </c>
      <c r="H18" s="24">
        <f t="shared" si="3"/>
        <v>16.299005278034265</v>
      </c>
      <c r="I18" s="27">
        <f>G18-H18</f>
        <v>0.49920353335091505</v>
      </c>
    </row>
    <row r="19" spans="1:9" x14ac:dyDescent="0.15">
      <c r="D19" s="1" t="s">
        <v>13</v>
      </c>
      <c r="E19" s="8">
        <v>77418</v>
      </c>
      <c r="F19" s="22">
        <v>76553</v>
      </c>
      <c r="G19" s="24">
        <f t="shared" si="2"/>
        <v>16.079573304975618</v>
      </c>
      <c r="H19" s="24">
        <f t="shared" si="3"/>
        <v>15.433512493498219</v>
      </c>
      <c r="I19" s="27">
        <v>0.7</v>
      </c>
    </row>
    <row r="20" spans="1:9" x14ac:dyDescent="0.15">
      <c r="A20" s="18"/>
      <c r="B20" s="18"/>
      <c r="C20" s="18"/>
      <c r="D20" s="18" t="s">
        <v>15</v>
      </c>
      <c r="E20" s="9">
        <v>3460</v>
      </c>
      <c r="F20" s="21">
        <v>4293</v>
      </c>
      <c r="G20" s="25">
        <f t="shared" si="2"/>
        <v>0.71863550640956408</v>
      </c>
      <c r="H20" s="25">
        <f t="shared" si="3"/>
        <v>0.86549278453604495</v>
      </c>
      <c r="I20" s="28">
        <v>-0.2</v>
      </c>
    </row>
    <row r="21" spans="1:9" x14ac:dyDescent="0.15">
      <c r="A21" s="1" t="s">
        <v>117</v>
      </c>
    </row>
  </sheetData>
  <mergeCells count="5">
    <mergeCell ref="A2:D4"/>
    <mergeCell ref="E3:E4"/>
    <mergeCell ref="F3:F4"/>
    <mergeCell ref="G3:G4"/>
    <mergeCell ref="H3:H4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1"/>
  <sheetViews>
    <sheetView showGridLines="0" workbookViewId="0">
      <selection activeCell="A39" sqref="A39"/>
    </sheetView>
  </sheetViews>
  <sheetFormatPr defaultRowHeight="13.5" x14ac:dyDescent="0.15"/>
  <cols>
    <col min="1" max="1" width="11.875" style="1" customWidth="1"/>
    <col min="2" max="2" width="9.875" style="1" bestFit="1" customWidth="1"/>
    <col min="3" max="9" width="9.125" style="1" bestFit="1" customWidth="1"/>
    <col min="10" max="10" width="9" style="1" customWidth="1"/>
    <col min="11" max="16384" width="9" style="1"/>
  </cols>
  <sheetData>
    <row r="1" spans="1:18" x14ac:dyDescent="0.15">
      <c r="A1" s="1" t="s">
        <v>74</v>
      </c>
    </row>
    <row r="2" spans="1:18" x14ac:dyDescent="0.15">
      <c r="A2" s="63" t="s">
        <v>61</v>
      </c>
      <c r="B2" s="6" t="s">
        <v>17</v>
      </c>
      <c r="C2" s="6"/>
      <c r="D2" s="6"/>
      <c r="E2" s="6"/>
      <c r="F2" s="6"/>
      <c r="G2" s="6"/>
      <c r="H2" s="6"/>
      <c r="I2" s="6"/>
      <c r="J2" s="34" t="s">
        <v>59</v>
      </c>
      <c r="K2" s="11"/>
      <c r="L2" s="11"/>
      <c r="M2" s="11"/>
      <c r="N2" s="11"/>
      <c r="O2" s="11"/>
      <c r="P2" s="11"/>
      <c r="Q2" s="11"/>
      <c r="R2" s="4"/>
    </row>
    <row r="3" spans="1:18" ht="13.5" customHeight="1" x14ac:dyDescent="0.15">
      <c r="A3" s="60"/>
      <c r="B3" s="62" t="s">
        <v>58</v>
      </c>
      <c r="C3" s="64" t="s">
        <v>57</v>
      </c>
      <c r="D3" s="4" t="s">
        <v>7</v>
      </c>
      <c r="E3" s="32"/>
      <c r="F3" s="33"/>
      <c r="G3" s="4" t="s">
        <v>48</v>
      </c>
      <c r="H3" s="32"/>
      <c r="I3" s="32"/>
      <c r="J3" s="62" t="s">
        <v>58</v>
      </c>
      <c r="K3" s="64" t="s">
        <v>57</v>
      </c>
      <c r="L3" s="4" t="s">
        <v>7</v>
      </c>
      <c r="M3" s="32"/>
      <c r="N3" s="33"/>
      <c r="O3" s="4" t="s">
        <v>48</v>
      </c>
      <c r="P3" s="32"/>
      <c r="Q3" s="32"/>
      <c r="R3" s="4"/>
    </row>
    <row r="4" spans="1:18" ht="13.5" customHeight="1" x14ac:dyDescent="0.15">
      <c r="A4" s="60"/>
      <c r="B4" s="62"/>
      <c r="C4" s="64"/>
      <c r="D4" s="20"/>
      <c r="E4" s="62" t="s">
        <v>11</v>
      </c>
      <c r="F4" s="62" t="s">
        <v>9</v>
      </c>
      <c r="G4" s="20"/>
      <c r="H4" s="62" t="s">
        <v>13</v>
      </c>
      <c r="I4" s="62" t="s">
        <v>19</v>
      </c>
      <c r="J4" s="62"/>
      <c r="K4" s="64"/>
      <c r="L4" s="20"/>
      <c r="M4" s="62" t="s">
        <v>11</v>
      </c>
      <c r="N4" s="62" t="s">
        <v>9</v>
      </c>
      <c r="O4" s="20"/>
      <c r="P4" s="62" t="s">
        <v>13</v>
      </c>
      <c r="Q4" s="57" t="s">
        <v>19</v>
      </c>
      <c r="R4" s="4"/>
    </row>
    <row r="5" spans="1:18" x14ac:dyDescent="0.15">
      <c r="A5" s="60"/>
      <c r="B5" s="62"/>
      <c r="C5" s="64"/>
      <c r="D5" s="20"/>
      <c r="E5" s="62"/>
      <c r="F5" s="62"/>
      <c r="G5" s="20"/>
      <c r="H5" s="62"/>
      <c r="I5" s="62"/>
      <c r="J5" s="62"/>
      <c r="K5" s="64"/>
      <c r="L5" s="20"/>
      <c r="M5" s="62"/>
      <c r="N5" s="62"/>
      <c r="O5" s="20"/>
      <c r="P5" s="62"/>
      <c r="Q5" s="57"/>
      <c r="R5" s="4"/>
    </row>
    <row r="6" spans="1:18" x14ac:dyDescent="0.15">
      <c r="A6" s="60"/>
      <c r="B6" s="62"/>
      <c r="C6" s="64"/>
      <c r="D6" s="20"/>
      <c r="E6" s="62"/>
      <c r="F6" s="62"/>
      <c r="G6" s="20"/>
      <c r="H6" s="62"/>
      <c r="I6" s="62"/>
      <c r="J6" s="62"/>
      <c r="K6" s="64"/>
      <c r="L6" s="20"/>
      <c r="M6" s="62"/>
      <c r="N6" s="62"/>
      <c r="O6" s="20"/>
      <c r="P6" s="62"/>
      <c r="Q6" s="57"/>
      <c r="R6" s="4"/>
    </row>
    <row r="7" spans="1:18" x14ac:dyDescent="0.15">
      <c r="A7" s="60"/>
      <c r="B7" s="62"/>
      <c r="C7" s="64"/>
      <c r="D7" s="20"/>
      <c r="E7" s="62"/>
      <c r="F7" s="62"/>
      <c r="G7" s="20"/>
      <c r="H7" s="62"/>
      <c r="I7" s="62"/>
      <c r="J7" s="62"/>
      <c r="K7" s="64"/>
      <c r="L7" s="20"/>
      <c r="M7" s="62"/>
      <c r="N7" s="62"/>
      <c r="O7" s="20"/>
      <c r="P7" s="62"/>
      <c r="Q7" s="57"/>
      <c r="R7" s="4"/>
    </row>
    <row r="8" spans="1:18" x14ac:dyDescent="0.15">
      <c r="A8" s="61"/>
      <c r="B8" s="30"/>
      <c r="C8" s="31" t="s">
        <v>35</v>
      </c>
      <c r="D8" s="30"/>
      <c r="E8" s="30"/>
      <c r="F8" s="30"/>
      <c r="G8" s="30"/>
      <c r="H8" s="30"/>
      <c r="I8" s="30"/>
      <c r="J8" s="30"/>
      <c r="K8" s="31" t="s">
        <v>35</v>
      </c>
      <c r="L8" s="30"/>
      <c r="M8" s="30"/>
      <c r="N8" s="30"/>
      <c r="O8" s="30"/>
      <c r="P8" s="30"/>
      <c r="Q8" s="5"/>
      <c r="R8" s="4"/>
    </row>
    <row r="9" spans="1:18" x14ac:dyDescent="0.15"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4"/>
      <c r="R9" s="4"/>
    </row>
    <row r="10" spans="1:18" x14ac:dyDescent="0.15">
      <c r="A10" s="29" t="s">
        <v>41</v>
      </c>
      <c r="B10" s="8">
        <v>959502</v>
      </c>
      <c r="C10" s="8">
        <v>382772</v>
      </c>
      <c r="D10" s="8">
        <v>485926</v>
      </c>
      <c r="E10" s="8">
        <v>66382</v>
      </c>
      <c r="F10" s="8">
        <v>419544</v>
      </c>
      <c r="G10" s="8">
        <v>90804</v>
      </c>
      <c r="H10" s="8">
        <v>86036</v>
      </c>
      <c r="I10" s="8">
        <v>4768</v>
      </c>
      <c r="J10" s="35">
        <v>100</v>
      </c>
      <c r="K10" s="35">
        <f>C10/B10*100</f>
        <v>39.892777711771316</v>
      </c>
      <c r="L10" s="35">
        <f>D10/B10*100</f>
        <v>50.643563014980685</v>
      </c>
      <c r="M10" s="35">
        <f>E10/B10*100</f>
        <v>6.9183805765907724</v>
      </c>
      <c r="N10" s="35">
        <f>F10/B10*100</f>
        <v>43.725182438389915</v>
      </c>
      <c r="O10" s="35">
        <f>G10/B10*100</f>
        <v>9.4636592732479965</v>
      </c>
      <c r="P10" s="35">
        <f>H10/B10*100</f>
        <v>8.9667348270248528</v>
      </c>
      <c r="Q10" s="35">
        <f>I10/B10*100</f>
        <v>0.49692444622314497</v>
      </c>
      <c r="R10" s="4"/>
    </row>
    <row r="11" spans="1:18" x14ac:dyDescent="0.15">
      <c r="A11" s="29"/>
      <c r="B11" s="8"/>
      <c r="C11" s="8"/>
      <c r="D11" s="8"/>
      <c r="E11" s="8"/>
      <c r="F11" s="8"/>
      <c r="G11" s="8"/>
      <c r="H11" s="8"/>
      <c r="I11" s="8"/>
      <c r="J11" s="20"/>
      <c r="K11" s="20"/>
      <c r="L11" s="20"/>
      <c r="M11" s="20"/>
      <c r="N11" s="20"/>
      <c r="O11" s="20"/>
      <c r="P11" s="20"/>
      <c r="Q11" s="4"/>
      <c r="R11" s="4"/>
    </row>
    <row r="12" spans="1:18" x14ac:dyDescent="0.15">
      <c r="A12" s="29" t="s">
        <v>39</v>
      </c>
      <c r="B12" s="8">
        <v>307672</v>
      </c>
      <c r="C12" s="8">
        <v>119259</v>
      </c>
      <c r="D12" s="8">
        <v>178488</v>
      </c>
      <c r="E12" s="8">
        <v>11884</v>
      </c>
      <c r="F12" s="8">
        <v>166604</v>
      </c>
      <c r="G12" s="8">
        <v>9925</v>
      </c>
      <c r="H12" s="8">
        <v>8711</v>
      </c>
      <c r="I12" s="8">
        <v>1214</v>
      </c>
      <c r="J12" s="35">
        <v>100</v>
      </c>
      <c r="K12" s="35">
        <f t="shared" ref="K12:K36" si="0">C12/B12*100</f>
        <v>38.761733274396107</v>
      </c>
      <c r="L12" s="35">
        <v>55.941050675375607</v>
      </c>
      <c r="M12" s="35">
        <f t="shared" ref="M12:M36" si="1">E12/B12*100</f>
        <v>3.8625549286252889</v>
      </c>
      <c r="N12" s="35">
        <f t="shared" ref="N12:N36" si="2">F12/B12*100</f>
        <v>54.149873891676847</v>
      </c>
      <c r="O12" s="35">
        <f t="shared" ref="O12:O36" si="3">G12/B12*100</f>
        <v>3.2258379053017499</v>
      </c>
      <c r="P12" s="35">
        <f t="shared" ref="P12:P36" si="4">H12/B12*100</f>
        <v>2.8312618632829767</v>
      </c>
      <c r="Q12" s="35">
        <f t="shared" ref="Q12:Q36" si="5">I12/B12*100</f>
        <v>0.39457604201877322</v>
      </c>
      <c r="R12" s="4"/>
    </row>
    <row r="13" spans="1:18" x14ac:dyDescent="0.15">
      <c r="A13" s="29" t="s">
        <v>20</v>
      </c>
      <c r="B13" s="8">
        <v>49968</v>
      </c>
      <c r="C13" s="8">
        <v>21926</v>
      </c>
      <c r="D13" s="8">
        <v>24729</v>
      </c>
      <c r="E13" s="8">
        <v>3227</v>
      </c>
      <c r="F13" s="8">
        <v>21502</v>
      </c>
      <c r="G13" s="8">
        <v>3313</v>
      </c>
      <c r="H13" s="8">
        <v>3185</v>
      </c>
      <c r="I13" s="8">
        <v>128</v>
      </c>
      <c r="J13" s="35">
        <v>100</v>
      </c>
      <c r="K13" s="35">
        <f t="shared" si="0"/>
        <v>43.880083253282095</v>
      </c>
      <c r="L13" s="35">
        <v>49.615960856454706</v>
      </c>
      <c r="M13" s="35">
        <f t="shared" si="1"/>
        <v>6.4581332052513609</v>
      </c>
      <c r="N13" s="35">
        <f t="shared" si="2"/>
        <v>43.03154018571886</v>
      </c>
      <c r="O13" s="35">
        <f t="shared" si="3"/>
        <v>6.6302433557476785</v>
      </c>
      <c r="P13" s="35">
        <f t="shared" si="4"/>
        <v>6.374079410822926</v>
      </c>
      <c r="Q13" s="35">
        <f t="shared" si="5"/>
        <v>0.25616394492475181</v>
      </c>
      <c r="R13" s="4"/>
    </row>
    <row r="14" spans="1:18" x14ac:dyDescent="0.15">
      <c r="A14" s="29" t="s">
        <v>42</v>
      </c>
      <c r="B14" s="8">
        <v>85555</v>
      </c>
      <c r="C14" s="8">
        <v>32773</v>
      </c>
      <c r="D14" s="8">
        <v>45538</v>
      </c>
      <c r="E14" s="8">
        <v>9199</v>
      </c>
      <c r="F14" s="8">
        <v>36339</v>
      </c>
      <c r="G14" s="8">
        <v>7244</v>
      </c>
      <c r="H14" s="8">
        <v>6846</v>
      </c>
      <c r="I14" s="8">
        <v>398</v>
      </c>
      <c r="J14" s="35">
        <v>100</v>
      </c>
      <c r="K14" s="35">
        <f t="shared" si="0"/>
        <v>38.306352638653493</v>
      </c>
      <c r="L14" s="35">
        <v>52.898336454534501</v>
      </c>
      <c r="M14" s="35">
        <f t="shared" si="1"/>
        <v>10.752147741219099</v>
      </c>
      <c r="N14" s="35">
        <f t="shared" si="2"/>
        <v>42.474431652153591</v>
      </c>
      <c r="O14" s="35">
        <f t="shared" si="3"/>
        <v>8.4670679679738186</v>
      </c>
      <c r="P14" s="35">
        <f t="shared" si="4"/>
        <v>8.0018701420139084</v>
      </c>
      <c r="Q14" s="35">
        <f t="shared" si="5"/>
        <v>0.46519782595990883</v>
      </c>
      <c r="R14" s="4"/>
    </row>
    <row r="15" spans="1:18" x14ac:dyDescent="0.15">
      <c r="A15" s="29" t="s">
        <v>33</v>
      </c>
      <c r="B15" s="8">
        <v>69237</v>
      </c>
      <c r="C15" s="8">
        <v>28736</v>
      </c>
      <c r="D15" s="8">
        <v>37482</v>
      </c>
      <c r="E15" s="8">
        <v>3560</v>
      </c>
      <c r="F15" s="8">
        <v>33922</v>
      </c>
      <c r="G15" s="8">
        <v>3019</v>
      </c>
      <c r="H15" s="8">
        <v>2531</v>
      </c>
      <c r="I15" s="8">
        <v>488</v>
      </c>
      <c r="J15" s="35">
        <v>100</v>
      </c>
      <c r="K15" s="35">
        <f t="shared" si="0"/>
        <v>41.503820211736496</v>
      </c>
      <c r="L15" s="35">
        <v>53.050096872405206</v>
      </c>
      <c r="M15" s="35">
        <f t="shared" si="1"/>
        <v>5.141759463870474</v>
      </c>
      <c r="N15" s="35">
        <f t="shared" si="2"/>
        <v>48.994034981296124</v>
      </c>
      <c r="O15" s="35">
        <f t="shared" si="3"/>
        <v>4.3603853430968984</v>
      </c>
      <c r="P15" s="35">
        <f t="shared" si="4"/>
        <v>3.6555598884989244</v>
      </c>
      <c r="Q15" s="35">
        <f t="shared" si="5"/>
        <v>0.70482545459797508</v>
      </c>
      <c r="R15" s="4"/>
    </row>
    <row r="16" spans="1:18" x14ac:dyDescent="0.15">
      <c r="A16" s="29" t="s">
        <v>31</v>
      </c>
      <c r="B16" s="8">
        <v>25154</v>
      </c>
      <c r="C16" s="8">
        <v>11880</v>
      </c>
      <c r="D16" s="8">
        <v>9444</v>
      </c>
      <c r="E16" s="8">
        <v>1939</v>
      </c>
      <c r="F16" s="8">
        <v>7505</v>
      </c>
      <c r="G16" s="8">
        <v>3830</v>
      </c>
      <c r="H16" s="8">
        <v>3728</v>
      </c>
      <c r="I16" s="8">
        <v>102</v>
      </c>
      <c r="J16" s="35">
        <v>100</v>
      </c>
      <c r="K16" s="35">
        <f t="shared" si="0"/>
        <v>47.229068935358193</v>
      </c>
      <c r="L16" s="35">
        <v>38.475368572455956</v>
      </c>
      <c r="M16" s="35">
        <f t="shared" si="1"/>
        <v>7.7085155442474349</v>
      </c>
      <c r="N16" s="35">
        <f t="shared" si="2"/>
        <v>29.836208952850441</v>
      </c>
      <c r="O16" s="35">
        <f t="shared" si="3"/>
        <v>15.22620656754393</v>
      </c>
      <c r="P16" s="35">
        <f t="shared" si="4"/>
        <v>14.820704460523176</v>
      </c>
      <c r="Q16" s="35">
        <f t="shared" si="5"/>
        <v>0.40550210702075218</v>
      </c>
      <c r="R16" s="4"/>
    </row>
    <row r="17" spans="1:18" x14ac:dyDescent="0.15">
      <c r="A17" s="29" t="s">
        <v>44</v>
      </c>
      <c r="B17" s="8">
        <v>42091</v>
      </c>
      <c r="C17" s="8">
        <v>16842</v>
      </c>
      <c r="D17" s="8">
        <v>20131</v>
      </c>
      <c r="E17" s="8">
        <v>4030</v>
      </c>
      <c r="F17" s="8">
        <v>16101</v>
      </c>
      <c r="G17" s="8">
        <v>5118</v>
      </c>
      <c r="H17" s="8">
        <v>4777</v>
      </c>
      <c r="I17" s="8">
        <v>341</v>
      </c>
      <c r="J17" s="35">
        <v>100</v>
      </c>
      <c r="K17" s="35">
        <f t="shared" si="0"/>
        <v>40.013304506901711</v>
      </c>
      <c r="L17" s="35">
        <v>47.868831112461478</v>
      </c>
      <c r="M17" s="35">
        <f t="shared" si="1"/>
        <v>9.5744933596255724</v>
      </c>
      <c r="N17" s="35">
        <f t="shared" si="2"/>
        <v>38.252833147228621</v>
      </c>
      <c r="O17" s="35">
        <f t="shared" si="3"/>
        <v>12.15936898624409</v>
      </c>
      <c r="P17" s="35">
        <f t="shared" si="4"/>
        <v>11.349219548121926</v>
      </c>
      <c r="Q17" s="35">
        <f t="shared" si="5"/>
        <v>0.81014943812216389</v>
      </c>
      <c r="R17" s="4"/>
    </row>
    <row r="18" spans="1:18" x14ac:dyDescent="0.15">
      <c r="A18" s="29" t="s">
        <v>12</v>
      </c>
      <c r="B18" s="8">
        <v>29088</v>
      </c>
      <c r="C18" s="8">
        <v>11589</v>
      </c>
      <c r="D18" s="8">
        <v>15030</v>
      </c>
      <c r="E18" s="8">
        <v>2178</v>
      </c>
      <c r="F18" s="8">
        <v>12852</v>
      </c>
      <c r="G18" s="8">
        <v>2469</v>
      </c>
      <c r="H18" s="8">
        <v>2224</v>
      </c>
      <c r="I18" s="8">
        <v>245</v>
      </c>
      <c r="J18" s="35">
        <v>100</v>
      </c>
      <c r="K18" s="35">
        <f t="shared" si="0"/>
        <v>39.841171617161713</v>
      </c>
      <c r="L18" s="35">
        <v>51.688196835223145</v>
      </c>
      <c r="M18" s="35">
        <f t="shared" si="1"/>
        <v>7.4876237623762369</v>
      </c>
      <c r="N18" s="35">
        <f t="shared" si="2"/>
        <v>44.183168316831683</v>
      </c>
      <c r="O18" s="35">
        <f t="shared" si="3"/>
        <v>8.4880363036303628</v>
      </c>
      <c r="P18" s="35">
        <f t="shared" si="4"/>
        <v>7.6457645764576458</v>
      </c>
      <c r="Q18" s="35">
        <f t="shared" si="5"/>
        <v>0.84227172717271737</v>
      </c>
      <c r="R18" s="4"/>
    </row>
    <row r="19" spans="1:18" x14ac:dyDescent="0.15">
      <c r="A19" s="29" t="s">
        <v>104</v>
      </c>
      <c r="B19" s="8">
        <v>74707</v>
      </c>
      <c r="C19" s="8">
        <v>28587</v>
      </c>
      <c r="D19" s="8">
        <v>39918</v>
      </c>
      <c r="E19" s="8">
        <v>5786</v>
      </c>
      <c r="F19" s="8">
        <v>34132</v>
      </c>
      <c r="G19" s="8">
        <v>6202</v>
      </c>
      <c r="H19" s="8">
        <v>5909</v>
      </c>
      <c r="I19" s="8">
        <v>293</v>
      </c>
      <c r="J19" s="35">
        <v>100</v>
      </c>
      <c r="K19" s="35">
        <f t="shared" si="0"/>
        <v>38.265490516283613</v>
      </c>
      <c r="L19" s="35">
        <v>52.130184346576691</v>
      </c>
      <c r="M19" s="35">
        <f t="shared" si="1"/>
        <v>7.7449235011444708</v>
      </c>
      <c r="N19" s="35">
        <f t="shared" si="2"/>
        <v>45.687820418434683</v>
      </c>
      <c r="O19" s="35">
        <f t="shared" si="3"/>
        <v>8.301765564137229</v>
      </c>
      <c r="P19" s="35">
        <f t="shared" si="4"/>
        <v>7.9095667072697342</v>
      </c>
      <c r="Q19" s="35">
        <f t="shared" si="5"/>
        <v>0.39219885686749567</v>
      </c>
      <c r="R19" s="4"/>
    </row>
    <row r="20" spans="1:18" x14ac:dyDescent="0.15">
      <c r="A20" s="29" t="s">
        <v>28</v>
      </c>
      <c r="B20" s="8">
        <v>31720</v>
      </c>
      <c r="C20" s="8">
        <v>13048</v>
      </c>
      <c r="D20" s="8">
        <v>8882</v>
      </c>
      <c r="E20" s="8">
        <v>1546</v>
      </c>
      <c r="F20" s="8">
        <v>7336</v>
      </c>
      <c r="G20" s="8">
        <v>9790</v>
      </c>
      <c r="H20" s="8">
        <v>9658</v>
      </c>
      <c r="I20" s="8">
        <v>132</v>
      </c>
      <c r="J20" s="35">
        <v>100</v>
      </c>
      <c r="K20" s="35">
        <f t="shared" si="0"/>
        <v>41.134930643127362</v>
      </c>
      <c r="L20" s="35">
        <v>28.477149496514333</v>
      </c>
      <c r="M20" s="35">
        <f t="shared" si="1"/>
        <v>4.8738965952080706</v>
      </c>
      <c r="N20" s="35">
        <f t="shared" si="2"/>
        <v>23.127364438839848</v>
      </c>
      <c r="O20" s="35">
        <f t="shared" si="3"/>
        <v>30.863808322824717</v>
      </c>
      <c r="P20" s="35">
        <f t="shared" si="4"/>
        <v>30.44766708701135</v>
      </c>
      <c r="Q20" s="35">
        <f t="shared" si="5"/>
        <v>0.41614123581336698</v>
      </c>
      <c r="R20" s="4"/>
    </row>
    <row r="21" spans="1:18" x14ac:dyDescent="0.15">
      <c r="A21" s="29" t="s">
        <v>45</v>
      </c>
      <c r="B21" s="8">
        <v>77657</v>
      </c>
      <c r="C21" s="8">
        <v>29987</v>
      </c>
      <c r="D21" s="8">
        <v>37973</v>
      </c>
      <c r="E21" s="8">
        <v>7233</v>
      </c>
      <c r="F21" s="8">
        <v>30740</v>
      </c>
      <c r="G21" s="8">
        <v>9697</v>
      </c>
      <c r="H21" s="8">
        <v>9358</v>
      </c>
      <c r="I21" s="8">
        <v>339</v>
      </c>
      <c r="J21" s="35">
        <v>100</v>
      </c>
      <c r="K21" s="35">
        <f t="shared" si="0"/>
        <v>38.614677363276975</v>
      </c>
      <c r="L21" s="35">
        <v>48.573571727207884</v>
      </c>
      <c r="M21" s="35">
        <f t="shared" si="1"/>
        <v>9.3140347940301584</v>
      </c>
      <c r="N21" s="35">
        <f t="shared" si="2"/>
        <v>39.5843259461478</v>
      </c>
      <c r="O21" s="35">
        <f t="shared" si="3"/>
        <v>12.486961896545063</v>
      </c>
      <c r="P21" s="35">
        <f t="shared" si="4"/>
        <v>12.050426877164968</v>
      </c>
      <c r="Q21" s="35">
        <f t="shared" si="5"/>
        <v>0.43653501938009454</v>
      </c>
      <c r="R21" s="4"/>
    </row>
    <row r="22" spans="1:18" x14ac:dyDescent="0.15">
      <c r="A22" s="29" t="s">
        <v>46</v>
      </c>
      <c r="B22" s="8">
        <v>30198</v>
      </c>
      <c r="C22" s="8">
        <v>13486</v>
      </c>
      <c r="D22" s="8">
        <v>14008</v>
      </c>
      <c r="E22" s="8">
        <v>2017</v>
      </c>
      <c r="F22" s="8">
        <v>11991</v>
      </c>
      <c r="G22" s="8">
        <v>2704</v>
      </c>
      <c r="H22" s="8">
        <v>2617</v>
      </c>
      <c r="I22" s="8">
        <v>87</v>
      </c>
      <c r="J22" s="35">
        <v>100</v>
      </c>
      <c r="K22" s="35">
        <f t="shared" si="0"/>
        <v>44.658586661368304</v>
      </c>
      <c r="L22" s="35">
        <v>46.567173215474966</v>
      </c>
      <c r="M22" s="35">
        <f t="shared" si="1"/>
        <v>6.6792502814755945</v>
      </c>
      <c r="N22" s="35">
        <f t="shared" si="2"/>
        <v>39.707927677329621</v>
      </c>
      <c r="O22" s="35">
        <f t="shared" si="3"/>
        <v>8.9542353798264784</v>
      </c>
      <c r="P22" s="35">
        <f t="shared" si="4"/>
        <v>8.6661368302536594</v>
      </c>
      <c r="Q22" s="35">
        <f t="shared" si="5"/>
        <v>0.28809854957281938</v>
      </c>
      <c r="R22" s="4"/>
    </row>
    <row r="23" spans="1:18" x14ac:dyDescent="0.15">
      <c r="A23" s="29" t="s">
        <v>49</v>
      </c>
      <c r="B23" s="8">
        <v>23435</v>
      </c>
      <c r="C23" s="8">
        <v>9409</v>
      </c>
      <c r="D23" s="8">
        <v>10352</v>
      </c>
      <c r="E23" s="8">
        <v>1680</v>
      </c>
      <c r="F23" s="8">
        <v>8672</v>
      </c>
      <c r="G23" s="8">
        <v>3674</v>
      </c>
      <c r="H23" s="8">
        <v>3243</v>
      </c>
      <c r="I23" s="8">
        <v>431</v>
      </c>
      <c r="J23" s="35">
        <v>100</v>
      </c>
      <c r="K23" s="35">
        <f t="shared" si="0"/>
        <v>40.149349263921486</v>
      </c>
      <c r="L23" s="35">
        <v>45.77501090447678</v>
      </c>
      <c r="M23" s="35">
        <f t="shared" si="1"/>
        <v>7.1687646682312787</v>
      </c>
      <c r="N23" s="35">
        <f t="shared" si="2"/>
        <v>37.004480477917646</v>
      </c>
      <c r="O23" s="35">
        <f t="shared" si="3"/>
        <v>15.677405589929593</v>
      </c>
      <c r="P23" s="35">
        <f t="shared" si="4"/>
        <v>13.838276082782164</v>
      </c>
      <c r="Q23" s="35">
        <f t="shared" si="5"/>
        <v>1.839129507147429</v>
      </c>
      <c r="R23" s="4"/>
    </row>
    <row r="24" spans="1:18" x14ac:dyDescent="0.15">
      <c r="A24" s="29" t="s">
        <v>50</v>
      </c>
      <c r="B24" s="8">
        <v>24610</v>
      </c>
      <c r="C24" s="8">
        <v>9816</v>
      </c>
      <c r="D24" s="8">
        <v>12015</v>
      </c>
      <c r="E24" s="8">
        <v>2383</v>
      </c>
      <c r="F24" s="8">
        <v>9632</v>
      </c>
      <c r="G24" s="8">
        <v>2779</v>
      </c>
      <c r="H24" s="8">
        <v>2513</v>
      </c>
      <c r="I24" s="8">
        <v>266</v>
      </c>
      <c r="J24" s="35">
        <v>100</v>
      </c>
      <c r="K24" s="35">
        <f t="shared" si="0"/>
        <v>39.886225111743194</v>
      </c>
      <c r="L24" s="35">
        <v>47.822424087029781</v>
      </c>
      <c r="M24" s="35">
        <f t="shared" si="1"/>
        <v>9.6830556684274693</v>
      </c>
      <c r="N24" s="35">
        <f t="shared" si="2"/>
        <v>39.138561560341323</v>
      </c>
      <c r="O24" s="35">
        <f t="shared" si="3"/>
        <v>11.292157659488012</v>
      </c>
      <c r="P24" s="35">
        <f t="shared" si="4"/>
        <v>10.211296221048356</v>
      </c>
      <c r="Q24" s="35">
        <f t="shared" si="5"/>
        <v>1.0808614384396587</v>
      </c>
      <c r="R24" s="4"/>
    </row>
    <row r="25" spans="1:18" x14ac:dyDescent="0.15">
      <c r="A25" s="29" t="s">
        <v>51</v>
      </c>
      <c r="B25" s="8">
        <v>4780</v>
      </c>
      <c r="C25" s="8">
        <v>2193</v>
      </c>
      <c r="D25" s="8">
        <v>1721</v>
      </c>
      <c r="E25" s="8">
        <v>219</v>
      </c>
      <c r="F25" s="8">
        <v>1502</v>
      </c>
      <c r="G25" s="8">
        <v>866</v>
      </c>
      <c r="H25" s="8">
        <v>833</v>
      </c>
      <c r="I25" s="8">
        <v>33</v>
      </c>
      <c r="J25" s="35">
        <v>100</v>
      </c>
      <c r="K25" s="35">
        <f t="shared" si="0"/>
        <v>45.878661087866107</v>
      </c>
      <c r="L25" s="35">
        <v>36.505548241489564</v>
      </c>
      <c r="M25" s="35">
        <f t="shared" si="1"/>
        <v>4.5815899581589958</v>
      </c>
      <c r="N25" s="35">
        <f t="shared" si="2"/>
        <v>31.422594142259413</v>
      </c>
      <c r="O25" s="35">
        <f t="shared" si="3"/>
        <v>18.11715481171548</v>
      </c>
      <c r="P25" s="35">
        <f t="shared" si="4"/>
        <v>17.426778242677823</v>
      </c>
      <c r="Q25" s="35">
        <f t="shared" si="5"/>
        <v>0.69037656903765698</v>
      </c>
      <c r="R25" s="4"/>
    </row>
    <row r="26" spans="1:18" x14ac:dyDescent="0.15">
      <c r="A26" s="29" t="s">
        <v>23</v>
      </c>
      <c r="B26" s="8">
        <v>2063</v>
      </c>
      <c r="C26" s="8">
        <v>1071</v>
      </c>
      <c r="D26" s="8">
        <v>647</v>
      </c>
      <c r="E26" s="8">
        <v>123</v>
      </c>
      <c r="F26" s="8">
        <v>524</v>
      </c>
      <c r="G26" s="8">
        <v>345</v>
      </c>
      <c r="H26" s="8">
        <v>343</v>
      </c>
      <c r="I26" s="8">
        <v>2</v>
      </c>
      <c r="J26" s="35">
        <v>100</v>
      </c>
      <c r="K26" s="35">
        <f t="shared" si="0"/>
        <v>51.914687348521568</v>
      </c>
      <c r="L26" s="35">
        <v>28.757894736842104</v>
      </c>
      <c r="M26" s="35">
        <f t="shared" si="1"/>
        <v>5.9621909840038771</v>
      </c>
      <c r="N26" s="35">
        <f t="shared" si="2"/>
        <v>25.39990305380514</v>
      </c>
      <c r="O26" s="35">
        <f t="shared" si="3"/>
        <v>16.723218613669413</v>
      </c>
      <c r="P26" s="35">
        <f t="shared" si="4"/>
        <v>16.626272418807559</v>
      </c>
      <c r="Q26" s="35">
        <f t="shared" si="5"/>
        <v>9.6946194861851673E-2</v>
      </c>
      <c r="R26" s="4"/>
    </row>
    <row r="27" spans="1:18" x14ac:dyDescent="0.15">
      <c r="A27" s="29" t="s">
        <v>52</v>
      </c>
      <c r="B27" s="8">
        <v>2896</v>
      </c>
      <c r="C27" s="8">
        <v>1319</v>
      </c>
      <c r="D27" s="8">
        <v>935</v>
      </c>
      <c r="E27" s="8">
        <v>189</v>
      </c>
      <c r="F27" s="8">
        <v>746</v>
      </c>
      <c r="G27" s="8">
        <v>642</v>
      </c>
      <c r="H27" s="8">
        <v>639</v>
      </c>
      <c r="I27" s="8">
        <v>3</v>
      </c>
      <c r="J27" s="35">
        <v>100</v>
      </c>
      <c r="K27" s="35">
        <f t="shared" si="0"/>
        <v>45.545580110497234</v>
      </c>
      <c r="L27" s="35">
        <v>30.312965722801788</v>
      </c>
      <c r="M27" s="35">
        <f t="shared" si="1"/>
        <v>6.5262430939226528</v>
      </c>
      <c r="N27" s="35">
        <f t="shared" si="2"/>
        <v>25.759668508287291</v>
      </c>
      <c r="O27" s="35">
        <f t="shared" si="3"/>
        <v>22.168508287292816</v>
      </c>
      <c r="P27" s="35">
        <f t="shared" si="4"/>
        <v>22.064917127071823</v>
      </c>
      <c r="Q27" s="35">
        <f t="shared" si="5"/>
        <v>0.10359116022099447</v>
      </c>
      <c r="R27" s="4"/>
    </row>
    <row r="28" spans="1:18" x14ac:dyDescent="0.15">
      <c r="A28" s="29" t="s">
        <v>47</v>
      </c>
      <c r="B28" s="8">
        <v>15254</v>
      </c>
      <c r="C28" s="8">
        <v>6368</v>
      </c>
      <c r="D28" s="8">
        <v>5683</v>
      </c>
      <c r="E28" s="8">
        <v>1859</v>
      </c>
      <c r="F28" s="8">
        <v>3824</v>
      </c>
      <c r="G28" s="8">
        <v>3203</v>
      </c>
      <c r="H28" s="8">
        <v>3169</v>
      </c>
      <c r="I28" s="8">
        <v>34</v>
      </c>
      <c r="J28" s="35">
        <v>100</v>
      </c>
      <c r="K28" s="35">
        <f t="shared" si="0"/>
        <v>41.746427166644814</v>
      </c>
      <c r="L28" s="35">
        <v>37.887643129770993</v>
      </c>
      <c r="M28" s="35">
        <f t="shared" si="1"/>
        <v>12.186967352825489</v>
      </c>
      <c r="N28" s="35">
        <f t="shared" si="2"/>
        <v>25.06883440409073</v>
      </c>
      <c r="O28" s="35">
        <f t="shared" si="3"/>
        <v>20.997771076438969</v>
      </c>
      <c r="P28" s="35">
        <f t="shared" si="4"/>
        <v>20.77487872033565</v>
      </c>
      <c r="Q28" s="35">
        <f t="shared" si="5"/>
        <v>0.22289235610331715</v>
      </c>
      <c r="R28" s="4"/>
    </row>
    <row r="29" spans="1:18" x14ac:dyDescent="0.15">
      <c r="A29" s="29" t="s">
        <v>1</v>
      </c>
      <c r="B29" s="8">
        <v>6577</v>
      </c>
      <c r="C29" s="8">
        <v>2793</v>
      </c>
      <c r="D29" s="8">
        <v>2331</v>
      </c>
      <c r="E29" s="8">
        <v>629</v>
      </c>
      <c r="F29" s="8">
        <v>1702</v>
      </c>
      <c r="G29" s="8">
        <v>1453</v>
      </c>
      <c r="H29" s="8">
        <v>1433</v>
      </c>
      <c r="I29" s="8">
        <v>20</v>
      </c>
      <c r="J29" s="35">
        <v>100</v>
      </c>
      <c r="K29" s="35">
        <f t="shared" si="0"/>
        <v>42.466169986315947</v>
      </c>
      <c r="L29" s="35">
        <v>37.260311767140294</v>
      </c>
      <c r="M29" s="35">
        <f t="shared" si="1"/>
        <v>9.5636308347270802</v>
      </c>
      <c r="N29" s="35">
        <f t="shared" si="2"/>
        <v>25.878059905732098</v>
      </c>
      <c r="O29" s="35">
        <f t="shared" si="3"/>
        <v>22.092139273224877</v>
      </c>
      <c r="P29" s="35">
        <f t="shared" si="4"/>
        <v>21.788049262581723</v>
      </c>
      <c r="Q29" s="35">
        <f t="shared" si="5"/>
        <v>0.30409001064315039</v>
      </c>
      <c r="R29" s="4"/>
    </row>
    <row r="30" spans="1:18" x14ac:dyDescent="0.15">
      <c r="A30" s="29" t="s">
        <v>14</v>
      </c>
      <c r="B30" s="8">
        <v>8538</v>
      </c>
      <c r="C30" s="8">
        <v>3867</v>
      </c>
      <c r="D30" s="8">
        <v>2681</v>
      </c>
      <c r="E30" s="8">
        <v>680</v>
      </c>
      <c r="F30" s="8">
        <v>2001</v>
      </c>
      <c r="G30" s="8">
        <v>1990</v>
      </c>
      <c r="H30" s="8">
        <v>1964</v>
      </c>
      <c r="I30" s="8">
        <v>26</v>
      </c>
      <c r="J30" s="35">
        <v>100</v>
      </c>
      <c r="K30" s="35">
        <f t="shared" si="0"/>
        <v>45.291637385804641</v>
      </c>
      <c r="L30" s="35">
        <v>31.532395566922421</v>
      </c>
      <c r="M30" s="35">
        <f t="shared" si="1"/>
        <v>7.9643944717732493</v>
      </c>
      <c r="N30" s="35">
        <f t="shared" si="2"/>
        <v>23.436401967673927</v>
      </c>
      <c r="O30" s="35">
        <f t="shared" si="3"/>
        <v>23.307566174748185</v>
      </c>
      <c r="P30" s="35">
        <f t="shared" si="4"/>
        <v>23.003045209650971</v>
      </c>
      <c r="Q30" s="35">
        <f t="shared" si="5"/>
        <v>0.30452096509721244</v>
      </c>
      <c r="R30" s="4"/>
    </row>
    <row r="31" spans="1:18" x14ac:dyDescent="0.15">
      <c r="A31" s="29" t="s">
        <v>0</v>
      </c>
      <c r="B31" s="8">
        <v>5583</v>
      </c>
      <c r="C31" s="8">
        <v>2427</v>
      </c>
      <c r="D31" s="8">
        <v>1492</v>
      </c>
      <c r="E31" s="8">
        <v>441</v>
      </c>
      <c r="F31" s="8">
        <v>1051</v>
      </c>
      <c r="G31" s="8">
        <v>1664</v>
      </c>
      <c r="H31" s="8">
        <v>1650</v>
      </c>
      <c r="I31" s="8">
        <v>14</v>
      </c>
      <c r="J31" s="35">
        <v>100</v>
      </c>
      <c r="K31" s="35">
        <f t="shared" si="0"/>
        <v>43.471252015045678</v>
      </c>
      <c r="L31" s="35">
        <v>27.9766860949209</v>
      </c>
      <c r="M31" s="35">
        <f t="shared" si="1"/>
        <v>7.8989790435249869</v>
      </c>
      <c r="N31" s="35">
        <f t="shared" si="2"/>
        <v>18.825004477879276</v>
      </c>
      <c r="O31" s="35">
        <f t="shared" si="3"/>
        <v>29.804764463550065</v>
      </c>
      <c r="P31" s="35">
        <f t="shared" si="4"/>
        <v>29.554003224073078</v>
      </c>
      <c r="Q31" s="35">
        <f t="shared" si="5"/>
        <v>0.2507612394769837</v>
      </c>
      <c r="R31" s="4"/>
    </row>
    <row r="32" spans="1:18" x14ac:dyDescent="0.15">
      <c r="A32" s="29" t="s">
        <v>53</v>
      </c>
      <c r="B32" s="8">
        <v>4566</v>
      </c>
      <c r="C32" s="8">
        <v>1942</v>
      </c>
      <c r="D32" s="8">
        <v>1169</v>
      </c>
      <c r="E32" s="8">
        <v>296</v>
      </c>
      <c r="F32" s="8">
        <v>873</v>
      </c>
      <c r="G32" s="8">
        <v>1455</v>
      </c>
      <c r="H32" s="8">
        <v>1443</v>
      </c>
      <c r="I32" s="8">
        <v>12</v>
      </c>
      <c r="J32" s="35">
        <v>100</v>
      </c>
      <c r="K32" s="35">
        <f t="shared" si="0"/>
        <v>42.531756460797197</v>
      </c>
      <c r="L32" s="35">
        <v>27.847082494969822</v>
      </c>
      <c r="M32" s="35">
        <f t="shared" si="1"/>
        <v>6.4826982041173888</v>
      </c>
      <c r="N32" s="35">
        <f t="shared" si="2"/>
        <v>19.119579500657029</v>
      </c>
      <c r="O32" s="35">
        <f t="shared" si="3"/>
        <v>31.865965834428383</v>
      </c>
      <c r="P32" s="35">
        <f t="shared" si="4"/>
        <v>31.603153745072269</v>
      </c>
      <c r="Q32" s="35">
        <f t="shared" si="5"/>
        <v>0.26281208935611039</v>
      </c>
      <c r="R32" s="4"/>
    </row>
    <row r="33" spans="1:18" x14ac:dyDescent="0.15">
      <c r="A33" s="29" t="s">
        <v>55</v>
      </c>
      <c r="B33" s="8">
        <v>3011</v>
      </c>
      <c r="C33" s="8">
        <v>531</v>
      </c>
      <c r="D33" s="8">
        <v>2084</v>
      </c>
      <c r="E33" s="8">
        <v>1394</v>
      </c>
      <c r="F33" s="8">
        <v>690</v>
      </c>
      <c r="G33" s="8">
        <v>396</v>
      </c>
      <c r="H33" s="8">
        <v>389</v>
      </c>
      <c r="I33" s="8">
        <v>7</v>
      </c>
      <c r="J33" s="35">
        <v>100</v>
      </c>
      <c r="K33" s="35">
        <f t="shared" si="0"/>
        <v>17.635337097309865</v>
      </c>
      <c r="L33" s="35">
        <v>69.790660225442835</v>
      </c>
      <c r="M33" s="35">
        <f t="shared" si="1"/>
        <v>46.296911325141146</v>
      </c>
      <c r="N33" s="35">
        <f t="shared" si="2"/>
        <v>22.915974759216205</v>
      </c>
      <c r="O33" s="35">
        <f t="shared" si="3"/>
        <v>13.151776818332781</v>
      </c>
      <c r="P33" s="35">
        <f t="shared" si="4"/>
        <v>12.919295914978413</v>
      </c>
      <c r="Q33" s="35">
        <f t="shared" si="5"/>
        <v>0.23248090335436733</v>
      </c>
      <c r="R33" s="4"/>
    </row>
    <row r="34" spans="1:18" x14ac:dyDescent="0.15">
      <c r="A34" s="29" t="s">
        <v>25</v>
      </c>
      <c r="B34" s="8">
        <v>18613</v>
      </c>
      <c r="C34" s="8">
        <v>6904</v>
      </c>
      <c r="D34" s="8">
        <v>6429</v>
      </c>
      <c r="E34" s="8">
        <v>2099</v>
      </c>
      <c r="F34" s="8">
        <v>4330</v>
      </c>
      <c r="G34" s="8">
        <v>5280</v>
      </c>
      <c r="H34" s="8">
        <v>5197</v>
      </c>
      <c r="I34" s="8">
        <v>83</v>
      </c>
      <c r="J34" s="35">
        <v>100</v>
      </c>
      <c r="K34" s="35">
        <f t="shared" si="0"/>
        <v>37.092354805780907</v>
      </c>
      <c r="L34" s="35">
        <v>34.726481353249575</v>
      </c>
      <c r="M34" s="35">
        <f t="shared" si="1"/>
        <v>11.277064417342718</v>
      </c>
      <c r="N34" s="35">
        <f t="shared" si="2"/>
        <v>23.263310589373017</v>
      </c>
      <c r="O34" s="35">
        <f t="shared" si="3"/>
        <v>28.367270187503358</v>
      </c>
      <c r="P34" s="35">
        <f t="shared" si="4"/>
        <v>27.921345296298288</v>
      </c>
      <c r="Q34" s="35">
        <f t="shared" si="5"/>
        <v>0.44592489120507167</v>
      </c>
      <c r="R34" s="4"/>
    </row>
    <row r="35" spans="1:18" x14ac:dyDescent="0.15">
      <c r="A35" s="29" t="s">
        <v>27</v>
      </c>
      <c r="B35" s="8">
        <v>13825</v>
      </c>
      <c r="C35" s="8">
        <v>5134</v>
      </c>
      <c r="D35" s="8">
        <v>5582</v>
      </c>
      <c r="E35" s="8">
        <v>1627</v>
      </c>
      <c r="F35" s="8">
        <v>3955</v>
      </c>
      <c r="G35" s="8">
        <v>3109</v>
      </c>
      <c r="H35" s="8">
        <v>3056</v>
      </c>
      <c r="I35" s="8">
        <v>53</v>
      </c>
      <c r="J35" s="35">
        <v>100</v>
      </c>
      <c r="K35" s="35">
        <f t="shared" si="0"/>
        <v>37.135623869801087</v>
      </c>
      <c r="L35" s="35">
        <v>39.441318853853197</v>
      </c>
      <c r="M35" s="35">
        <f t="shared" si="1"/>
        <v>11.768535262206148</v>
      </c>
      <c r="N35" s="35">
        <f t="shared" si="2"/>
        <v>28.607594936708864</v>
      </c>
      <c r="O35" s="35">
        <f t="shared" si="3"/>
        <v>22.488245931283906</v>
      </c>
      <c r="P35" s="35">
        <f t="shared" si="4"/>
        <v>22.10488245931284</v>
      </c>
      <c r="Q35" s="35">
        <f t="shared" si="5"/>
        <v>0.3833634719710669</v>
      </c>
      <c r="R35" s="4"/>
    </row>
    <row r="36" spans="1:18" x14ac:dyDescent="0.15">
      <c r="A36" s="29" t="s">
        <v>56</v>
      </c>
      <c r="B36" s="8">
        <v>2704</v>
      </c>
      <c r="C36" s="8">
        <v>885</v>
      </c>
      <c r="D36" s="8">
        <v>1182</v>
      </c>
      <c r="E36" s="8">
        <v>164</v>
      </c>
      <c r="F36" s="8">
        <v>1018</v>
      </c>
      <c r="G36" s="8">
        <v>637</v>
      </c>
      <c r="H36" s="8">
        <v>620</v>
      </c>
      <c r="I36" s="8">
        <v>17</v>
      </c>
      <c r="J36" s="35">
        <v>100</v>
      </c>
      <c r="K36" s="35">
        <f t="shared" si="0"/>
        <v>32.729289940828401</v>
      </c>
      <c r="L36" s="35">
        <v>34.674329501915707</v>
      </c>
      <c r="M36" s="35">
        <f t="shared" si="1"/>
        <v>6.0650887573964498</v>
      </c>
      <c r="N36" s="35">
        <f t="shared" si="2"/>
        <v>37.647928994082839</v>
      </c>
      <c r="O36" s="35">
        <f t="shared" si="3"/>
        <v>23.557692307692307</v>
      </c>
      <c r="P36" s="35">
        <f t="shared" si="4"/>
        <v>22.928994082840237</v>
      </c>
      <c r="Q36" s="35">
        <f t="shared" si="5"/>
        <v>0.62869822485207105</v>
      </c>
      <c r="R36" s="4"/>
    </row>
    <row r="37" spans="1:18" x14ac:dyDescent="0.15">
      <c r="A37" s="18"/>
      <c r="B37" s="9"/>
      <c r="C37" s="9"/>
      <c r="D37" s="9"/>
      <c r="E37" s="9"/>
      <c r="F37" s="9"/>
      <c r="G37" s="9"/>
      <c r="H37" s="9"/>
      <c r="I37" s="9"/>
      <c r="J37" s="30"/>
      <c r="K37" s="30"/>
      <c r="L37" s="30"/>
      <c r="M37" s="30"/>
      <c r="N37" s="30"/>
      <c r="O37" s="30"/>
      <c r="P37" s="30"/>
      <c r="Q37" s="5"/>
      <c r="R37" s="4"/>
    </row>
    <row r="38" spans="1:18" x14ac:dyDescent="0.15">
      <c r="A38" s="1" t="s">
        <v>118</v>
      </c>
    </row>
    <row r="39" spans="1:18" x14ac:dyDescent="0.15">
      <c r="A39" s="29"/>
    </row>
    <row r="40" spans="1:18" x14ac:dyDescent="0.15">
      <c r="A40" s="22"/>
    </row>
    <row r="41" spans="1:18" x14ac:dyDescent="0.15">
      <c r="A41" s="22"/>
    </row>
  </sheetData>
  <mergeCells count="13">
    <mergeCell ref="M4:M7"/>
    <mergeCell ref="N4:N7"/>
    <mergeCell ref="P4:P7"/>
    <mergeCell ref="Q4:Q7"/>
    <mergeCell ref="A2:A8"/>
    <mergeCell ref="B3:B7"/>
    <mergeCell ref="C3:C7"/>
    <mergeCell ref="J3:J7"/>
    <mergeCell ref="K3:K7"/>
    <mergeCell ref="E4:E7"/>
    <mergeCell ref="F4:F7"/>
    <mergeCell ref="H4:H7"/>
    <mergeCell ref="I4:I7"/>
  </mergeCells>
  <phoneticPr fontId="1"/>
  <conditionalFormatting sqref="A10:A36 A39:A41">
    <cfRule type="cellIs" dxfId="2" priority="1" operator="equal">
      <formula>0</formula>
    </cfRule>
  </conditionalFormatting>
  <pageMargins left="0.59055118110236227" right="0.59055118110236227" top="0.39370078740157483" bottom="0.39370078740157483" header="0.19685039370078741" footer="0.19685039370078741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36"/>
  <sheetViews>
    <sheetView showGridLines="0" workbookViewId="0">
      <selection activeCell="C36" sqref="C36"/>
    </sheetView>
  </sheetViews>
  <sheetFormatPr defaultRowHeight="13.5" x14ac:dyDescent="0.15"/>
  <cols>
    <col min="1" max="1" width="0.625" customWidth="1"/>
    <col min="2" max="2" width="0.25" customWidth="1"/>
    <col min="3" max="3" width="12" customWidth="1"/>
    <col min="4" max="7" width="10.625" customWidth="1"/>
    <col min="9" max="9" width="6.125" customWidth="1"/>
    <col min="11" max="11" width="5.5" customWidth="1"/>
  </cols>
  <sheetData>
    <row r="1" spans="2:11" ht="12" customHeight="1" x14ac:dyDescent="0.15">
      <c r="C1" s="1" t="s">
        <v>116</v>
      </c>
    </row>
    <row r="2" spans="2:11" x14ac:dyDescent="0.15">
      <c r="C2" t="s">
        <v>115</v>
      </c>
    </row>
    <row r="3" spans="2:11" x14ac:dyDescent="0.15">
      <c r="C3" s="54" t="s">
        <v>60</v>
      </c>
      <c r="D3" s="34" t="s">
        <v>4</v>
      </c>
      <c r="E3" s="16"/>
      <c r="F3" s="34" t="s">
        <v>43</v>
      </c>
      <c r="G3" s="11"/>
      <c r="H3" s="34" t="s">
        <v>10</v>
      </c>
      <c r="I3" s="11"/>
      <c r="J3" s="11"/>
      <c r="K3" s="16"/>
    </row>
    <row r="4" spans="2:11" x14ac:dyDescent="0.15">
      <c r="C4" s="66"/>
      <c r="D4" s="65" t="s">
        <v>105</v>
      </c>
      <c r="E4" s="65" t="s">
        <v>26</v>
      </c>
      <c r="F4" s="65" t="s">
        <v>105</v>
      </c>
      <c r="G4" s="52" t="s">
        <v>26</v>
      </c>
      <c r="H4" s="65" t="s">
        <v>105</v>
      </c>
      <c r="I4" s="47"/>
      <c r="J4" s="65" t="s">
        <v>26</v>
      </c>
      <c r="K4" s="47"/>
    </row>
    <row r="5" spans="2:11" x14ac:dyDescent="0.15">
      <c r="C5" s="55"/>
      <c r="D5" s="58"/>
      <c r="E5" s="58"/>
      <c r="F5" s="58"/>
      <c r="G5" s="53"/>
      <c r="H5" s="58"/>
      <c r="I5" s="10" t="s">
        <v>40</v>
      </c>
      <c r="J5" s="58"/>
      <c r="K5" s="10" t="s">
        <v>40</v>
      </c>
    </row>
    <row r="6" spans="2:11" ht="7.5" customHeight="1" x14ac:dyDescent="0.15">
      <c r="C6" s="36"/>
      <c r="D6" s="36"/>
      <c r="E6" s="39"/>
      <c r="F6" s="36"/>
      <c r="G6" s="42"/>
      <c r="H6" s="39"/>
      <c r="I6" s="36"/>
      <c r="J6" s="39"/>
      <c r="K6" s="36"/>
    </row>
    <row r="7" spans="2:11" x14ac:dyDescent="0.15">
      <c r="C7" s="8" t="s">
        <v>41</v>
      </c>
      <c r="D7" s="8">
        <v>957802</v>
      </c>
      <c r="E7" s="40">
        <v>1020663</v>
      </c>
      <c r="F7" s="8">
        <v>959502</v>
      </c>
      <c r="G7" s="43">
        <v>1023119</v>
      </c>
      <c r="H7" s="45">
        <f>D7/F7*100</f>
        <v>99.822824757009371</v>
      </c>
      <c r="I7" s="48">
        <v>26</v>
      </c>
      <c r="J7" s="45">
        <v>99.757897175206395</v>
      </c>
      <c r="K7" s="48">
        <v>31</v>
      </c>
    </row>
    <row r="8" spans="2:11" ht="7.5" customHeight="1" x14ac:dyDescent="0.15">
      <c r="C8" s="8"/>
      <c r="D8" s="8"/>
      <c r="E8" s="40"/>
      <c r="F8" s="8"/>
      <c r="G8" s="43"/>
      <c r="H8" s="45"/>
      <c r="I8" s="48"/>
      <c r="J8" s="45"/>
      <c r="K8" s="48"/>
    </row>
    <row r="9" spans="2:11" x14ac:dyDescent="0.15">
      <c r="B9">
        <v>1</v>
      </c>
      <c r="C9" s="8" t="s">
        <v>39</v>
      </c>
      <c r="D9" s="8">
        <v>319104</v>
      </c>
      <c r="E9" s="40">
        <v>329241</v>
      </c>
      <c r="F9" s="8">
        <v>307672</v>
      </c>
      <c r="G9" s="43">
        <v>315814</v>
      </c>
      <c r="H9" s="45">
        <f t="shared" ref="H9:H14" si="0">D9/F9*100</f>
        <v>103.71564523258535</v>
      </c>
      <c r="I9" s="48">
        <v>4</v>
      </c>
      <c r="J9" s="45">
        <f t="shared" ref="J9:J33" si="1">E9/G9*100</f>
        <v>104.25155312937362</v>
      </c>
      <c r="K9" s="48">
        <v>4</v>
      </c>
    </row>
    <row r="10" spans="2:11" x14ac:dyDescent="0.15">
      <c r="B10">
        <v>2</v>
      </c>
      <c r="C10" s="8" t="s">
        <v>20</v>
      </c>
      <c r="D10" s="8">
        <v>52395</v>
      </c>
      <c r="E10" s="40">
        <v>57247</v>
      </c>
      <c r="F10" s="8">
        <v>49968</v>
      </c>
      <c r="G10" s="43">
        <v>54730</v>
      </c>
      <c r="H10" s="45">
        <f t="shared" si="0"/>
        <v>104.85710854947166</v>
      </c>
      <c r="I10" s="48">
        <v>3</v>
      </c>
      <c r="J10" s="45">
        <f t="shared" si="1"/>
        <v>104.59894025214692</v>
      </c>
      <c r="K10" s="48">
        <v>3</v>
      </c>
    </row>
    <row r="11" spans="2:11" x14ac:dyDescent="0.15">
      <c r="B11">
        <v>3</v>
      </c>
      <c r="C11" s="8" t="s">
        <v>42</v>
      </c>
      <c r="D11" s="8">
        <v>87753</v>
      </c>
      <c r="E11" s="40">
        <v>93935</v>
      </c>
      <c r="F11" s="8">
        <v>85555</v>
      </c>
      <c r="G11" s="43">
        <v>92197</v>
      </c>
      <c r="H11" s="45">
        <f t="shared" si="0"/>
        <v>102.56910759160773</v>
      </c>
      <c r="I11" s="48">
        <v>5</v>
      </c>
      <c r="J11" s="45">
        <f t="shared" si="1"/>
        <v>101.88509387507185</v>
      </c>
      <c r="K11" s="48">
        <v>5</v>
      </c>
    </row>
    <row r="12" spans="2:11" x14ac:dyDescent="0.15">
      <c r="B12">
        <v>4</v>
      </c>
      <c r="C12" s="8" t="s">
        <v>33</v>
      </c>
      <c r="D12" s="8">
        <v>70318</v>
      </c>
      <c r="E12" s="40">
        <v>75284</v>
      </c>
      <c r="F12" s="8">
        <v>69237</v>
      </c>
      <c r="G12" s="43">
        <v>74175</v>
      </c>
      <c r="H12" s="45">
        <f t="shared" si="0"/>
        <v>101.56130392709099</v>
      </c>
      <c r="I12" s="48">
        <v>6</v>
      </c>
      <c r="J12" s="45">
        <f t="shared" si="1"/>
        <v>101.49511290866195</v>
      </c>
      <c r="K12" s="48">
        <v>6</v>
      </c>
    </row>
    <row r="13" spans="2:11" x14ac:dyDescent="0.15">
      <c r="B13">
        <v>5</v>
      </c>
      <c r="C13" s="8" t="s">
        <v>31</v>
      </c>
      <c r="D13" s="8">
        <v>23786</v>
      </c>
      <c r="E13" s="40">
        <v>26834</v>
      </c>
      <c r="F13" s="8">
        <v>25154</v>
      </c>
      <c r="G13" s="43">
        <v>28375</v>
      </c>
      <c r="H13" s="45">
        <f t="shared" si="0"/>
        <v>94.561501152898146</v>
      </c>
      <c r="I13" s="48">
        <v>14</v>
      </c>
      <c r="J13" s="45">
        <f t="shared" si="1"/>
        <v>94.569162995594709</v>
      </c>
      <c r="K13" s="48">
        <v>14</v>
      </c>
    </row>
    <row r="14" spans="2:11" x14ac:dyDescent="0.15">
      <c r="B14">
        <v>6</v>
      </c>
      <c r="C14" s="8" t="s">
        <v>44</v>
      </c>
      <c r="D14" s="8">
        <v>42199</v>
      </c>
      <c r="E14" s="40">
        <v>47020</v>
      </c>
      <c r="F14" s="8">
        <v>42091</v>
      </c>
      <c r="G14" s="43">
        <v>46613</v>
      </c>
      <c r="H14" s="45">
        <f t="shared" si="0"/>
        <v>100.25658691881875</v>
      </c>
      <c r="I14" s="48">
        <v>7</v>
      </c>
      <c r="J14" s="45">
        <f t="shared" si="1"/>
        <v>100.87314697616546</v>
      </c>
      <c r="K14" s="48">
        <v>7</v>
      </c>
    </row>
    <row r="15" spans="2:11" x14ac:dyDescent="0.15">
      <c r="B15">
        <v>7</v>
      </c>
      <c r="C15" s="8" t="s">
        <v>12</v>
      </c>
      <c r="D15" s="29">
        <v>28130</v>
      </c>
      <c r="E15" s="40">
        <v>31096</v>
      </c>
      <c r="F15" s="8">
        <v>29088</v>
      </c>
      <c r="G15" s="43">
        <v>32038</v>
      </c>
      <c r="H15" s="45">
        <v>96.864686468646866</v>
      </c>
      <c r="I15" s="48">
        <v>13</v>
      </c>
      <c r="J15" s="45">
        <f t="shared" si="1"/>
        <v>97.059741556901173</v>
      </c>
      <c r="K15" s="48">
        <v>13</v>
      </c>
    </row>
    <row r="16" spans="2:11" x14ac:dyDescent="0.15">
      <c r="B16">
        <v>8</v>
      </c>
      <c r="C16" s="8" t="s">
        <v>104</v>
      </c>
      <c r="D16" s="29">
        <v>74169</v>
      </c>
      <c r="E16" s="40">
        <v>78682</v>
      </c>
      <c r="F16" s="8">
        <v>74707</v>
      </c>
      <c r="G16" s="43">
        <v>79927</v>
      </c>
      <c r="H16" s="45">
        <f t="shared" ref="H16:H33" si="2">D16/F16*100</f>
        <v>99.279853293533407</v>
      </c>
      <c r="I16" s="48">
        <v>8</v>
      </c>
      <c r="J16" s="45">
        <f t="shared" si="1"/>
        <v>98.442328624870186</v>
      </c>
      <c r="K16" s="48">
        <v>11</v>
      </c>
    </row>
    <row r="17" spans="2:11" x14ac:dyDescent="0.15">
      <c r="B17">
        <v>9</v>
      </c>
      <c r="C17" s="8" t="s">
        <v>28</v>
      </c>
      <c r="D17" s="29">
        <v>26150</v>
      </c>
      <c r="E17" s="40">
        <v>27168</v>
      </c>
      <c r="F17" s="8">
        <v>31720</v>
      </c>
      <c r="G17" s="43">
        <v>33083</v>
      </c>
      <c r="H17" s="45">
        <f t="shared" si="2"/>
        <v>82.440100882723826</v>
      </c>
      <c r="I17" s="48">
        <v>25</v>
      </c>
      <c r="J17" s="45">
        <f t="shared" si="1"/>
        <v>82.120726657195547</v>
      </c>
      <c r="K17" s="48">
        <v>24</v>
      </c>
    </row>
    <row r="18" spans="2:11" x14ac:dyDescent="0.15">
      <c r="B18">
        <v>10</v>
      </c>
      <c r="C18" s="8" t="s">
        <v>45</v>
      </c>
      <c r="D18" s="29">
        <v>76750</v>
      </c>
      <c r="E18" s="40">
        <v>81986</v>
      </c>
      <c r="F18" s="8">
        <v>77657</v>
      </c>
      <c r="G18" s="43">
        <v>82783</v>
      </c>
      <c r="H18" s="45">
        <f t="shared" si="2"/>
        <v>98.832043473221987</v>
      </c>
      <c r="I18" s="48">
        <v>10</v>
      </c>
      <c r="J18" s="45">
        <f t="shared" si="1"/>
        <v>99.037241945810123</v>
      </c>
      <c r="K18" s="48">
        <v>8</v>
      </c>
    </row>
    <row r="19" spans="2:11" x14ac:dyDescent="0.15">
      <c r="B19">
        <v>11</v>
      </c>
      <c r="C19" s="8" t="s">
        <v>46</v>
      </c>
      <c r="D19" s="29">
        <v>29936</v>
      </c>
      <c r="E19" s="40">
        <v>32876</v>
      </c>
      <c r="F19" s="8">
        <v>30198</v>
      </c>
      <c r="G19" s="43">
        <v>33224</v>
      </c>
      <c r="H19" s="45">
        <f t="shared" si="2"/>
        <v>99.132392873700255</v>
      </c>
      <c r="I19" s="48">
        <v>9</v>
      </c>
      <c r="J19" s="45">
        <f t="shared" si="1"/>
        <v>98.952564411268966</v>
      </c>
      <c r="K19" s="48">
        <v>9</v>
      </c>
    </row>
    <row r="20" spans="2:11" x14ac:dyDescent="0.15">
      <c r="B20">
        <v>12</v>
      </c>
      <c r="C20" s="8" t="s">
        <v>49</v>
      </c>
      <c r="D20" s="29">
        <v>22774</v>
      </c>
      <c r="E20" s="40">
        <v>24746</v>
      </c>
      <c r="F20" s="8">
        <v>23435</v>
      </c>
      <c r="G20" s="43">
        <v>25324</v>
      </c>
      <c r="H20" s="45">
        <f t="shared" si="2"/>
        <v>97.179432472797103</v>
      </c>
      <c r="I20" s="48">
        <v>12</v>
      </c>
      <c r="J20" s="45">
        <f t="shared" si="1"/>
        <v>97.717580161111982</v>
      </c>
      <c r="K20" s="48">
        <v>12</v>
      </c>
    </row>
    <row r="21" spans="2:11" x14ac:dyDescent="0.15">
      <c r="B21">
        <v>13</v>
      </c>
      <c r="C21" s="8" t="s">
        <v>50</v>
      </c>
      <c r="D21" s="29">
        <v>24322</v>
      </c>
      <c r="E21" s="40">
        <v>27158</v>
      </c>
      <c r="F21" s="8">
        <v>24610</v>
      </c>
      <c r="G21" s="43">
        <v>27523</v>
      </c>
      <c r="H21" s="45">
        <f t="shared" si="2"/>
        <v>98.829744006501414</v>
      </c>
      <c r="I21" s="48">
        <v>11</v>
      </c>
      <c r="J21" s="45">
        <f t="shared" si="1"/>
        <v>98.673836427715003</v>
      </c>
      <c r="K21" s="48">
        <v>10</v>
      </c>
    </row>
    <row r="22" spans="2:11" x14ac:dyDescent="0.15">
      <c r="B22">
        <v>14</v>
      </c>
      <c r="C22" s="8" t="s">
        <v>51</v>
      </c>
      <c r="D22" s="29">
        <v>5372</v>
      </c>
      <c r="E22" s="40">
        <v>5842</v>
      </c>
      <c r="F22" s="8">
        <v>4780</v>
      </c>
      <c r="G22" s="43">
        <v>5339</v>
      </c>
      <c r="H22" s="45">
        <f t="shared" si="2"/>
        <v>112.38493723849372</v>
      </c>
      <c r="I22" s="48">
        <v>2</v>
      </c>
      <c r="J22" s="45">
        <f t="shared" si="1"/>
        <v>109.42123993257165</v>
      </c>
      <c r="K22" s="48">
        <v>2</v>
      </c>
    </row>
    <row r="23" spans="2:11" x14ac:dyDescent="0.15">
      <c r="B23">
        <v>15</v>
      </c>
      <c r="C23" s="8" t="s">
        <v>23</v>
      </c>
      <c r="D23" s="29">
        <v>1914</v>
      </c>
      <c r="E23" s="40">
        <v>2159</v>
      </c>
      <c r="F23" s="8">
        <v>2063</v>
      </c>
      <c r="G23" s="43">
        <v>2381</v>
      </c>
      <c r="H23" s="45">
        <f t="shared" si="2"/>
        <v>92.777508482792044</v>
      </c>
      <c r="I23" s="48">
        <v>16</v>
      </c>
      <c r="J23" s="45">
        <f t="shared" si="1"/>
        <v>90.676186476270473</v>
      </c>
      <c r="K23" s="48">
        <v>16</v>
      </c>
    </row>
    <row r="24" spans="2:11" x14ac:dyDescent="0.15">
      <c r="B24">
        <v>16</v>
      </c>
      <c r="C24" s="8" t="s">
        <v>52</v>
      </c>
      <c r="D24" s="29">
        <v>2478</v>
      </c>
      <c r="E24" s="40">
        <v>2849</v>
      </c>
      <c r="F24" s="8">
        <v>2896</v>
      </c>
      <c r="G24" s="43">
        <v>3359</v>
      </c>
      <c r="H24" s="45">
        <f t="shared" si="2"/>
        <v>85.56629834254143</v>
      </c>
      <c r="I24" s="48">
        <v>23</v>
      </c>
      <c r="J24" s="45">
        <f t="shared" si="1"/>
        <v>84.816909794581719</v>
      </c>
      <c r="K24" s="48">
        <v>23</v>
      </c>
    </row>
    <row r="25" spans="2:11" x14ac:dyDescent="0.15">
      <c r="B25">
        <v>17</v>
      </c>
      <c r="C25" s="8" t="s">
        <v>47</v>
      </c>
      <c r="D25" s="29">
        <v>13364</v>
      </c>
      <c r="E25" s="40">
        <v>14951</v>
      </c>
      <c r="F25" s="8">
        <v>15254</v>
      </c>
      <c r="G25" s="43">
        <v>17078</v>
      </c>
      <c r="H25" s="45">
        <f t="shared" si="2"/>
        <v>87.609807263668543</v>
      </c>
      <c r="I25" s="48">
        <v>20</v>
      </c>
      <c r="J25" s="45">
        <f t="shared" si="1"/>
        <v>87.545380021079751</v>
      </c>
      <c r="K25" s="48">
        <v>19</v>
      </c>
    </row>
    <row r="26" spans="2:11" x14ac:dyDescent="0.15">
      <c r="B26">
        <v>18</v>
      </c>
      <c r="C26" s="8" t="s">
        <v>1</v>
      </c>
      <c r="D26" s="29">
        <v>5704</v>
      </c>
      <c r="E26" s="40">
        <v>6398</v>
      </c>
      <c r="F26" s="8">
        <v>6577</v>
      </c>
      <c r="G26" s="43">
        <v>7309</v>
      </c>
      <c r="H26" s="45">
        <f t="shared" si="2"/>
        <v>86.726471035426485</v>
      </c>
      <c r="I26" s="48">
        <v>21</v>
      </c>
      <c r="J26" s="45">
        <f t="shared" si="1"/>
        <v>87.535914625803798</v>
      </c>
      <c r="K26" s="48">
        <v>20</v>
      </c>
    </row>
    <row r="27" spans="2:11" x14ac:dyDescent="0.15">
      <c r="B27">
        <v>19</v>
      </c>
      <c r="C27" s="8" t="s">
        <v>14</v>
      </c>
      <c r="D27" s="29">
        <v>8024</v>
      </c>
      <c r="E27" s="40">
        <v>8850</v>
      </c>
      <c r="F27" s="8">
        <v>8538</v>
      </c>
      <c r="G27" s="43">
        <v>9463</v>
      </c>
      <c r="H27" s="45">
        <f t="shared" si="2"/>
        <v>93.979854766924348</v>
      </c>
      <c r="I27" s="48">
        <v>15</v>
      </c>
      <c r="J27" s="45">
        <f t="shared" si="1"/>
        <v>93.522138856599383</v>
      </c>
      <c r="K27" s="48">
        <v>15</v>
      </c>
    </row>
    <row r="28" spans="2:11" x14ac:dyDescent="0.15">
      <c r="B28">
        <v>20</v>
      </c>
      <c r="C28" s="8" t="s">
        <v>0</v>
      </c>
      <c r="D28" s="29">
        <v>4788</v>
      </c>
      <c r="E28" s="40">
        <v>5153</v>
      </c>
      <c r="F28" s="8">
        <v>5583</v>
      </c>
      <c r="G28" s="43">
        <v>6080</v>
      </c>
      <c r="H28" s="45">
        <f t="shared" si="2"/>
        <v>85.760343901128422</v>
      </c>
      <c r="I28" s="48">
        <v>22</v>
      </c>
      <c r="J28" s="45">
        <f t="shared" si="1"/>
        <v>84.75328947368422</v>
      </c>
      <c r="K28" s="48">
        <v>22</v>
      </c>
    </row>
    <row r="29" spans="2:11" x14ac:dyDescent="0.15">
      <c r="B29">
        <v>21</v>
      </c>
      <c r="C29" s="8" t="s">
        <v>53</v>
      </c>
      <c r="D29" s="29">
        <v>4201</v>
      </c>
      <c r="E29" s="40">
        <v>4509</v>
      </c>
      <c r="F29" s="8">
        <v>4566</v>
      </c>
      <c r="G29" s="43">
        <v>4986</v>
      </c>
      <c r="H29" s="45">
        <f t="shared" si="2"/>
        <v>92.006132282084977</v>
      </c>
      <c r="I29" s="48">
        <v>17</v>
      </c>
      <c r="J29" s="45">
        <f t="shared" si="1"/>
        <v>90.433212996389884</v>
      </c>
      <c r="K29" s="48">
        <v>17</v>
      </c>
    </row>
    <row r="30" spans="2:11" x14ac:dyDescent="0.15">
      <c r="B30">
        <v>22</v>
      </c>
      <c r="C30" s="8" t="s">
        <v>55</v>
      </c>
      <c r="D30" s="29">
        <v>3631</v>
      </c>
      <c r="E30" s="40">
        <v>3650</v>
      </c>
      <c r="F30" s="8">
        <v>3011</v>
      </c>
      <c r="G30" s="43">
        <v>3110</v>
      </c>
      <c r="H30" s="45">
        <f t="shared" si="2"/>
        <v>120.59116572567254</v>
      </c>
      <c r="I30" s="48">
        <v>1</v>
      </c>
      <c r="J30" s="45">
        <f t="shared" si="1"/>
        <v>117.36334405144694</v>
      </c>
      <c r="K30" s="48">
        <v>1</v>
      </c>
    </row>
    <row r="31" spans="2:11" x14ac:dyDescent="0.15">
      <c r="B31">
        <v>23</v>
      </c>
      <c r="C31" s="8" t="s">
        <v>25</v>
      </c>
      <c r="D31" s="29">
        <v>15893</v>
      </c>
      <c r="E31" s="40">
        <v>17304</v>
      </c>
      <c r="F31" s="8">
        <v>18613</v>
      </c>
      <c r="G31" s="43">
        <v>20279</v>
      </c>
      <c r="H31" s="45">
        <f t="shared" si="2"/>
        <v>85.38655778219524</v>
      </c>
      <c r="I31" s="48">
        <v>24</v>
      </c>
      <c r="J31" s="45">
        <f t="shared" si="1"/>
        <v>85.329651363479471</v>
      </c>
      <c r="K31" s="48">
        <v>21</v>
      </c>
    </row>
    <row r="32" spans="2:11" x14ac:dyDescent="0.15">
      <c r="B32">
        <v>24</v>
      </c>
      <c r="C32" s="8" t="s">
        <v>27</v>
      </c>
      <c r="D32" s="29">
        <v>12167</v>
      </c>
      <c r="E32" s="40">
        <v>13601</v>
      </c>
      <c r="F32" s="8">
        <v>13825</v>
      </c>
      <c r="G32" s="43">
        <v>15319</v>
      </c>
      <c r="H32" s="45">
        <f t="shared" si="2"/>
        <v>88.007233273056059</v>
      </c>
      <c r="I32" s="48">
        <v>19</v>
      </c>
      <c r="J32" s="45">
        <f t="shared" si="1"/>
        <v>88.785168744696136</v>
      </c>
      <c r="K32" s="48">
        <v>18</v>
      </c>
    </row>
    <row r="33" spans="2:11" x14ac:dyDescent="0.15">
      <c r="B33">
        <v>25</v>
      </c>
      <c r="C33" s="8" t="s">
        <v>56</v>
      </c>
      <c r="D33" s="29">
        <v>2480</v>
      </c>
      <c r="E33" s="40">
        <v>2124</v>
      </c>
      <c r="F33" s="8">
        <v>2704</v>
      </c>
      <c r="G33" s="43">
        <v>2610</v>
      </c>
      <c r="H33" s="45">
        <f t="shared" si="2"/>
        <v>91.715976331360949</v>
      </c>
      <c r="I33" s="48">
        <v>18</v>
      </c>
      <c r="J33" s="45">
        <f t="shared" si="1"/>
        <v>81.379310344827587</v>
      </c>
      <c r="K33" s="48">
        <v>25</v>
      </c>
    </row>
    <row r="34" spans="2:11" ht="9" customHeight="1" x14ac:dyDescent="0.15">
      <c r="C34" s="37"/>
      <c r="D34" s="9"/>
      <c r="E34" s="41"/>
      <c r="F34" s="37"/>
      <c r="G34" s="44"/>
      <c r="H34" s="46"/>
      <c r="I34" s="37"/>
      <c r="J34" s="46"/>
      <c r="K34" s="37"/>
    </row>
    <row r="35" spans="2:11" x14ac:dyDescent="0.15">
      <c r="C35" t="s">
        <v>119</v>
      </c>
      <c r="D35" s="38"/>
    </row>
    <row r="36" spans="2:11" x14ac:dyDescent="0.15">
      <c r="C36" s="29"/>
    </row>
  </sheetData>
  <sortState xmlns:xlrd2="http://schemas.microsoft.com/office/spreadsheetml/2017/richdata2" ref="B8:K33">
    <sortCondition ref="B8:B33"/>
  </sortState>
  <mergeCells count="7">
    <mergeCell ref="H4:H5"/>
    <mergeCell ref="J4:J5"/>
    <mergeCell ref="C3:C5"/>
    <mergeCell ref="D4:D5"/>
    <mergeCell ref="E4:E5"/>
    <mergeCell ref="F4:F5"/>
    <mergeCell ref="G4:G5"/>
  </mergeCells>
  <phoneticPr fontId="1"/>
  <conditionalFormatting sqref="C7:C33 C36">
    <cfRule type="cellIs" dxfId="1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5"/>
  <sheetViews>
    <sheetView showGridLines="0" topLeftCell="D46" workbookViewId="0">
      <selection activeCell="D1" sqref="D1"/>
    </sheetView>
  </sheetViews>
  <sheetFormatPr defaultRowHeight="13.5" x14ac:dyDescent="0.15"/>
  <cols>
    <col min="1" max="1" width="9" hidden="1" customWidth="1"/>
    <col min="2" max="2" width="11.5" hidden="1" customWidth="1"/>
    <col min="3" max="3" width="9.875" hidden="1" bestFit="1" customWidth="1"/>
    <col min="4" max="4" width="9.875" bestFit="1" customWidth="1"/>
    <col min="5" max="8" width="12.625" customWidth="1"/>
    <col min="10" max="10" width="4.625" customWidth="1"/>
    <col min="12" max="12" width="5.25" customWidth="1"/>
  </cols>
  <sheetData>
    <row r="1" spans="1:12" x14ac:dyDescent="0.15">
      <c r="D1" t="s">
        <v>114</v>
      </c>
    </row>
    <row r="3" spans="1:12" x14ac:dyDescent="0.15">
      <c r="D3" s="67" t="s">
        <v>62</v>
      </c>
      <c r="E3" s="34" t="s">
        <v>4</v>
      </c>
      <c r="F3" s="16"/>
      <c r="G3" s="11" t="s">
        <v>43</v>
      </c>
      <c r="H3" s="11"/>
      <c r="I3" s="34" t="s">
        <v>10</v>
      </c>
      <c r="J3" s="11"/>
      <c r="K3" s="11"/>
      <c r="L3" s="16"/>
    </row>
    <row r="4" spans="1:12" x14ac:dyDescent="0.15">
      <c r="D4" s="68"/>
      <c r="E4" s="65" t="s">
        <v>105</v>
      </c>
      <c r="F4" s="65" t="s">
        <v>26</v>
      </c>
      <c r="G4" s="65" t="s">
        <v>105</v>
      </c>
      <c r="H4" s="52" t="s">
        <v>26</v>
      </c>
      <c r="I4" s="65" t="s">
        <v>105</v>
      </c>
      <c r="J4" s="47"/>
      <c r="K4" s="65" t="s">
        <v>26</v>
      </c>
      <c r="L4" s="47"/>
    </row>
    <row r="5" spans="1:12" x14ac:dyDescent="0.15">
      <c r="D5" s="69"/>
      <c r="E5" s="58"/>
      <c r="F5" s="58"/>
      <c r="G5" s="58"/>
      <c r="H5" s="53"/>
      <c r="I5" s="58"/>
      <c r="J5" s="10" t="s">
        <v>40</v>
      </c>
      <c r="K5" s="58"/>
      <c r="L5" s="10" t="s">
        <v>40</v>
      </c>
    </row>
    <row r="6" spans="1:12" x14ac:dyDescent="0.15">
      <c r="D6" s="49"/>
      <c r="E6" s="2"/>
      <c r="F6" s="2"/>
      <c r="G6" s="2"/>
      <c r="H6" s="19"/>
      <c r="I6" s="2"/>
      <c r="J6" s="19"/>
      <c r="K6" s="2"/>
      <c r="L6" s="19"/>
    </row>
    <row r="7" spans="1:12" x14ac:dyDescent="0.15">
      <c r="C7">
        <v>1</v>
      </c>
      <c r="D7" t="s">
        <v>63</v>
      </c>
      <c r="E7" s="40">
        <v>1968338</v>
      </c>
      <c r="F7" s="40">
        <v>1952057</v>
      </c>
      <c r="G7" s="40">
        <v>1973395</v>
      </c>
      <c r="H7" s="8">
        <v>1952356</v>
      </c>
      <c r="I7" s="45">
        <f t="shared" ref="I7:I53" si="0">E7/G7*100</f>
        <v>99.743741116198223</v>
      </c>
      <c r="J7" s="8">
        <v>42</v>
      </c>
      <c r="K7" s="45">
        <f t="shared" ref="K7:K53" si="1">F7/H7*100</f>
        <v>99.984685170122674</v>
      </c>
      <c r="L7" s="8">
        <v>42</v>
      </c>
    </row>
    <row r="8" spans="1:12" x14ac:dyDescent="0.15">
      <c r="C8">
        <v>2</v>
      </c>
      <c r="D8" t="s">
        <v>64</v>
      </c>
      <c r="E8" s="40">
        <v>278757</v>
      </c>
      <c r="F8" s="40">
        <v>291728</v>
      </c>
      <c r="G8" s="40">
        <v>275192</v>
      </c>
      <c r="H8" s="8">
        <v>287648</v>
      </c>
      <c r="I8" s="45">
        <f t="shared" si="0"/>
        <v>101.29545917032472</v>
      </c>
      <c r="J8" s="8">
        <v>33</v>
      </c>
      <c r="K8" s="45">
        <f t="shared" si="1"/>
        <v>101.41840026699298</v>
      </c>
      <c r="L8" s="8">
        <v>38</v>
      </c>
    </row>
    <row r="9" spans="1:12" x14ac:dyDescent="0.15">
      <c r="C9">
        <v>3</v>
      </c>
      <c r="D9" t="s">
        <v>65</v>
      </c>
      <c r="E9" s="40">
        <v>301853</v>
      </c>
      <c r="F9" s="40">
        <v>314570</v>
      </c>
      <c r="G9" s="40">
        <v>289731</v>
      </c>
      <c r="H9" s="8">
        <v>297631</v>
      </c>
      <c r="I9" s="45">
        <f t="shared" si="0"/>
        <v>104.18388091022362</v>
      </c>
      <c r="J9" s="8">
        <v>17</v>
      </c>
      <c r="K9" s="45">
        <f t="shared" si="1"/>
        <v>105.6912754383784</v>
      </c>
      <c r="L9" s="8">
        <v>16</v>
      </c>
    </row>
    <row r="10" spans="1:12" x14ac:dyDescent="0.15">
      <c r="A10">
        <v>1</v>
      </c>
      <c r="C10">
        <v>4</v>
      </c>
      <c r="D10" t="s">
        <v>66</v>
      </c>
      <c r="E10" s="40">
        <v>1154586</v>
      </c>
      <c r="F10" s="40">
        <v>1147592</v>
      </c>
      <c r="G10" s="40">
        <v>1096704</v>
      </c>
      <c r="H10" s="8">
        <v>1082159</v>
      </c>
      <c r="I10" s="45">
        <f t="shared" si="0"/>
        <v>105.27781425070029</v>
      </c>
      <c r="J10" s="8">
        <v>15</v>
      </c>
      <c r="K10" s="45">
        <f t="shared" si="1"/>
        <v>106.04652366241929</v>
      </c>
      <c r="L10" s="8">
        <v>14</v>
      </c>
    </row>
    <row r="11" spans="1:12" x14ac:dyDescent="0.15">
      <c r="A11">
        <v>2</v>
      </c>
      <c r="C11">
        <v>5</v>
      </c>
      <c r="D11" t="s">
        <v>39</v>
      </c>
      <c r="E11" s="40">
        <v>319104</v>
      </c>
      <c r="F11" s="40">
        <v>329241</v>
      </c>
      <c r="G11" s="40">
        <v>307672</v>
      </c>
      <c r="H11" s="8">
        <v>315814</v>
      </c>
      <c r="I11" s="45">
        <f t="shared" si="0"/>
        <v>103.71564523258535</v>
      </c>
      <c r="J11" s="8">
        <v>19</v>
      </c>
      <c r="K11" s="45">
        <f t="shared" si="1"/>
        <v>104.25155312937362</v>
      </c>
      <c r="L11" s="8">
        <v>19</v>
      </c>
    </row>
    <row r="12" spans="1:12" x14ac:dyDescent="0.15">
      <c r="A12">
        <v>3</v>
      </c>
      <c r="C12">
        <v>6</v>
      </c>
      <c r="D12" t="s">
        <v>67</v>
      </c>
      <c r="E12" s="8">
        <v>262874</v>
      </c>
      <c r="F12" s="8">
        <v>270852</v>
      </c>
      <c r="G12" s="8">
        <v>247590</v>
      </c>
      <c r="H12" s="8">
        <v>253832</v>
      </c>
      <c r="I12" s="35">
        <f t="shared" si="0"/>
        <v>106.17310876852861</v>
      </c>
      <c r="J12" s="8">
        <v>13</v>
      </c>
      <c r="K12" s="35">
        <f t="shared" si="1"/>
        <v>106.70522235179175</v>
      </c>
      <c r="L12" s="8">
        <v>13</v>
      </c>
    </row>
    <row r="13" spans="1:12" x14ac:dyDescent="0.15">
      <c r="A13">
        <v>4</v>
      </c>
      <c r="C13">
        <v>7</v>
      </c>
      <c r="D13" t="s">
        <v>69</v>
      </c>
      <c r="E13" s="8">
        <v>290029</v>
      </c>
      <c r="F13" s="8">
        <v>303537</v>
      </c>
      <c r="G13" s="8">
        <v>282693</v>
      </c>
      <c r="H13" s="8">
        <v>294247</v>
      </c>
      <c r="I13" s="35">
        <f t="shared" si="0"/>
        <v>102.59504126384454</v>
      </c>
      <c r="J13" s="8">
        <v>26</v>
      </c>
      <c r="K13" s="35">
        <f t="shared" si="1"/>
        <v>103.1572114584006</v>
      </c>
      <c r="L13" s="8">
        <v>26</v>
      </c>
    </row>
    <row r="14" spans="1:12" x14ac:dyDescent="0.15">
      <c r="A14">
        <v>5</v>
      </c>
      <c r="C14">
        <v>8</v>
      </c>
      <c r="D14" t="s">
        <v>70</v>
      </c>
      <c r="E14" s="8">
        <v>297839</v>
      </c>
      <c r="F14" s="8">
        <v>301603</v>
      </c>
      <c r="G14" s="8">
        <v>270685</v>
      </c>
      <c r="H14" s="8">
        <v>270783</v>
      </c>
      <c r="I14" s="35">
        <f t="shared" si="0"/>
        <v>110.031586530469</v>
      </c>
      <c r="J14" s="8">
        <v>6</v>
      </c>
      <c r="K14" s="35">
        <f t="shared" si="1"/>
        <v>111.38180757285355</v>
      </c>
      <c r="L14" s="8">
        <v>5</v>
      </c>
    </row>
    <row r="15" spans="1:12" x14ac:dyDescent="0.15">
      <c r="A15">
        <v>6</v>
      </c>
      <c r="C15">
        <v>9</v>
      </c>
      <c r="D15" t="s">
        <v>71</v>
      </c>
      <c r="E15" s="8">
        <v>528127</v>
      </c>
      <c r="F15" s="8">
        <v>532056</v>
      </c>
      <c r="G15" s="8">
        <v>518757</v>
      </c>
      <c r="H15" s="8">
        <v>518594</v>
      </c>
      <c r="I15" s="35">
        <f t="shared" si="0"/>
        <v>101.80624068687266</v>
      </c>
      <c r="J15" s="8">
        <v>31</v>
      </c>
      <c r="K15" s="35">
        <f t="shared" si="1"/>
        <v>102.5958649733703</v>
      </c>
      <c r="L15" s="8">
        <v>30</v>
      </c>
    </row>
    <row r="16" spans="1:12" x14ac:dyDescent="0.15">
      <c r="A16">
        <v>7</v>
      </c>
      <c r="C16">
        <v>10</v>
      </c>
      <c r="D16" t="s">
        <v>72</v>
      </c>
      <c r="E16" s="8">
        <v>346101</v>
      </c>
      <c r="F16" s="8">
        <v>351060</v>
      </c>
      <c r="G16" s="8">
        <v>332149</v>
      </c>
      <c r="H16" s="8">
        <v>336154</v>
      </c>
      <c r="I16" s="35">
        <f t="shared" si="0"/>
        <v>104.20052446341852</v>
      </c>
      <c r="J16" s="8">
        <v>16</v>
      </c>
      <c r="K16" s="35">
        <f t="shared" si="1"/>
        <v>104.4342771467839</v>
      </c>
      <c r="L16" s="8">
        <v>18</v>
      </c>
    </row>
    <row r="17" spans="1:12" x14ac:dyDescent="0.15">
      <c r="A17">
        <v>8</v>
      </c>
      <c r="C17">
        <v>11</v>
      </c>
      <c r="D17" t="s">
        <v>73</v>
      </c>
      <c r="E17" s="8">
        <v>1204080</v>
      </c>
      <c r="F17" s="8">
        <v>1155613</v>
      </c>
      <c r="G17" s="8">
        <v>1324025</v>
      </c>
      <c r="H17" s="8">
        <v>1263979</v>
      </c>
      <c r="I17" s="35">
        <f t="shared" si="0"/>
        <v>90.940881025660389</v>
      </c>
      <c r="J17" s="8">
        <v>46</v>
      </c>
      <c r="K17" s="35">
        <f t="shared" si="1"/>
        <v>91.426598068480573</v>
      </c>
      <c r="L17" s="8">
        <v>45</v>
      </c>
    </row>
    <row r="18" spans="1:12" x14ac:dyDescent="0.15">
      <c r="A18">
        <v>9</v>
      </c>
      <c r="C18">
        <v>12</v>
      </c>
      <c r="D18" t="s">
        <v>75</v>
      </c>
      <c r="E18" s="8">
        <v>946610</v>
      </c>
      <c r="F18" s="8">
        <v>944023</v>
      </c>
      <c r="G18" s="8">
        <v>974951</v>
      </c>
      <c r="H18" s="8">
        <v>971882</v>
      </c>
      <c r="I18" s="35">
        <f t="shared" si="0"/>
        <v>97.093084678101775</v>
      </c>
      <c r="J18" s="8">
        <v>43</v>
      </c>
      <c r="K18" s="35">
        <f t="shared" si="1"/>
        <v>97.133499745853925</v>
      </c>
      <c r="L18" s="8">
        <v>43</v>
      </c>
    </row>
    <row r="19" spans="1:12" x14ac:dyDescent="0.15">
      <c r="A19">
        <v>10</v>
      </c>
      <c r="C19">
        <v>13</v>
      </c>
      <c r="D19" t="s">
        <v>76</v>
      </c>
      <c r="E19" s="8">
        <v>12870173</v>
      </c>
      <c r="F19" s="8">
        <v>12422921</v>
      </c>
      <c r="G19" s="8">
        <v>9733276</v>
      </c>
      <c r="H19" s="8">
        <v>9272740</v>
      </c>
      <c r="I19" s="35">
        <f t="shared" si="0"/>
        <v>132.22858367521891</v>
      </c>
      <c r="J19" s="8">
        <v>2</v>
      </c>
      <c r="K19" s="35">
        <f t="shared" si="1"/>
        <v>133.97249356716569</v>
      </c>
      <c r="L19" s="8">
        <v>1</v>
      </c>
    </row>
    <row r="20" spans="1:12" x14ac:dyDescent="0.15">
      <c r="A20">
        <v>11</v>
      </c>
      <c r="C20">
        <v>14</v>
      </c>
      <c r="D20" t="s">
        <v>54</v>
      </c>
      <c r="E20" s="8">
        <v>3440070</v>
      </c>
      <c r="F20" s="8">
        <v>3369948</v>
      </c>
      <c r="G20" s="8">
        <v>3777491</v>
      </c>
      <c r="H20" s="8">
        <v>3724844</v>
      </c>
      <c r="I20" s="35">
        <f t="shared" si="0"/>
        <v>91.067589572020154</v>
      </c>
      <c r="J20" s="8">
        <v>45</v>
      </c>
      <c r="K20" s="35">
        <f t="shared" si="1"/>
        <v>90.472191587083913</v>
      </c>
      <c r="L20" s="8">
        <v>46</v>
      </c>
    </row>
    <row r="21" spans="1:12" x14ac:dyDescent="0.15">
      <c r="A21">
        <v>12</v>
      </c>
      <c r="C21">
        <v>15</v>
      </c>
      <c r="D21" t="s">
        <v>77</v>
      </c>
      <c r="E21" s="8">
        <v>798479</v>
      </c>
      <c r="F21" s="8">
        <v>821867</v>
      </c>
      <c r="G21" s="8">
        <v>789275</v>
      </c>
      <c r="H21" s="8">
        <v>810157</v>
      </c>
      <c r="I21" s="35">
        <f t="shared" si="0"/>
        <v>101.16613347692503</v>
      </c>
      <c r="J21" s="8">
        <v>35</v>
      </c>
      <c r="K21" s="35">
        <f t="shared" si="1"/>
        <v>101.44539885478987</v>
      </c>
      <c r="L21" s="8">
        <v>36</v>
      </c>
    </row>
    <row r="22" spans="1:12" x14ac:dyDescent="0.15">
      <c r="A22">
        <v>13</v>
      </c>
      <c r="C22">
        <v>16</v>
      </c>
      <c r="D22" t="s">
        <v>78</v>
      </c>
      <c r="E22" s="8">
        <v>437517</v>
      </c>
      <c r="F22" s="8">
        <v>443061</v>
      </c>
      <c r="G22" s="8">
        <v>413938</v>
      </c>
      <c r="H22" s="8">
        <v>418686</v>
      </c>
      <c r="I22" s="35">
        <f t="shared" si="0"/>
        <v>105.69626369166396</v>
      </c>
      <c r="J22" s="8">
        <v>14</v>
      </c>
      <c r="K22" s="35">
        <f t="shared" si="1"/>
        <v>105.82178529972342</v>
      </c>
      <c r="L22" s="8">
        <v>15</v>
      </c>
    </row>
    <row r="23" spans="1:12" x14ac:dyDescent="0.15">
      <c r="A23">
        <v>14</v>
      </c>
      <c r="C23">
        <v>17</v>
      </c>
      <c r="D23" t="s">
        <v>79</v>
      </c>
      <c r="E23" s="8">
        <v>496481</v>
      </c>
      <c r="F23" s="8">
        <v>500411</v>
      </c>
      <c r="G23" s="8">
        <v>463254</v>
      </c>
      <c r="H23" s="8">
        <v>465699</v>
      </c>
      <c r="I23" s="35">
        <f t="shared" si="0"/>
        <v>107.17252306510035</v>
      </c>
      <c r="J23" s="8">
        <v>10</v>
      </c>
      <c r="K23" s="35">
        <f t="shared" si="1"/>
        <v>107.45374157986167</v>
      </c>
      <c r="L23" s="8">
        <v>11</v>
      </c>
    </row>
    <row r="24" spans="1:12" x14ac:dyDescent="0.15">
      <c r="A24">
        <v>15</v>
      </c>
      <c r="C24">
        <v>18</v>
      </c>
      <c r="D24" t="s">
        <v>80</v>
      </c>
      <c r="E24" s="8">
        <v>286759</v>
      </c>
      <c r="F24" s="8">
        <v>292182</v>
      </c>
      <c r="G24" s="8">
        <v>262328</v>
      </c>
      <c r="H24" s="8">
        <v>265904</v>
      </c>
      <c r="I24" s="35">
        <f t="shared" si="0"/>
        <v>109.3131499496813</v>
      </c>
      <c r="J24" s="8">
        <v>8</v>
      </c>
      <c r="K24" s="35">
        <f t="shared" si="1"/>
        <v>109.88251399001143</v>
      </c>
      <c r="L24" s="8">
        <v>8</v>
      </c>
    </row>
    <row r="25" spans="1:12" x14ac:dyDescent="0.15">
      <c r="A25">
        <v>16</v>
      </c>
      <c r="C25">
        <v>19</v>
      </c>
      <c r="D25" t="s">
        <v>81</v>
      </c>
      <c r="E25" s="8">
        <v>215034</v>
      </c>
      <c r="F25" s="8">
        <v>221196</v>
      </c>
      <c r="G25" s="8">
        <v>189591</v>
      </c>
      <c r="H25" s="8">
        <v>193125</v>
      </c>
      <c r="I25" s="35">
        <f t="shared" si="0"/>
        <v>113.41994081997564</v>
      </c>
      <c r="J25" s="8">
        <v>3</v>
      </c>
      <c r="K25" s="35">
        <f t="shared" si="1"/>
        <v>114.53514563106796</v>
      </c>
      <c r="L25" s="8">
        <v>3</v>
      </c>
    </row>
    <row r="26" spans="1:12" x14ac:dyDescent="0.15">
      <c r="A26">
        <v>17</v>
      </c>
      <c r="C26">
        <v>20</v>
      </c>
      <c r="D26" t="s">
        <v>82</v>
      </c>
      <c r="E26" s="8">
        <v>382352</v>
      </c>
      <c r="F26" s="8">
        <v>390905</v>
      </c>
      <c r="G26" s="8">
        <v>372760</v>
      </c>
      <c r="H26" s="8">
        <v>377598</v>
      </c>
      <c r="I26" s="35">
        <f t="shared" si="0"/>
        <v>102.57323747183173</v>
      </c>
      <c r="J26" s="8">
        <v>27</v>
      </c>
      <c r="K26" s="35">
        <f t="shared" si="1"/>
        <v>103.5241182421517</v>
      </c>
      <c r="L26" s="8">
        <v>22</v>
      </c>
    </row>
    <row r="27" spans="1:12" x14ac:dyDescent="0.15">
      <c r="A27">
        <v>18</v>
      </c>
      <c r="C27">
        <v>21</v>
      </c>
      <c r="D27" t="s">
        <v>83</v>
      </c>
      <c r="E27" s="8">
        <v>410312</v>
      </c>
      <c r="F27" s="8">
        <v>419324</v>
      </c>
      <c r="G27" s="8">
        <v>402557</v>
      </c>
      <c r="H27" s="8">
        <v>406735</v>
      </c>
      <c r="I27" s="35">
        <f t="shared" si="0"/>
        <v>101.92643526258394</v>
      </c>
      <c r="J27" s="8">
        <v>30</v>
      </c>
      <c r="K27" s="35">
        <f t="shared" si="1"/>
        <v>103.09513565343529</v>
      </c>
      <c r="L27" s="8">
        <v>27</v>
      </c>
    </row>
    <row r="28" spans="1:12" x14ac:dyDescent="0.15">
      <c r="A28">
        <v>19</v>
      </c>
      <c r="C28">
        <v>22</v>
      </c>
      <c r="D28" t="s">
        <v>84</v>
      </c>
      <c r="E28" s="8">
        <v>713745</v>
      </c>
      <c r="F28" s="8">
        <v>726526</v>
      </c>
      <c r="G28" s="8">
        <v>693389</v>
      </c>
      <c r="H28" s="8">
        <v>704989</v>
      </c>
      <c r="I28" s="35">
        <f t="shared" si="0"/>
        <v>102.93572583355086</v>
      </c>
      <c r="J28" s="8">
        <v>23</v>
      </c>
      <c r="K28" s="35">
        <f t="shared" si="1"/>
        <v>103.05494128277179</v>
      </c>
      <c r="L28" s="8">
        <v>29</v>
      </c>
    </row>
    <row r="29" spans="1:12" x14ac:dyDescent="0.15">
      <c r="A29">
        <v>20</v>
      </c>
      <c r="C29">
        <v>23</v>
      </c>
      <c r="D29" t="s">
        <v>22</v>
      </c>
      <c r="E29" s="8">
        <v>2609745</v>
      </c>
      <c r="F29" s="8">
        <v>2594841</v>
      </c>
      <c r="G29" s="8">
        <v>2332176</v>
      </c>
      <c r="H29" s="8">
        <v>2295638</v>
      </c>
      <c r="I29" s="35">
        <f t="shared" si="0"/>
        <v>111.90171753761294</v>
      </c>
      <c r="J29" s="8">
        <v>4</v>
      </c>
      <c r="K29" s="35">
        <f t="shared" si="1"/>
        <v>113.03354448741483</v>
      </c>
      <c r="L29" s="8">
        <v>4</v>
      </c>
    </row>
    <row r="30" spans="1:12" x14ac:dyDescent="0.15">
      <c r="A30">
        <v>21</v>
      </c>
      <c r="C30">
        <v>24</v>
      </c>
      <c r="D30" t="s">
        <v>85</v>
      </c>
      <c r="E30" s="8">
        <v>283808</v>
      </c>
      <c r="F30" s="8">
        <v>289296</v>
      </c>
      <c r="G30" s="8">
        <v>274537</v>
      </c>
      <c r="H30" s="8">
        <v>279886</v>
      </c>
      <c r="I30" s="35">
        <f t="shared" si="0"/>
        <v>103.37695829706016</v>
      </c>
      <c r="J30" s="8">
        <v>20</v>
      </c>
      <c r="K30" s="35">
        <f t="shared" si="1"/>
        <v>103.36208313384736</v>
      </c>
      <c r="L30" s="8">
        <v>24</v>
      </c>
    </row>
    <row r="31" spans="1:12" x14ac:dyDescent="0.15">
      <c r="A31">
        <v>22</v>
      </c>
      <c r="C31">
        <v>25</v>
      </c>
      <c r="D31" t="s">
        <v>86</v>
      </c>
      <c r="E31" s="8">
        <v>308476</v>
      </c>
      <c r="F31" s="8">
        <v>307477</v>
      </c>
      <c r="G31" s="8">
        <v>345070</v>
      </c>
      <c r="H31" s="8">
        <v>340973</v>
      </c>
      <c r="I31" s="35">
        <f t="shared" si="0"/>
        <v>89.395195177790015</v>
      </c>
      <c r="J31" s="8">
        <v>47</v>
      </c>
      <c r="K31" s="35">
        <f t="shared" si="1"/>
        <v>90.17634827391025</v>
      </c>
      <c r="L31" s="8">
        <v>47</v>
      </c>
    </row>
    <row r="32" spans="1:12" x14ac:dyDescent="0.15">
      <c r="A32">
        <v>23</v>
      </c>
      <c r="C32">
        <v>26</v>
      </c>
      <c r="D32" t="s">
        <v>87</v>
      </c>
      <c r="E32" s="8">
        <v>1594930</v>
      </c>
      <c r="F32" s="8">
        <v>1610077</v>
      </c>
      <c r="G32" s="8">
        <v>1463723</v>
      </c>
      <c r="H32" s="8">
        <v>1475183</v>
      </c>
      <c r="I32" s="35">
        <f t="shared" si="0"/>
        <v>108.96392281873004</v>
      </c>
      <c r="J32" s="8">
        <v>9</v>
      </c>
      <c r="K32" s="35">
        <f t="shared" si="1"/>
        <v>109.144221428799</v>
      </c>
      <c r="L32" s="8">
        <v>9</v>
      </c>
    </row>
    <row r="33" spans="1:12" x14ac:dyDescent="0.15">
      <c r="A33">
        <v>24</v>
      </c>
      <c r="C33">
        <v>27</v>
      </c>
      <c r="D33" t="s">
        <v>88</v>
      </c>
      <c r="E33" s="8">
        <v>3645921</v>
      </c>
      <c r="F33" s="8">
        <v>3604478</v>
      </c>
      <c r="G33" s="8">
        <v>2752412</v>
      </c>
      <c r="H33" s="8">
        <v>2691185</v>
      </c>
      <c r="I33" s="35">
        <f t="shared" si="0"/>
        <v>132.46276356882618</v>
      </c>
      <c r="J33" s="8">
        <v>1</v>
      </c>
      <c r="K33" s="35">
        <f t="shared" si="1"/>
        <v>133.93646293361473</v>
      </c>
      <c r="L33" s="8">
        <v>2</v>
      </c>
    </row>
    <row r="34" spans="1:12" x14ac:dyDescent="0.15">
      <c r="A34">
        <v>25</v>
      </c>
      <c r="C34">
        <v>28</v>
      </c>
      <c r="D34" t="s">
        <v>89</v>
      </c>
      <c r="E34" s="8">
        <v>1564007</v>
      </c>
      <c r="F34" s="8">
        <v>1576599</v>
      </c>
      <c r="G34" s="8">
        <v>1525152</v>
      </c>
      <c r="H34" s="8">
        <v>1537272</v>
      </c>
      <c r="I34" s="35">
        <f t="shared" si="0"/>
        <v>102.54761492624998</v>
      </c>
      <c r="J34" s="8">
        <v>28</v>
      </c>
      <c r="K34" s="35">
        <f t="shared" si="1"/>
        <v>102.55823302577554</v>
      </c>
      <c r="L34" s="8">
        <v>31</v>
      </c>
    </row>
    <row r="35" spans="1:12" x14ac:dyDescent="0.15">
      <c r="C35">
        <v>29</v>
      </c>
      <c r="D35" t="s">
        <v>90</v>
      </c>
      <c r="E35" s="8">
        <v>336004</v>
      </c>
      <c r="F35" s="8">
        <v>341224</v>
      </c>
      <c r="G35" s="8">
        <v>354630</v>
      </c>
      <c r="H35" s="8">
        <v>360310</v>
      </c>
      <c r="I35" s="35">
        <f t="shared" si="0"/>
        <v>94.747765276485353</v>
      </c>
      <c r="J35" s="8">
        <v>44</v>
      </c>
      <c r="K35" s="35">
        <f t="shared" si="1"/>
        <v>94.702894729538457</v>
      </c>
      <c r="L35" s="8">
        <v>44</v>
      </c>
    </row>
    <row r="36" spans="1:12" x14ac:dyDescent="0.15">
      <c r="C36">
        <v>30</v>
      </c>
      <c r="D36" t="s">
        <v>37</v>
      </c>
      <c r="E36" s="8">
        <v>371640</v>
      </c>
      <c r="F36" s="8">
        <v>380529</v>
      </c>
      <c r="G36" s="8">
        <v>356729</v>
      </c>
      <c r="H36" s="8">
        <v>364154</v>
      </c>
      <c r="I36" s="35">
        <f t="shared" si="0"/>
        <v>104.17992369557845</v>
      </c>
      <c r="J36" s="8">
        <v>18</v>
      </c>
      <c r="K36" s="35">
        <f t="shared" si="1"/>
        <v>104.49672391350913</v>
      </c>
      <c r="L36" s="8">
        <v>17</v>
      </c>
    </row>
    <row r="37" spans="1:12" x14ac:dyDescent="0.15">
      <c r="C37">
        <v>31</v>
      </c>
      <c r="D37" t="s">
        <v>91</v>
      </c>
      <c r="E37" s="8">
        <v>193661</v>
      </c>
      <c r="F37" s="8">
        <v>199640</v>
      </c>
      <c r="G37" s="8">
        <v>188465</v>
      </c>
      <c r="H37" s="8">
        <v>193717</v>
      </c>
      <c r="I37" s="35">
        <f t="shared" si="0"/>
        <v>102.75701058551985</v>
      </c>
      <c r="J37" s="8">
        <v>24</v>
      </c>
      <c r="K37" s="35">
        <f t="shared" si="1"/>
        <v>103.05755302838678</v>
      </c>
      <c r="L37" s="8">
        <v>28</v>
      </c>
    </row>
    <row r="38" spans="1:12" x14ac:dyDescent="0.15">
      <c r="C38">
        <v>32</v>
      </c>
      <c r="D38" t="s">
        <v>16</v>
      </c>
      <c r="E38" s="8">
        <v>210056</v>
      </c>
      <c r="F38" s="8">
        <v>213608</v>
      </c>
      <c r="G38" s="8">
        <v>203616</v>
      </c>
      <c r="H38" s="8">
        <v>206230</v>
      </c>
      <c r="I38" s="35">
        <f t="shared" si="0"/>
        <v>103.16281628162815</v>
      </c>
      <c r="J38" s="8">
        <v>21</v>
      </c>
      <c r="K38" s="35">
        <f t="shared" si="1"/>
        <v>103.57755903602775</v>
      </c>
      <c r="L38" s="8">
        <v>21</v>
      </c>
    </row>
    <row r="39" spans="1:12" x14ac:dyDescent="0.15">
      <c r="C39">
        <v>33</v>
      </c>
      <c r="D39" t="s">
        <v>92</v>
      </c>
      <c r="E39" s="8">
        <v>747281</v>
      </c>
      <c r="F39" s="8">
        <v>746795</v>
      </c>
      <c r="G39" s="8">
        <v>724691</v>
      </c>
      <c r="H39" s="8">
        <v>719474</v>
      </c>
      <c r="I39" s="35">
        <f t="shared" si="0"/>
        <v>103.11719063711293</v>
      </c>
      <c r="J39" s="8">
        <v>22</v>
      </c>
      <c r="K39" s="35">
        <f t="shared" si="1"/>
        <v>103.7973575139616</v>
      </c>
      <c r="L39" s="8">
        <v>20</v>
      </c>
    </row>
    <row r="40" spans="1:12" x14ac:dyDescent="0.15">
      <c r="C40">
        <v>34</v>
      </c>
      <c r="D40" t="s">
        <v>93</v>
      </c>
      <c r="E40" s="8">
        <v>1213104</v>
      </c>
      <c r="F40" s="8">
        <v>1210470</v>
      </c>
      <c r="G40" s="8">
        <v>1200754</v>
      </c>
      <c r="H40" s="8">
        <v>1194034</v>
      </c>
      <c r="I40" s="35">
        <f t="shared" si="0"/>
        <v>101.02852041300716</v>
      </c>
      <c r="J40" s="8">
        <v>37</v>
      </c>
      <c r="K40" s="35">
        <f t="shared" si="1"/>
        <v>101.376510216627</v>
      </c>
      <c r="L40" s="8">
        <v>39</v>
      </c>
    </row>
    <row r="41" spans="1:12" x14ac:dyDescent="0.15">
      <c r="C41">
        <v>35</v>
      </c>
      <c r="D41" t="s">
        <v>94</v>
      </c>
      <c r="E41" s="8">
        <v>196926</v>
      </c>
      <c r="F41" s="8">
        <v>200528</v>
      </c>
      <c r="G41" s="8">
        <v>193966</v>
      </c>
      <c r="H41" s="8">
        <v>197422</v>
      </c>
      <c r="I41" s="35">
        <f t="shared" si="0"/>
        <v>101.52604064629884</v>
      </c>
      <c r="J41" s="8">
        <v>32</v>
      </c>
      <c r="K41" s="35">
        <f t="shared" si="1"/>
        <v>101.57327957370505</v>
      </c>
      <c r="L41" s="8">
        <v>35</v>
      </c>
    </row>
    <row r="42" spans="1:12" x14ac:dyDescent="0.15">
      <c r="C42">
        <v>36</v>
      </c>
      <c r="D42" t="s">
        <v>95</v>
      </c>
      <c r="E42" s="8">
        <v>269844</v>
      </c>
      <c r="F42" s="8">
        <v>279651</v>
      </c>
      <c r="G42" s="8">
        <v>252391</v>
      </c>
      <c r="H42" s="8">
        <v>258554</v>
      </c>
      <c r="I42" s="35">
        <f t="shared" si="0"/>
        <v>106.91506432479763</v>
      </c>
      <c r="J42" s="8">
        <v>11</v>
      </c>
      <c r="K42" s="35">
        <f t="shared" si="1"/>
        <v>108.15961075829421</v>
      </c>
      <c r="L42" s="8">
        <v>10</v>
      </c>
    </row>
    <row r="43" spans="1:12" x14ac:dyDescent="0.15">
      <c r="C43">
        <v>37</v>
      </c>
      <c r="D43" t="s">
        <v>96</v>
      </c>
      <c r="E43" s="8">
        <v>428831</v>
      </c>
      <c r="F43" s="8">
        <v>435300</v>
      </c>
      <c r="G43" s="8">
        <v>417496</v>
      </c>
      <c r="H43" s="8">
        <v>420748</v>
      </c>
      <c r="I43" s="35">
        <f t="shared" si="0"/>
        <v>102.71499607181865</v>
      </c>
      <c r="J43" s="8">
        <v>25</v>
      </c>
      <c r="K43" s="35">
        <f t="shared" si="1"/>
        <v>103.45860229876315</v>
      </c>
      <c r="L43" s="8">
        <v>23</v>
      </c>
    </row>
    <row r="44" spans="1:12" x14ac:dyDescent="0.15">
      <c r="C44">
        <v>38</v>
      </c>
      <c r="D44" t="s">
        <v>97</v>
      </c>
      <c r="E44" s="8">
        <v>513879</v>
      </c>
      <c r="F44" s="8">
        <v>517751</v>
      </c>
      <c r="G44" s="8">
        <v>511192</v>
      </c>
      <c r="H44" s="8">
        <v>514865</v>
      </c>
      <c r="I44" s="35">
        <f t="shared" si="0"/>
        <v>100.52563420397816</v>
      </c>
      <c r="J44" s="8">
        <v>41</v>
      </c>
      <c r="K44" s="35">
        <f t="shared" si="1"/>
        <v>100.56053528594875</v>
      </c>
      <c r="L44" s="8">
        <v>41</v>
      </c>
    </row>
    <row r="45" spans="1:12" x14ac:dyDescent="0.15">
      <c r="C45">
        <v>39</v>
      </c>
      <c r="D45" t="s">
        <v>98</v>
      </c>
      <c r="E45" s="8">
        <v>330174</v>
      </c>
      <c r="F45" s="8">
        <v>343520</v>
      </c>
      <c r="G45" s="8">
        <v>326545</v>
      </c>
      <c r="H45" s="8">
        <v>337190</v>
      </c>
      <c r="I45" s="35">
        <f t="shared" si="0"/>
        <v>101.11133228192134</v>
      </c>
      <c r="J45" s="8">
        <v>36</v>
      </c>
      <c r="K45" s="35">
        <f t="shared" si="1"/>
        <v>101.87727987188234</v>
      </c>
      <c r="L45" s="8">
        <v>32</v>
      </c>
    </row>
    <row r="46" spans="1:12" x14ac:dyDescent="0.15">
      <c r="C46">
        <v>40</v>
      </c>
      <c r="D46" s="50" t="s">
        <v>113</v>
      </c>
      <c r="E46" s="43">
        <v>1769643</v>
      </c>
      <c r="F46" s="8">
        <v>1705028</v>
      </c>
      <c r="G46" s="8">
        <v>1612392</v>
      </c>
      <c r="H46" s="8">
        <v>1538681</v>
      </c>
      <c r="I46" s="35">
        <f t="shared" si="0"/>
        <v>109.75265320095858</v>
      </c>
      <c r="J46" s="8">
        <v>7</v>
      </c>
      <c r="K46" s="35">
        <f t="shared" si="1"/>
        <v>110.81101280902278</v>
      </c>
      <c r="L46" s="8">
        <v>6</v>
      </c>
    </row>
    <row r="47" spans="1:12" x14ac:dyDescent="0.15">
      <c r="C47">
        <v>41</v>
      </c>
      <c r="D47" s="50" t="s">
        <v>99</v>
      </c>
      <c r="E47" s="22">
        <v>248828</v>
      </c>
      <c r="F47" s="8">
        <v>253539</v>
      </c>
      <c r="G47" s="29">
        <v>233301</v>
      </c>
      <c r="H47" s="8">
        <v>236372</v>
      </c>
      <c r="I47" s="35">
        <f t="shared" si="0"/>
        <v>106.65535081289836</v>
      </c>
      <c r="J47" s="8">
        <v>12</v>
      </c>
      <c r="K47" s="35">
        <f t="shared" si="1"/>
        <v>107.26270455045437</v>
      </c>
      <c r="L47" s="8">
        <v>12</v>
      </c>
    </row>
    <row r="48" spans="1:12" x14ac:dyDescent="0.15">
      <c r="C48">
        <v>42</v>
      </c>
      <c r="D48" s="50" t="s">
        <v>100</v>
      </c>
      <c r="E48" s="43">
        <v>419148</v>
      </c>
      <c r="F48" s="8">
        <v>443217</v>
      </c>
      <c r="G48" s="8">
        <v>409118</v>
      </c>
      <c r="H48" s="8">
        <v>429508</v>
      </c>
      <c r="I48" s="35">
        <f t="shared" si="0"/>
        <v>102.45161542635621</v>
      </c>
      <c r="J48" s="8">
        <v>29</v>
      </c>
      <c r="K48" s="35">
        <f t="shared" si="1"/>
        <v>103.19179153822513</v>
      </c>
      <c r="L48" s="8">
        <v>25</v>
      </c>
    </row>
    <row r="49" spans="3:12" x14ac:dyDescent="0.15">
      <c r="C49">
        <v>43</v>
      </c>
      <c r="D49" s="50" t="s">
        <v>36</v>
      </c>
      <c r="E49" s="43">
        <v>746115</v>
      </c>
      <c r="F49" s="8">
        <v>753492</v>
      </c>
      <c r="G49" s="8">
        <v>738865</v>
      </c>
      <c r="H49" s="8">
        <v>740822</v>
      </c>
      <c r="I49" s="35">
        <f t="shared" si="0"/>
        <v>100.98123473164921</v>
      </c>
      <c r="J49" s="8">
        <v>39</v>
      </c>
      <c r="K49" s="35">
        <f t="shared" si="1"/>
        <v>101.71026238421645</v>
      </c>
      <c r="L49" s="8">
        <v>33</v>
      </c>
    </row>
    <row r="50" spans="3:12" x14ac:dyDescent="0.15">
      <c r="C50">
        <v>44</v>
      </c>
      <c r="D50" s="50" t="s">
        <v>68</v>
      </c>
      <c r="E50" s="43">
        <v>481713</v>
      </c>
      <c r="F50" s="8">
        <v>485992</v>
      </c>
      <c r="G50" s="8">
        <v>475614</v>
      </c>
      <c r="H50" s="8">
        <v>478146</v>
      </c>
      <c r="I50" s="35">
        <f t="shared" si="0"/>
        <v>101.28234240371394</v>
      </c>
      <c r="J50" s="8">
        <v>34</v>
      </c>
      <c r="K50" s="35">
        <f t="shared" si="1"/>
        <v>101.64092139221074</v>
      </c>
      <c r="L50" s="8">
        <v>34</v>
      </c>
    </row>
    <row r="51" spans="3:12" x14ac:dyDescent="0.15">
      <c r="C51">
        <v>45</v>
      </c>
      <c r="D51" s="50" t="s">
        <v>101</v>
      </c>
      <c r="E51" s="43">
        <v>405446</v>
      </c>
      <c r="F51" s="8">
        <v>406926</v>
      </c>
      <c r="G51" s="8">
        <v>401339</v>
      </c>
      <c r="H51" s="8">
        <v>401138</v>
      </c>
      <c r="I51" s="35">
        <f t="shared" si="0"/>
        <v>101.02332442149904</v>
      </c>
      <c r="J51" s="8">
        <v>38</v>
      </c>
      <c r="K51" s="35">
        <f t="shared" si="1"/>
        <v>101.4428949638279</v>
      </c>
      <c r="L51" s="8">
        <v>37</v>
      </c>
    </row>
    <row r="52" spans="3:12" x14ac:dyDescent="0.15">
      <c r="C52">
        <v>46</v>
      </c>
      <c r="D52" s="50" t="s">
        <v>102</v>
      </c>
      <c r="E52" s="29">
        <v>598002</v>
      </c>
      <c r="F52" s="8">
        <v>607200</v>
      </c>
      <c r="G52" s="29">
        <v>593128</v>
      </c>
      <c r="H52" s="8">
        <v>599814</v>
      </c>
      <c r="I52" s="35">
        <f t="shared" si="0"/>
        <v>100.82174505334432</v>
      </c>
      <c r="J52" s="8">
        <v>40</v>
      </c>
      <c r="K52" s="35">
        <f t="shared" si="1"/>
        <v>101.23138172833579</v>
      </c>
      <c r="L52" s="8">
        <v>40</v>
      </c>
    </row>
    <row r="53" spans="3:12" x14ac:dyDescent="0.15">
      <c r="C53">
        <v>47</v>
      </c>
      <c r="D53" s="50" t="s">
        <v>103</v>
      </c>
      <c r="E53" s="43">
        <v>354793</v>
      </c>
      <c r="F53" s="8">
        <v>353571</v>
      </c>
      <c r="G53" s="8">
        <v>317625</v>
      </c>
      <c r="H53" s="8">
        <v>319435</v>
      </c>
      <c r="I53" s="35">
        <f t="shared" si="0"/>
        <v>111.70184966548602</v>
      </c>
      <c r="J53" s="8">
        <v>5</v>
      </c>
      <c r="K53" s="35">
        <f t="shared" si="1"/>
        <v>110.68636811870959</v>
      </c>
      <c r="L53" s="8">
        <v>7</v>
      </c>
    </row>
    <row r="54" spans="3:12" x14ac:dyDescent="0.15">
      <c r="D54" s="51"/>
      <c r="E54" s="9"/>
      <c r="F54" s="9"/>
      <c r="G54" s="9"/>
      <c r="H54" s="9"/>
      <c r="I54" s="37"/>
      <c r="J54" s="37"/>
      <c r="K54" s="37"/>
      <c r="L54" s="37"/>
    </row>
    <row r="55" spans="3:12" x14ac:dyDescent="0.15">
      <c r="D55" t="s">
        <v>110</v>
      </c>
    </row>
  </sheetData>
  <sortState xmlns:xlrd2="http://schemas.microsoft.com/office/spreadsheetml/2017/richdata2" ref="A8:J34">
    <sortCondition ref="A8:A34"/>
  </sortState>
  <mergeCells count="7">
    <mergeCell ref="I4:I5"/>
    <mergeCell ref="K4:K5"/>
    <mergeCell ref="D3:D5"/>
    <mergeCell ref="E4:E5"/>
    <mergeCell ref="F4:F5"/>
    <mergeCell ref="G4:G5"/>
    <mergeCell ref="H4:H5"/>
  </mergeCells>
  <phoneticPr fontId="1"/>
  <conditionalFormatting sqref="B8:B34 B37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表Ⅰ－１</vt:lpstr>
      <vt:lpstr>表Ⅱ－１－１</vt:lpstr>
      <vt:lpstr>表Ⅱ－２－１</vt:lpstr>
      <vt:lpstr>表Ⅲ－１－１ </vt:lpstr>
      <vt:lpstr>表Ⅲ－2－１ </vt:lpstr>
      <vt:lpstr>'表Ⅰ－１'!Print_Area</vt:lpstr>
      <vt:lpstr>'表Ⅱ－１－１'!Print_Area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令和２年国勢調査　従業地・通学地による人口・就業状態等集計　表</dc:title>
  <cp:lastModifiedBy>佐藤　亘</cp:lastModifiedBy>
  <dcterms:created xsi:type="dcterms:W3CDTF">2022-07-26T03:05:33Z</dcterms:created>
  <dcterms:modified xsi:type="dcterms:W3CDTF">2023-02-27T08:51:55Z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2022-09-16T01:41:50Z</vt:filetime>
  </property>
</Properties>
</file>