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00.xml" ContentType="application/vnd.openxmlformats-officedocument.drawing+xml"/>
  <Override PartName="/xl/drawings/drawing101.xml" ContentType="application/vnd.openxmlformats-officedocument.drawingml.chartshapes+xml"/>
  <Override PartName="/xl/drawings/drawing102.xml" ContentType="application/vnd.openxmlformats-officedocument.drawingml.chartshapes+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ml.chartshapes+xml"/>
  <Override PartName="/xl/drawings/drawing106.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ml.chartshapes+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ml.chartshapes+xml"/>
  <Override PartName="/xl/drawings/drawing16.xml" ContentType="application/vnd.openxmlformats-officedocument.drawingml.chartshapes+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ml.chartshapes+xml"/>
  <Override PartName="/xl/drawings/drawing2.xml" ContentType="application/vnd.openxmlformats-officedocument.drawing+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ml.chartshapes+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ml.chartshapes+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ml.chartshapes+xml"/>
  <Override PartName="/xl/drawings/drawing29.xml" ContentType="application/vnd.openxmlformats-officedocument.drawingml.chartshapes+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ml.chartshapes+xml"/>
  <Override PartName="/xl/drawings/drawing32.xml" ContentType="application/vnd.openxmlformats-officedocument.drawingml.chartshapes+xml"/>
  <Override PartName="/xl/drawings/drawing33.xml" ContentType="application/vnd.openxmlformats-officedocument.drawing+xml"/>
  <Override PartName="/xl/drawings/drawing34.xml" ContentType="application/vnd.openxmlformats-officedocument.drawingml.chartshapes+xml"/>
  <Override PartName="/xl/drawings/drawing35.xml" ContentType="application/vnd.openxmlformats-officedocument.drawingml.chartshapes+xml"/>
  <Override PartName="/xl/drawings/drawing36.xml" ContentType="application/vnd.openxmlformats-officedocument.drawing+xml"/>
  <Override PartName="/xl/drawings/drawing37.xml" ContentType="application/vnd.openxmlformats-officedocument.drawingml.chartshapes+xml"/>
  <Override PartName="/xl/drawings/drawing38.xml" ContentType="application/vnd.openxmlformats-officedocument.drawingml.chartshapes+xml"/>
  <Override PartName="/xl/drawings/drawing39.xml" ContentType="application/vnd.openxmlformats-officedocument.drawing+xml"/>
  <Override PartName="/xl/drawings/drawing4.xml" ContentType="application/vnd.openxmlformats-officedocument.drawingml.chartshapes+xml"/>
  <Override PartName="/xl/drawings/drawing40.xml" ContentType="application/vnd.openxmlformats-officedocument.drawingml.chartshapes+xml"/>
  <Override PartName="/xl/drawings/drawing41.xml" ContentType="application/vnd.openxmlformats-officedocument.drawing+xml"/>
  <Override PartName="/xl/drawings/drawing42.xml" ContentType="application/vnd.openxmlformats-officedocument.drawingml.chartshapes+xml"/>
  <Override PartName="/xl/drawings/drawing43.xml" ContentType="application/vnd.openxmlformats-officedocument.drawingml.chartshapes+xml"/>
  <Override PartName="/xl/drawings/drawing44.xml" ContentType="application/vnd.openxmlformats-officedocument.drawing+xml"/>
  <Override PartName="/xl/drawings/drawing45.xml" ContentType="application/vnd.openxmlformats-officedocument.drawingml.chartshapes+xml"/>
  <Override PartName="/xl/drawings/drawing46.xml" ContentType="application/vnd.openxmlformats-officedocument.drawingml.chartshapes+xml"/>
  <Override PartName="/xl/drawings/drawing47.xml" ContentType="application/vnd.openxmlformats-officedocument.drawing+xml"/>
  <Override PartName="/xl/drawings/drawing48.xml" ContentType="application/vnd.openxmlformats-officedocument.drawingml.chartshapes+xml"/>
  <Override PartName="/xl/drawings/drawing49.xml" ContentType="application/vnd.openxmlformats-officedocument.drawing+xml"/>
  <Override PartName="/xl/drawings/drawing5.xml" ContentType="application/vnd.openxmlformats-officedocument.drawingml.chartshapes+xml"/>
  <Override PartName="/xl/drawings/drawing50.xml" ContentType="application/vnd.openxmlformats-officedocument.drawingml.chartshapes+xml"/>
  <Override PartName="/xl/drawings/drawing51.xml" ContentType="application/vnd.openxmlformats-officedocument.drawing+xml"/>
  <Override PartName="/xl/drawings/drawing52.xml" ContentType="application/vnd.openxmlformats-officedocument.drawingml.chartshapes+xml"/>
  <Override PartName="/xl/drawings/drawing53.xml" ContentType="application/vnd.openxmlformats-officedocument.drawingml.chartshapes+xml"/>
  <Override PartName="/xl/drawings/drawing54.xml" ContentType="application/vnd.openxmlformats-officedocument.drawing+xml"/>
  <Override PartName="/xl/drawings/drawing55.xml" ContentType="application/vnd.openxmlformats-officedocument.drawingml.chartshapes+xml"/>
  <Override PartName="/xl/drawings/drawing56.xml" ContentType="application/vnd.openxmlformats-officedocument.drawingml.chartshapes+xml"/>
  <Override PartName="/xl/drawings/drawing57.xml" ContentType="application/vnd.openxmlformats-officedocument.drawing+xml"/>
  <Override PartName="/xl/drawings/drawing58.xml" ContentType="application/vnd.openxmlformats-officedocument.drawingml.chartshapes+xml"/>
  <Override PartName="/xl/drawings/drawing59.xml" ContentType="application/vnd.openxmlformats-officedocument.drawing+xml"/>
  <Override PartName="/xl/drawings/drawing6.xml" ContentType="application/vnd.openxmlformats-officedocument.drawingml.chartshapes+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ml.chartshapes+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ml.chartshapes+xml"/>
  <Override PartName="/xl/drawings/drawing68.xml" ContentType="application/vnd.openxmlformats-officedocument.drawing+xml"/>
  <Override PartName="/xl/drawings/drawing69.xml" ContentType="application/vnd.openxmlformats-officedocument.drawingml.chartshapes+xml"/>
  <Override PartName="/xl/drawings/drawing7.xml" ContentType="application/vnd.openxmlformats-officedocument.drawingml.chartshapes+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ml.chartshapes+xml"/>
  <Override PartName="/xl/drawings/drawing73.xml" ContentType="application/vnd.openxmlformats-officedocument.drawingml.chartshapes+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ml.chartshapes+xml"/>
  <Override PartName="/xl/drawings/drawing78.xml" ContentType="application/vnd.openxmlformats-officedocument.drawing+xml"/>
  <Override PartName="/xl/drawings/drawing79.xml" ContentType="application/vnd.openxmlformats-officedocument.drawingml.chartshapes+xml"/>
  <Override PartName="/xl/drawings/drawing8.xml" ContentType="application/vnd.openxmlformats-officedocument.drawingml.chartshapes+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ml.chartshapes+xml"/>
  <Override PartName="/xl/drawings/drawing85.xml" ContentType="application/vnd.openxmlformats-officedocument.drawing+xml"/>
  <Override PartName="/xl/drawings/drawing86.xml" ContentType="application/vnd.openxmlformats-officedocument.drawingml.chartshapes+xml"/>
  <Override PartName="/xl/drawings/drawing87.xml" ContentType="application/vnd.openxmlformats-officedocument.drawingml.chartshapes+xml"/>
  <Override PartName="/xl/drawings/drawing88.xml" ContentType="application/vnd.openxmlformats-officedocument.drawingml.chartshapes+xml"/>
  <Override PartName="/xl/drawings/drawing89.xml" ContentType="application/vnd.openxmlformats-officedocument.drawingml.chartshapes+xml"/>
  <Override PartName="/xl/drawings/drawing9.xml" ContentType="application/vnd.openxmlformats-officedocument.drawingml.chartshapes+xml"/>
  <Override PartName="/xl/drawings/drawing90.xml" ContentType="application/vnd.openxmlformats-officedocument.drawing+xml"/>
  <Override PartName="/xl/drawings/drawing91.xml" ContentType="application/vnd.openxmlformats-officedocument.drawingml.chartshapes+xml"/>
  <Override PartName="/xl/drawings/drawing92.xml" ContentType="application/vnd.openxmlformats-officedocument.drawingml.chartshapes+xml"/>
  <Override PartName="/xl/drawings/drawing93.xml" ContentType="application/vnd.openxmlformats-officedocument.drawingml.chartshapes+xml"/>
  <Override PartName="/xl/drawings/drawing94.xml" ContentType="application/vnd.openxmlformats-officedocument.drawingml.chartshapes+xml"/>
  <Override PartName="/xl/drawings/drawing95.xml" ContentType="application/vnd.openxmlformats-officedocument.drawing+xml"/>
  <Override PartName="/xl/drawings/drawing96.xml" ContentType="application/vnd.openxmlformats-officedocument.drawingml.chartshapes+xml"/>
  <Override PartName="/xl/drawings/drawing97.xml" ContentType="application/vnd.openxmlformats-officedocument.drawingml.chartshapes+xml"/>
  <Override PartName="/xl/drawings/drawing98.xml" ContentType="application/vnd.openxmlformats-officedocument.drawingml.chartshapes+xml"/>
  <Override PartName="/xl/drawings/drawing9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30" windowWidth="20340" windowHeight="9225"/>
  </bookViews>
  <sheets>
    <sheet name="表紙・目次" sheetId="4" r:id="rId1"/>
    <sheet name="Ｐ１～２　調査概要" sheetId="5" r:id="rId2"/>
    <sheet name="P３～６　要約" sheetId="6" r:id="rId3"/>
    <sheet name="要約掲載図表" sheetId="62" state="hidden" r:id="rId4"/>
    <sheet name="P７" sheetId="2" r:id="rId5"/>
    <sheet name="住宅数＆世帯数推移" sheetId="19" state="hidden" r:id="rId6"/>
    <sheet name="P８～９" sheetId="3" r:id="rId7"/>
    <sheet name="居住世帯の有無" sheetId="20" state="hidden" r:id="rId8"/>
    <sheet name="P１０" sheetId="18" r:id="rId9"/>
    <sheet name="住宅の種類" sheetId="21" state="hidden" r:id="rId10"/>
    <sheet name="P１１～１２" sheetId="29" r:id="rId11"/>
    <sheet name="建て方" sheetId="22" state="hidden" r:id="rId12"/>
    <sheet name="P１３" sheetId="30" r:id="rId13"/>
    <sheet name="階数別共同住宅数" sheetId="23" state="hidden" r:id="rId14"/>
    <sheet name="P１４～１５" sheetId="31" r:id="rId15"/>
    <sheet name="構造" sheetId="32" state="hidden" r:id="rId16"/>
    <sheet name="P１６" sheetId="33" r:id="rId17"/>
    <sheet name="建築の時期" sheetId="24" state="hidden" r:id="rId18"/>
    <sheet name="P１７～１８" sheetId="34" r:id="rId19"/>
    <sheet name="所有、建て方" sheetId="25" state="hidden" r:id="rId20"/>
    <sheet name="P１９" sheetId="36" r:id="rId21"/>
    <sheet name="専用住宅の規模" sheetId="26" state="hidden" r:id="rId22"/>
    <sheet name="P２０～２１" sheetId="44" r:id="rId23"/>
    <sheet name="設備" sheetId="45" state="hidden" r:id="rId24"/>
    <sheet name="省エネ設備" sheetId="46" state="hidden" r:id="rId25"/>
    <sheet name="P２２～２３" sheetId="50" r:id="rId26"/>
    <sheet name="増改築・改修工事" sheetId="51" state="hidden" r:id="rId27"/>
    <sheet name="耐震診断" sheetId="52" state="hidden" r:id="rId28"/>
    <sheet name="P２４～２５" sheetId="53" r:id="rId29"/>
    <sheet name="高齢者世帯" sheetId="54" state="hidden" r:id="rId30"/>
    <sheet name="P２６～２７" sheetId="57" r:id="rId31"/>
    <sheet name="建て方・所有（高齢者）" sheetId="55" state="hidden" r:id="rId32"/>
    <sheet name="P２８" sheetId="58" r:id="rId33"/>
    <sheet name="高齢者設備工事" sheetId="59" state="hidden" r:id="rId34"/>
    <sheet name="P２９～３０" sheetId="61" r:id="rId35"/>
    <sheet name="子の居住地" sheetId="60" state="hidden" r:id="rId36"/>
    <sheet name="P３１" sheetId="37" r:id="rId37"/>
    <sheet name="東日本大震災" sheetId="27" state="hidden" r:id="rId38"/>
    <sheet name="P３２～３３" sheetId="38" r:id="rId39"/>
    <sheet name="P３４～３６" sheetId="42" r:id="rId40"/>
    <sheet name="住宅・土地の所有状況" sheetId="28" state="hidden" r:id="rId41"/>
    <sheet name="所有率（年齢階級別）" sheetId="39" state="hidden" r:id="rId42"/>
    <sheet name="所有率（従業上の地位別）" sheetId="40" state="hidden" r:id="rId43"/>
    <sheet name="所有率（世帯の収入別）" sheetId="41" state="hidden" r:id="rId44"/>
    <sheet name="P３７" sheetId="63" r:id="rId45"/>
  </sheets>
  <definedNames>
    <definedName name="_xlnm.Print_Area" localSheetId="4">'P７'!$A$1:$BI$53</definedName>
    <definedName name="_xlnm.Print_Area" localSheetId="6">'P８～９'!$A$1:$BI$114</definedName>
    <definedName name="_xlnm.Print_Area" localSheetId="0">'表紙・目次'!$A$1:$AL$169</definedName>
    <definedName name="_xlnm.Print_Area" localSheetId="1">'Ｐ１～２　調査概要'!$A$1:$AW$121</definedName>
    <definedName name="_xlnm.Print_Area" localSheetId="2">'P３～６　要約'!$A$1:$AN$243</definedName>
    <definedName name="_xlnm.Print_Area" localSheetId="8">'P１０'!$A$1:$BI$54</definedName>
    <definedName name="_xlnm._FilterDatabase" localSheetId="17" hidden="1">#REF!</definedName>
    <definedName name="_xlnm._FilterDatabase" localSheetId="21" hidden="1">専用住宅の規模!$A$45:$A$52</definedName>
    <definedName name="_xlnm.Print_Area" localSheetId="10">'P１１～１２'!$A$1:$BI$101</definedName>
    <definedName name="_xlnm.Print_Area" localSheetId="12">'P１３'!$A$1:$BI$57</definedName>
    <definedName name="_xlnm.Print_Area" localSheetId="14">'P１４～１５'!$A$1:$BH$114</definedName>
    <definedName name="_xlnm.Print_Area" localSheetId="16">'P１６'!$A$1:$BI$57</definedName>
    <definedName name="_xlnm.Print_Area" localSheetId="18">'P１７～１８'!$A$1:$BI$112</definedName>
    <definedName name="_xlnm.Print_Area" localSheetId="20">'P１９'!$A$1:$BI$55</definedName>
    <definedName name="_xlnm.Print_Area" localSheetId="36">'P３１'!$A$1:$BI$54</definedName>
    <definedName name="_xlnm.Print_Area" localSheetId="38">'P３２～３３'!$A$1:$BI$109</definedName>
    <definedName name="_xlnm._FilterDatabase" localSheetId="41" hidden="1">'所有率（年齢階級別）'!$A$3:$A$9</definedName>
    <definedName name="_xlnm._FilterDatabase" localSheetId="42" hidden="1">'所有率（従業上の地位別）'!$A$3:$A$3</definedName>
    <definedName name="_xlnm._FilterDatabase" localSheetId="43" hidden="1">'所有率（世帯の収入別）'!$A$3:$A$3</definedName>
    <definedName name="_xlnm.Print_Area" localSheetId="39">'P３４～３６'!$A$1:$BI$165</definedName>
    <definedName name="_xlnm.Print_Area" localSheetId="22">'P２０～２１'!$A$1:$BI$112</definedName>
    <definedName name="_xlnm.Print_Area" localSheetId="25">'P２２～２３'!$A$1:$BI$110</definedName>
    <definedName name="_xlnm.Print_Area" localSheetId="28">'P２４～２５'!$A$1:$BI$111</definedName>
    <definedName name="_xlnm.Print_Area" localSheetId="30">'P２６～２７'!$A$1:$BI$112</definedName>
    <definedName name="_xlnm.Print_Area" localSheetId="32">'P２８'!$A$1:$BI$56</definedName>
    <definedName name="_xlnm.Print_Area" localSheetId="34">'P２９～３０'!$A$1:$BI$112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<sst xmlns="http://schemas.openxmlformats.org/spreadsheetml/2006/main" xmlns:r="http://schemas.openxmlformats.org/officeDocument/2006/relationships" count="753" uniqueCount="753">
  <si>
    <t>高齢者等のための工事をした</t>
    <rPh sb="0" eb="3">
      <t>コウレイシャ</t>
    </rPh>
    <rPh sb="3" eb="4">
      <t>トウ</t>
    </rPh>
    <rPh sb="8" eb="10">
      <t>コウジ</t>
    </rPh>
    <phoneticPr fontId="6"/>
  </si>
  <si>
    <r>
      <t xml:space="preserve">木　造
</t>
    </r>
    <r>
      <rPr>
        <sz val="6"/>
        <color auto="1"/>
        <rFont val="ＭＳ Ｐゴシック"/>
      </rPr>
      <t>(防火木造を除く)</t>
    </r>
    <rPh sb="0" eb="1">
      <t>キ</t>
    </rPh>
    <rPh sb="2" eb="3">
      <t>ツクル</t>
    </rPh>
    <rPh sb="5" eb="7">
      <t>ボウカ</t>
    </rPh>
    <rPh sb="7" eb="9">
      <t>モクゾウ</t>
    </rPh>
    <rPh sb="10" eb="11">
      <t>ノゾ</t>
    </rPh>
    <phoneticPr fontId="3"/>
  </si>
  <si>
    <t>徒歩5分程度</t>
    <rPh sb="0" eb="2">
      <t>トホ</t>
    </rPh>
    <rPh sb="3" eb="4">
      <t>フン</t>
    </rPh>
    <rPh sb="4" eb="6">
      <t>テイド</t>
    </rPh>
    <phoneticPr fontId="6"/>
  </si>
  <si>
    <t>２　調査期日</t>
    <rPh sb="2" eb="4">
      <t>チョウサ</t>
    </rPh>
    <rPh sb="4" eb="6">
      <t>キジツ</t>
    </rPh>
    <phoneticPr fontId="6"/>
  </si>
  <si>
    <t>平成5年　</t>
    <rPh sb="0" eb="2">
      <t>ヘイセイ</t>
    </rPh>
    <rPh sb="3" eb="4">
      <t>ネン</t>
    </rPh>
    <phoneticPr fontId="49"/>
  </si>
  <si>
    <t>賃貸用の住宅</t>
    <rPh sb="0" eb="3">
      <t>チンタイヨウ</t>
    </rPh>
    <rPh sb="4" eb="6">
      <t>ジュウタク</t>
    </rPh>
    <phoneticPr fontId="49"/>
  </si>
  <si>
    <t>昭和26年
　～35年</t>
    <rPh sb="0" eb="2">
      <t>ショウワ</t>
    </rPh>
    <rPh sb="4" eb="5">
      <t>ネン</t>
    </rPh>
    <rPh sb="10" eb="11">
      <t>ネン</t>
    </rPh>
    <phoneticPr fontId="3"/>
  </si>
  <si>
    <t>５　主な調査事項</t>
    <rPh sb="2" eb="3">
      <t>オモ</t>
    </rPh>
    <rPh sb="4" eb="6">
      <t>チョウサ</t>
    </rPh>
    <rPh sb="6" eb="8">
      <t>ジコウ</t>
    </rPh>
    <phoneticPr fontId="6"/>
  </si>
  <si>
    <t>実数（戸）</t>
    <rPh sb="0" eb="2">
      <t>ジッスウ</t>
    </rPh>
    <rPh sb="3" eb="4">
      <t>コ</t>
    </rPh>
    <phoneticPr fontId="6"/>
  </si>
  <si>
    <t>　　　耐震性非確保</t>
    <rPh sb="3" eb="6">
      <t>タイシンセイ</t>
    </rPh>
    <rPh sb="6" eb="7">
      <t>ヒ</t>
    </rPh>
    <rPh sb="7" eb="9">
      <t>カクホ</t>
    </rPh>
    <phoneticPr fontId="6"/>
  </si>
  <si>
    <t>持ち家</t>
    <rPh sb="0" eb="1">
      <t>モ</t>
    </rPh>
    <rPh sb="2" eb="3">
      <t>イエ</t>
    </rPh>
    <phoneticPr fontId="6"/>
  </si>
  <si>
    <t>《 目　　次 》</t>
  </si>
  <si>
    <t>６　結果の公表</t>
    <rPh sb="2" eb="4">
      <t>ケッカ</t>
    </rPh>
    <rPh sb="5" eb="7">
      <t>コウヒョウ</t>
    </rPh>
    <phoneticPr fontId="6"/>
  </si>
  <si>
    <t>1500～
 2000万円</t>
    <rPh sb="11" eb="13">
      <t>マンエン</t>
    </rPh>
    <phoneticPr fontId="49"/>
  </si>
  <si>
    <t>◆グラフ用データ（階数別共同住宅数の推移）</t>
    <rPh sb="4" eb="5">
      <t>ヨウ</t>
    </rPh>
    <rPh sb="9" eb="12">
      <t>カイスウベツ</t>
    </rPh>
    <rPh sb="12" eb="14">
      <t>キョウドウ</t>
    </rPh>
    <rPh sb="14" eb="16">
      <t>ジュウタク</t>
    </rPh>
    <rPh sb="16" eb="17">
      <t>スウ</t>
    </rPh>
    <rPh sb="18" eb="20">
      <t>スイイ</t>
    </rPh>
    <phoneticPr fontId="49"/>
  </si>
  <si>
    <t>昭和36年
　～45年</t>
    <rPh sb="0" eb="2">
      <t>ショウワ</t>
    </rPh>
    <rPh sb="4" eb="5">
      <t>ネン</t>
    </rPh>
    <rPh sb="10" eb="11">
      <t>ネン</t>
    </rPh>
    <phoneticPr fontId="3"/>
  </si>
  <si>
    <t>１　調査の目的及び沿革</t>
    <rPh sb="2" eb="4">
      <t>チョウサ</t>
    </rPh>
    <rPh sb="5" eb="7">
      <t>モクテキ</t>
    </rPh>
    <rPh sb="7" eb="8">
      <t>オヨ</t>
    </rPh>
    <rPh sb="9" eb="11">
      <t>エンカク</t>
    </rPh>
    <phoneticPr fontId="6"/>
  </si>
  <si>
    <t>（１）住宅等に関する事項</t>
    <rPh sb="3" eb="6">
      <t>ジュウタクトウ</t>
    </rPh>
    <rPh sb="7" eb="8">
      <t>カン</t>
    </rPh>
    <rPh sb="10" eb="12">
      <t>ジコウ</t>
    </rPh>
    <phoneticPr fontId="6"/>
  </si>
  <si>
    <t>道路から玄関まで
車いすで通行可能</t>
    <rPh sb="0" eb="2">
      <t>ドウロ</t>
    </rPh>
    <rPh sb="4" eb="6">
      <t>ゲンカン</t>
    </rPh>
    <rPh sb="9" eb="10">
      <t>クルマ</t>
    </rPh>
    <rPh sb="13" eb="15">
      <t>ツウコウ</t>
    </rPh>
    <rPh sb="15" eb="17">
      <t>カノウ</t>
    </rPh>
    <phoneticPr fontId="6"/>
  </si>
  <si>
    <t>25年</t>
    <rPh sb="2" eb="3">
      <t>ネン</t>
    </rPh>
    <phoneticPr fontId="49"/>
  </si>
  <si>
    <t>c</t>
  </si>
  <si>
    <t>二重サッシ又は
複層ガラスの窓あり</t>
    <rPh sb="0" eb="2">
      <t>ニジュウ</t>
    </rPh>
    <rPh sb="5" eb="6">
      <t>マタ</t>
    </rPh>
    <rPh sb="8" eb="10">
      <t>フクソウ</t>
    </rPh>
    <rPh sb="14" eb="15">
      <t>マド</t>
    </rPh>
    <phoneticPr fontId="6"/>
  </si>
  <si>
    <t xml:space="preserve">  自     営      業       主</t>
    <rPh sb="2" eb="3">
      <t>ジ</t>
    </rPh>
    <rPh sb="8" eb="9">
      <t>エイ</t>
    </rPh>
    <rPh sb="15" eb="16">
      <t>ギョウ</t>
    </rPh>
    <rPh sb="23" eb="24">
      <t>シュ</t>
    </rPh>
    <phoneticPr fontId="6"/>
  </si>
  <si>
    <t>３　調査方法</t>
    <rPh sb="2" eb="4">
      <t>チョウサ</t>
    </rPh>
    <rPh sb="4" eb="6">
      <t>ホウホウ</t>
    </rPh>
    <phoneticPr fontId="6"/>
  </si>
  <si>
    <r>
      <t>公営・ＵＲ</t>
    </r>
    <r>
      <rPr>
        <vertAlign val="superscript"/>
        <sz val="8"/>
        <color auto="1"/>
        <rFont val="ＭＳ Ｐゴシック"/>
      </rPr>
      <t>※２</t>
    </r>
    <r>
      <rPr>
        <sz val="10"/>
        <color auto="1"/>
        <rFont val="ＭＳ Ｐゴシック"/>
      </rPr>
      <t>・公社の借家</t>
    </r>
    <rPh sb="0" eb="2">
      <t>コウエイ</t>
    </rPh>
    <rPh sb="8" eb="10">
      <t>コウシャ</t>
    </rPh>
    <rPh sb="11" eb="13">
      <t>シャクヤ</t>
    </rPh>
    <phoneticPr fontId="6"/>
  </si>
  <si>
    <t>現住居以外
の住宅を
所有して
いる世帯</t>
    <rPh sb="0" eb="1">
      <t>ゲン</t>
    </rPh>
    <rPh sb="1" eb="3">
      <t>ジュウキョ</t>
    </rPh>
    <rPh sb="3" eb="5">
      <t>イガイ</t>
    </rPh>
    <rPh sb="7" eb="9">
      <t>ジュウタク</t>
    </rPh>
    <rPh sb="11" eb="13">
      <t>ショユウ</t>
    </rPh>
    <rPh sb="18" eb="20">
      <t>セタイ</t>
    </rPh>
    <phoneticPr fontId="6"/>
  </si>
  <si>
    <t>４　調査対象</t>
    <rPh sb="2" eb="4">
      <t>チョウサ</t>
    </rPh>
    <rPh sb="4" eb="6">
      <t>タイショウ</t>
    </rPh>
    <phoneticPr fontId="6"/>
  </si>
  <si>
    <t>総世帯数（千世帯）</t>
    <rPh sb="0" eb="1">
      <t>ソウ</t>
    </rPh>
    <rPh sb="1" eb="4">
      <t>セタイスウ</t>
    </rPh>
    <rPh sb="5" eb="6">
      <t>セン</t>
    </rPh>
    <rPh sb="6" eb="8">
      <t>セタイ</t>
    </rPh>
    <phoneticPr fontId="6"/>
  </si>
  <si>
    <t>　◆「割合１」は、建て方別にみた各住宅の所有の関係が占める割合</t>
    <rPh sb="3" eb="5">
      <t>ワリアイ</t>
    </rPh>
    <rPh sb="9" eb="10">
      <t>タ</t>
    </rPh>
    <rPh sb="11" eb="12">
      <t>カタ</t>
    </rPh>
    <rPh sb="12" eb="13">
      <t>ベツ</t>
    </rPh>
    <rPh sb="16" eb="19">
      <t>カクジュウタク</t>
    </rPh>
    <rPh sb="20" eb="22">
      <t>ショユウ</t>
    </rPh>
    <rPh sb="23" eb="25">
      <t>カンケイ</t>
    </rPh>
    <rPh sb="26" eb="27">
      <t>シ</t>
    </rPh>
    <rPh sb="29" eb="31">
      <t>ワリアイ</t>
    </rPh>
    <phoneticPr fontId="6"/>
  </si>
  <si>
    <t>給与住宅</t>
    <rPh sb="0" eb="2">
      <t>キュウヨ</t>
    </rPh>
    <rPh sb="2" eb="4">
      <t>ジュウタク</t>
    </rPh>
    <phoneticPr fontId="49"/>
  </si>
  <si>
    <t>【住宅・土地統計調査の概要】</t>
  </si>
  <si>
    <t>　　不朽・破損なし</t>
    <rPh sb="2" eb="4">
      <t>フキュウ</t>
    </rPh>
    <rPh sb="5" eb="7">
      <t>ハソン</t>
    </rPh>
    <phoneticPr fontId="6"/>
  </si>
  <si>
    <t>階段や廊下
の手すりの
設置</t>
  </si>
  <si>
    <t>◆専用住宅の延べ面積の推移</t>
    <rPh sb="1" eb="3">
      <t>センヨウ</t>
    </rPh>
    <rPh sb="3" eb="5">
      <t>ジュウタク</t>
    </rPh>
    <rPh sb="6" eb="7">
      <t>ノ</t>
    </rPh>
    <rPh sb="8" eb="10">
      <t>メンセキ</t>
    </rPh>
    <rPh sb="11" eb="13">
      <t>スイイ</t>
    </rPh>
    <phoneticPr fontId="6"/>
  </si>
  <si>
    <t>39 ～ 42</t>
  </si>
  <si>
    <t>10年</t>
    <rPh sb="2" eb="3">
      <t>ネン</t>
    </rPh>
    <phoneticPr fontId="49"/>
  </si>
  <si>
    <t>Ⅰ　住宅・世帯の概況</t>
    <rPh sb="2" eb="4">
      <t>ジュウタク</t>
    </rPh>
    <rPh sb="5" eb="7">
      <t>セタイ</t>
    </rPh>
    <rPh sb="8" eb="10">
      <t>ガイキョウ</t>
    </rPh>
    <phoneticPr fontId="6"/>
  </si>
  <si>
    <t>木　造</t>
    <rPh sb="0" eb="1">
      <t>キ</t>
    </rPh>
    <rPh sb="2" eb="3">
      <t>ヅクリ</t>
    </rPh>
    <phoneticPr fontId="6"/>
  </si>
  <si>
    <t>　※２　「都市再生機構」の略称</t>
    <rPh sb="5" eb="7">
      <t>トシ</t>
    </rPh>
    <rPh sb="7" eb="9">
      <t>サイセイ</t>
    </rPh>
    <rPh sb="9" eb="11">
      <t>キコウ</t>
    </rPh>
    <rPh sb="13" eb="15">
      <t>リャクショウ</t>
    </rPh>
    <phoneticPr fontId="6"/>
  </si>
  <si>
    <t>15年</t>
    <rPh sb="2" eb="3">
      <t>ネン</t>
    </rPh>
    <phoneticPr fontId="6"/>
  </si>
  <si>
    <t>高齢者等の
設備がある</t>
    <rPh sb="0" eb="3">
      <t>コウレイシャ</t>
    </rPh>
    <rPh sb="3" eb="4">
      <t>トウ</t>
    </rPh>
    <rPh sb="6" eb="8">
      <t>セツビ</t>
    </rPh>
    <phoneticPr fontId="6"/>
  </si>
  <si>
    <t>　 　　　　25年</t>
    <rPh sb="8" eb="9">
      <t>ネン</t>
    </rPh>
    <phoneticPr fontId="6"/>
  </si>
  <si>
    <t>平成5年　</t>
    <rPh sb="0" eb="2">
      <t>ヘイセイ</t>
    </rPh>
    <rPh sb="3" eb="4">
      <t>ネン</t>
    </rPh>
    <phoneticPr fontId="6"/>
  </si>
  <si>
    <t>１　総住宅数と総世帯数</t>
    <rPh sb="2" eb="3">
      <t>ソウ</t>
    </rPh>
    <rPh sb="3" eb="5">
      <t>ジュウタク</t>
    </rPh>
    <rPh sb="5" eb="6">
      <t>スウ</t>
    </rPh>
    <rPh sb="7" eb="8">
      <t>ソウ</t>
    </rPh>
    <rPh sb="8" eb="11">
      <t>セタイスウ</t>
    </rPh>
    <phoneticPr fontId="6"/>
  </si>
  <si>
    <t xml:space="preserve"> 【全国(千戸)】</t>
    <rPh sb="5" eb="7">
      <t>センコ</t>
    </rPh>
    <phoneticPr fontId="6"/>
  </si>
  <si>
    <t>総住宅数（千戸）</t>
    <rPh sb="0" eb="1">
      <t>ソウ</t>
    </rPh>
    <rPh sb="1" eb="3">
      <t>ジュウタク</t>
    </rPh>
    <rPh sb="3" eb="4">
      <t>スウ</t>
    </rPh>
    <rPh sb="5" eb="6">
      <t>セン</t>
    </rPh>
    <rPh sb="6" eb="7">
      <t>コ</t>
    </rPh>
    <phoneticPr fontId="6"/>
  </si>
  <si>
    <t>いずれも所有
していない</t>
  </si>
  <si>
    <t>割合</t>
    <rPh sb="0" eb="2">
      <t>ワリアイ</t>
    </rPh>
    <phoneticPr fontId="6"/>
  </si>
  <si>
    <t>昭和26年～35年</t>
    <rPh sb="0" eb="2">
      <t>ショウワ</t>
    </rPh>
    <rPh sb="4" eb="5">
      <t>ネン</t>
    </rPh>
    <rPh sb="8" eb="9">
      <t>ネン</t>
    </rPh>
    <phoneticPr fontId="3"/>
  </si>
  <si>
    <t>壁・柱・
基礎等の
補強工事</t>
  </si>
  <si>
    <t>２　居住世帯の有無</t>
    <rPh sb="2" eb="4">
      <t>キョジュウ</t>
    </rPh>
    <rPh sb="4" eb="6">
      <t>セタイ</t>
    </rPh>
    <rPh sb="7" eb="9">
      <t>ウム</t>
    </rPh>
    <phoneticPr fontId="6"/>
  </si>
  <si>
    <t>耐震改修工事をしていない</t>
    <rPh sb="0" eb="2">
      <t>タイシン</t>
    </rPh>
    <rPh sb="2" eb="4">
      <t>カイシュウ</t>
    </rPh>
    <rPh sb="4" eb="6">
      <t>コウジ</t>
    </rPh>
    <phoneticPr fontId="6"/>
  </si>
  <si>
    <t>6階建以上</t>
    <rPh sb="1" eb="2">
      <t>カイ</t>
    </rPh>
    <rPh sb="2" eb="3">
      <t>タ</t>
    </rPh>
    <rPh sb="3" eb="5">
      <t>イジョウ</t>
    </rPh>
    <phoneticPr fontId="49"/>
  </si>
  <si>
    <t>片道1時間
未満の場所</t>
    <rPh sb="0" eb="2">
      <t>カタミチ</t>
    </rPh>
    <rPh sb="3" eb="5">
      <t>ジカン</t>
    </rPh>
    <rPh sb="6" eb="8">
      <t>ミマン</t>
    </rPh>
    <rPh sb="9" eb="11">
      <t>バショ</t>
    </rPh>
    <phoneticPr fontId="6"/>
  </si>
  <si>
    <t>現住居の
敷地以外の
土地を所有
している
世帯</t>
    <rPh sb="0" eb="1">
      <t>ゲン</t>
    </rPh>
    <rPh sb="1" eb="3">
      <t>ジュウキョ</t>
    </rPh>
    <rPh sb="5" eb="7">
      <t>シキチ</t>
    </rPh>
    <rPh sb="7" eb="9">
      <t>イガイ</t>
    </rPh>
    <rPh sb="11" eb="13">
      <t>トチ</t>
    </rPh>
    <rPh sb="14" eb="16">
      <t>ショユウ</t>
    </rPh>
    <rPh sb="22" eb="24">
      <t>セタイ</t>
    </rPh>
    <phoneticPr fontId="6"/>
  </si>
  <si>
    <t>空き家の内訳（％）</t>
    <rPh sb="0" eb="1">
      <t>ア</t>
    </rPh>
    <rPh sb="2" eb="3">
      <t>ヤ</t>
    </rPh>
    <rPh sb="4" eb="6">
      <t>ウチワケ</t>
    </rPh>
    <phoneticPr fontId="6"/>
  </si>
  <si>
    <t>総数</t>
    <rPh sb="0" eb="2">
      <t>ソウスウ</t>
    </rPh>
    <phoneticPr fontId="6"/>
  </si>
  <si>
    <t>　一 戸 建</t>
    <rPh sb="1" eb="2">
      <t>イチ</t>
    </rPh>
    <rPh sb="3" eb="4">
      <t>ト</t>
    </rPh>
    <rPh sb="5" eb="6">
      <t>ダテ</t>
    </rPh>
    <phoneticPr fontId="6"/>
  </si>
  <si>
    <t>Ⅱ　住宅の状況</t>
    <rPh sb="2" eb="4">
      <t>ジュウタク</t>
    </rPh>
    <rPh sb="5" eb="7">
      <t>ジョウキョウ</t>
    </rPh>
    <phoneticPr fontId="6"/>
  </si>
  <si>
    <t>一戸建</t>
    <rPh sb="0" eb="3">
      <t>イッコダテ</t>
    </rPh>
    <phoneticPr fontId="6"/>
  </si>
  <si>
    <t>専用住宅</t>
    <rPh sb="0" eb="2">
      <t>センヨウ</t>
    </rPh>
    <rPh sb="2" eb="4">
      <t>ジュウタク</t>
    </rPh>
    <phoneticPr fontId="6"/>
  </si>
  <si>
    <t>○住宅所有率</t>
    <rPh sb="1" eb="3">
      <t>ジュウタク</t>
    </rPh>
    <rPh sb="3" eb="6">
      <t>ショユウリツ</t>
    </rPh>
    <phoneticPr fontId="49"/>
  </si>
  <si>
    <t>１人当たり
居住室の畳数</t>
  </si>
  <si>
    <t>木造（防火木造を含む）</t>
    <rPh sb="0" eb="2">
      <t>モクゾウ</t>
    </rPh>
    <rPh sb="3" eb="5">
      <t>ボウカ</t>
    </rPh>
    <rPh sb="5" eb="7">
      <t>モクゾウ</t>
    </rPh>
    <rPh sb="8" eb="9">
      <t>フク</t>
    </rPh>
    <phoneticPr fontId="6"/>
  </si>
  <si>
    <t>◆一戸建率（平成25年）</t>
    <rPh sb="1" eb="4">
      <t>イッコダテ</t>
    </rPh>
    <rPh sb="4" eb="5">
      <t>リツ</t>
    </rPh>
    <rPh sb="6" eb="8">
      <t>ヘイセイ</t>
    </rPh>
    <rPh sb="10" eb="11">
      <t>ネン</t>
    </rPh>
    <phoneticPr fontId="6"/>
  </si>
  <si>
    <t>【平成25年住宅・土地統計調査　確報集計　秋田県の要約】</t>
    <rPh sb="1" eb="3">
      <t>ヘイセイ</t>
    </rPh>
    <rPh sb="5" eb="6">
      <t>ネン</t>
    </rPh>
    <rPh sb="6" eb="8">
      <t>ジュウタク</t>
    </rPh>
    <rPh sb="9" eb="11">
      <t>トチ</t>
    </rPh>
    <rPh sb="11" eb="13">
      <t>トウケイ</t>
    </rPh>
    <rPh sb="13" eb="15">
      <t>チョウサ</t>
    </rPh>
    <rPh sb="16" eb="18">
      <t>カクホウ</t>
    </rPh>
    <rPh sb="18" eb="20">
      <t>シュウケイ</t>
    </rPh>
    <rPh sb="21" eb="24">
      <t>アキタケン</t>
    </rPh>
    <rPh sb="25" eb="27">
      <t>ヨウヤク</t>
    </rPh>
    <phoneticPr fontId="6"/>
  </si>
  <si>
    <t>１　住宅の種類</t>
    <rPh sb="2" eb="4">
      <t>ジュウタク</t>
    </rPh>
    <rPh sb="5" eb="7">
      <t>シュルイ</t>
    </rPh>
    <phoneticPr fontId="6"/>
  </si>
  <si>
    <t>家計を主に支える者の年齢 (12区分)</t>
  </si>
  <si>
    <t>昭和46年～55年</t>
    <rPh sb="0" eb="2">
      <t>ショウワ</t>
    </rPh>
    <rPh sb="4" eb="5">
      <t>ネン</t>
    </rPh>
    <rPh sb="8" eb="9">
      <t>ネン</t>
    </rPh>
    <phoneticPr fontId="3"/>
  </si>
  <si>
    <t>土地を所有している</t>
    <rPh sb="0" eb="2">
      <t>トチ</t>
    </rPh>
    <rPh sb="3" eb="5">
      <t>ショユウ</t>
    </rPh>
    <phoneticPr fontId="49"/>
  </si>
  <si>
    <t>昭和63年</t>
    <rPh sb="0" eb="2">
      <t>ショウワ</t>
    </rPh>
    <rPh sb="4" eb="5">
      <t>ネン</t>
    </rPh>
    <phoneticPr fontId="6"/>
  </si>
  <si>
    <t>全国</t>
    <rPh sb="0" eb="2">
      <t>ゼンコク</t>
    </rPh>
    <phoneticPr fontId="49"/>
  </si>
  <si>
    <t>◆土地所有率（平成25年）</t>
    <rPh sb="1" eb="3">
      <t>トチ</t>
    </rPh>
    <rPh sb="3" eb="6">
      <t>ショユウリツ</t>
    </rPh>
    <rPh sb="7" eb="9">
      <t>ヘイセイ</t>
    </rPh>
    <rPh sb="11" eb="12">
      <t>ネン</t>
    </rPh>
    <phoneticPr fontId="6"/>
  </si>
  <si>
    <t>昭和36年～45年</t>
    <rPh sb="0" eb="2">
      <t>ショウワ</t>
    </rPh>
    <rPh sb="4" eb="5">
      <t>ネン</t>
    </rPh>
    <rPh sb="8" eb="9">
      <t>ネン</t>
    </rPh>
    <phoneticPr fontId="3"/>
  </si>
  <si>
    <t>高齢者のいるその他の主世帯</t>
    <rPh sb="0" eb="3">
      <t>コウレイシャ</t>
    </rPh>
    <rPh sb="8" eb="9">
      <t>タ</t>
    </rPh>
    <rPh sb="10" eb="11">
      <t>シュ</t>
    </rPh>
    <rPh sb="11" eb="13">
      <t>セタイ</t>
    </rPh>
    <phoneticPr fontId="6"/>
  </si>
  <si>
    <t>一戸建</t>
    <rPh sb="0" eb="3">
      <t>イッコダ</t>
    </rPh>
    <phoneticPr fontId="6"/>
  </si>
  <si>
    <t>平成5年</t>
    <rPh sb="0" eb="2">
      <t>ヘイセイ</t>
    </rPh>
    <rPh sb="3" eb="4">
      <t>ネン</t>
    </rPh>
    <phoneticPr fontId="6"/>
  </si>
  <si>
    <t>島根県</t>
  </si>
  <si>
    <t>2)</t>
  </si>
  <si>
    <r>
      <t>　【全国</t>
    </r>
    <r>
      <rPr>
        <sz val="8"/>
        <color theme="1"/>
        <rFont val="ＭＳ Ｐゴシック"/>
      </rPr>
      <t>(千戸)】</t>
    </r>
    <rPh sb="5" eb="7">
      <t>センコ</t>
    </rPh>
    <phoneticPr fontId="6"/>
  </si>
  <si>
    <t>10年</t>
    <rPh sb="2" eb="3">
      <t>ネン</t>
    </rPh>
    <phoneticPr fontId="6"/>
  </si>
  <si>
    <t>　 【全国】</t>
    <rPh sb="3" eb="5">
      <t>ゼンコク</t>
    </rPh>
    <phoneticPr fontId="6"/>
  </si>
  <si>
    <t>63年</t>
    <rPh sb="2" eb="3">
      <t>ネン</t>
    </rPh>
    <phoneticPr fontId="49"/>
  </si>
  <si>
    <t>◆総住宅数の増加率（平成20年～25年）</t>
    <rPh sb="1" eb="2">
      <t>ソウ</t>
    </rPh>
    <rPh sb="2" eb="4">
      <t>ジュウタク</t>
    </rPh>
    <rPh sb="4" eb="5">
      <t>スウ</t>
    </rPh>
    <rPh sb="6" eb="9">
      <t>ゾウカリツ</t>
    </rPh>
    <rPh sb="10" eb="12">
      <t>ヘイセイ</t>
    </rPh>
    <rPh sb="14" eb="15">
      <t>ネン</t>
    </rPh>
    <rPh sb="18" eb="19">
      <t>ネン</t>
    </rPh>
    <phoneticPr fontId="6"/>
  </si>
  <si>
    <t>・共同住宅の階数別住宅数割合</t>
    <rPh sb="1" eb="3">
      <t>キョウドウ</t>
    </rPh>
    <rPh sb="3" eb="5">
      <t>ジュウタク</t>
    </rPh>
    <rPh sb="6" eb="9">
      <t>カイスウベツ</t>
    </rPh>
    <rPh sb="9" eb="11">
      <t>ジュウタク</t>
    </rPh>
    <rPh sb="11" eb="12">
      <t>スウ</t>
    </rPh>
    <rPh sb="12" eb="14">
      <t>ワリアイ</t>
    </rPh>
    <phoneticPr fontId="49"/>
  </si>
  <si>
    <t>・平成25年</t>
    <rPh sb="1" eb="3">
      <t>ヘイセイ</t>
    </rPh>
    <rPh sb="5" eb="6">
      <t>ネン</t>
    </rPh>
    <phoneticPr fontId="6"/>
  </si>
  <si>
    <t>住宅に
住めなくなった</t>
    <rPh sb="0" eb="2">
      <t>ジュウタク</t>
    </rPh>
    <rPh sb="4" eb="5">
      <t>ス</t>
    </rPh>
    <phoneticPr fontId="6"/>
  </si>
  <si>
    <t>20年</t>
    <rPh sb="2" eb="3">
      <t>ネン</t>
    </rPh>
    <phoneticPr fontId="6"/>
  </si>
  <si>
    <t>25年</t>
    <rPh sb="2" eb="3">
      <t>ネン</t>
    </rPh>
    <phoneticPr fontId="6"/>
  </si>
  <si>
    <t>岡山県</t>
  </si>
  <si>
    <t>香川県</t>
  </si>
  <si>
    <t>平成25年</t>
    <rPh sb="0" eb="2">
      <t>ヘイセイ</t>
    </rPh>
    <rPh sb="4" eb="5">
      <t>ネン</t>
    </rPh>
    <phoneticPr fontId="49"/>
  </si>
  <si>
    <t>　※1　複数回答であるため、内訳の合計とは必ずしも一致しない。</t>
    <rPh sb="4" eb="6">
      <t>フクスウ</t>
    </rPh>
    <rPh sb="6" eb="8">
      <t>カイトウ</t>
    </rPh>
    <rPh sb="14" eb="16">
      <t>ウチワケ</t>
    </rPh>
    <rPh sb="17" eb="19">
      <t>ゴウケイ</t>
    </rPh>
    <rPh sb="21" eb="22">
      <t>カナラ</t>
    </rPh>
    <rPh sb="25" eb="27">
      <t>イッチ</t>
    </rPh>
    <phoneticPr fontId="6"/>
  </si>
  <si>
    <t>　※１　省エネルギー設備等「不詳」を含む。</t>
    <rPh sb="4" eb="5">
      <t>ショウ</t>
    </rPh>
    <rPh sb="10" eb="12">
      <t>セツビ</t>
    </rPh>
    <rPh sb="12" eb="13">
      <t>トウ</t>
    </rPh>
    <rPh sb="14" eb="16">
      <t>フショウ</t>
    </rPh>
    <rPh sb="18" eb="19">
      <t>フク</t>
    </rPh>
    <phoneticPr fontId="6"/>
  </si>
  <si>
    <t>　　【全国】</t>
  </si>
  <si>
    <t>◆グラフ用データ</t>
    <rPh sb="4" eb="5">
      <t>ヨウ</t>
    </rPh>
    <phoneticPr fontId="6"/>
  </si>
  <si>
    <t>雇　用</t>
    <rPh sb="0" eb="1">
      <t>ヤトイ</t>
    </rPh>
    <rPh sb="2" eb="3">
      <t>ヨウ</t>
    </rPh>
    <phoneticPr fontId="6"/>
  </si>
  <si>
    <t>昭和63年</t>
    <rPh sb="0" eb="2">
      <t>ショウワ</t>
    </rPh>
    <rPh sb="4" eb="5">
      <t>ネン</t>
    </rPh>
    <phoneticPr fontId="49"/>
  </si>
  <si>
    <t>◆高齢者のいる世帯の世帯の型別住宅の建て方別割合（平成25年）</t>
    <rPh sb="1" eb="4">
      <t>コウレイシャ</t>
    </rPh>
    <rPh sb="7" eb="9">
      <t>セタイ</t>
    </rPh>
    <rPh sb="10" eb="12">
      <t>セタイ</t>
    </rPh>
    <rPh sb="13" eb="14">
      <t>カタ</t>
    </rPh>
    <rPh sb="14" eb="15">
      <t>ベツ</t>
    </rPh>
    <rPh sb="15" eb="17">
      <t>ジュウタク</t>
    </rPh>
    <rPh sb="18" eb="19">
      <t>タ</t>
    </rPh>
    <rPh sb="20" eb="21">
      <t>カタ</t>
    </rPh>
    <rPh sb="21" eb="22">
      <t>ベツ</t>
    </rPh>
    <rPh sb="22" eb="24">
      <t>ワリアイ</t>
    </rPh>
    <rPh sb="25" eb="27">
      <t>ヘイセイ</t>
    </rPh>
    <rPh sb="29" eb="30">
      <t>ネン</t>
    </rPh>
    <phoneticPr fontId="6"/>
  </si>
  <si>
    <t>1000～
 1500万円</t>
    <rPh sb="11" eb="13">
      <t>マンエン</t>
    </rPh>
    <phoneticPr fontId="49"/>
  </si>
  <si>
    <t>うち
段差のない屋内</t>
    <rPh sb="3" eb="5">
      <t>ダンサ</t>
    </rPh>
    <rPh sb="8" eb="10">
      <t>オクナイ</t>
    </rPh>
    <phoneticPr fontId="6"/>
  </si>
  <si>
    <t>平成5年</t>
    <rPh sb="0" eb="2">
      <t>ヘイセイ</t>
    </rPh>
    <rPh sb="3" eb="4">
      <t>ネン</t>
    </rPh>
    <phoneticPr fontId="49"/>
  </si>
  <si>
    <t>10年　</t>
    <rPh sb="2" eb="3">
      <t>ネン</t>
    </rPh>
    <phoneticPr fontId="6"/>
  </si>
  <si>
    <t>15年</t>
    <rPh sb="2" eb="3">
      <t>ネン</t>
    </rPh>
    <phoneticPr fontId="49"/>
  </si>
  <si>
    <t>共同住宅</t>
    <rPh sb="0" eb="2">
      <t>キョウドウ</t>
    </rPh>
    <rPh sb="2" eb="4">
      <t>ジュウタク</t>
    </rPh>
    <phoneticPr fontId="50"/>
  </si>
  <si>
    <t>20年</t>
    <rPh sb="2" eb="3">
      <t>ネン</t>
    </rPh>
    <phoneticPr fontId="49"/>
  </si>
  <si>
    <t>１住宅当たり
居住室の畳数</t>
  </si>
  <si>
    <t>二次的住宅</t>
    <rPh sb="0" eb="3">
      <t>ニジテキ</t>
    </rPh>
    <rPh sb="3" eb="5">
      <t>ジュウタク</t>
    </rPh>
    <phoneticPr fontId="6"/>
  </si>
  <si>
    <r>
      <rPr>
        <sz val="10"/>
        <color auto="1"/>
        <rFont val="ＭＳ Ｐゴシック"/>
      </rPr>
      <t>平成25年</t>
    </r>
    <r>
      <rPr>
        <vertAlign val="superscript"/>
        <sz val="8"/>
        <color auto="1"/>
        <rFont val="ＭＳ Ｐゴシック"/>
      </rPr>
      <t>※2</t>
    </r>
    <rPh sb="0" eb="2">
      <t>ヘイセイ</t>
    </rPh>
    <rPh sb="4" eb="5">
      <t>ネン</t>
    </rPh>
    <phoneticPr fontId="6"/>
  </si>
  <si>
    <t>平成18年～20年</t>
    <rPh sb="0" eb="2">
      <t>ヘイセイ</t>
    </rPh>
    <rPh sb="4" eb="5">
      <t>ネン</t>
    </rPh>
    <rPh sb="8" eb="9">
      <t>ネン</t>
    </rPh>
    <phoneticPr fontId="3"/>
  </si>
  <si>
    <t>売却用の住宅</t>
    <rPh sb="0" eb="3">
      <t>バイキャクヨウ</t>
    </rPh>
    <rPh sb="4" eb="6">
      <t>ジュウタク</t>
    </rPh>
    <phoneticPr fontId="49"/>
  </si>
  <si>
    <t>25年</t>
    <rPh sb="1" eb="2">
      <t>ネン</t>
    </rPh>
    <phoneticPr fontId="6"/>
  </si>
  <si>
    <t>400～
 500万円</t>
    <rPh sb="9" eb="11">
      <t>マンエン</t>
    </rPh>
    <phoneticPr fontId="49"/>
  </si>
  <si>
    <t>その他</t>
    <rPh sb="2" eb="3">
      <t>タ</t>
    </rPh>
    <phoneticPr fontId="6"/>
  </si>
  <si>
    <t>表１　総住宅数及び総世帯数（昭和63年～平成25年）</t>
    <rPh sb="0" eb="1">
      <t>ヒョウ</t>
    </rPh>
    <rPh sb="3" eb="4">
      <t>ソウ</t>
    </rPh>
    <rPh sb="4" eb="7">
      <t>ジュウタクスウ</t>
    </rPh>
    <rPh sb="7" eb="8">
      <t>オヨ</t>
    </rPh>
    <rPh sb="9" eb="10">
      <t>ソウ</t>
    </rPh>
    <rPh sb="10" eb="13">
      <t>セタイスウ</t>
    </rPh>
    <rPh sb="14" eb="16">
      <t>ショウワ</t>
    </rPh>
    <rPh sb="18" eb="19">
      <t>ネン</t>
    </rPh>
    <rPh sb="20" eb="22">
      <t>ヘイセイ</t>
    </rPh>
    <rPh sb="24" eb="25">
      <t>ネン</t>
    </rPh>
    <phoneticPr fontId="6"/>
  </si>
  <si>
    <t>割合１（％）</t>
    <rPh sb="0" eb="2">
      <t>ワリアイ</t>
    </rPh>
    <phoneticPr fontId="6"/>
  </si>
  <si>
    <t>その他の住宅</t>
    <rPh sb="2" eb="3">
      <t>タ</t>
    </rPh>
    <rPh sb="4" eb="6">
      <t>ジュウタク</t>
    </rPh>
    <phoneticPr fontId="49"/>
  </si>
  <si>
    <t>１住宅当たり
居住室数</t>
  </si>
  <si>
    <t>店舗その他
の併用住宅</t>
    <rPh sb="0" eb="2">
      <t>テンポ</t>
    </rPh>
    <rPh sb="4" eb="5">
      <t>タ</t>
    </rPh>
    <rPh sb="7" eb="9">
      <t>ヘイヨウ</t>
    </rPh>
    <rPh sb="9" eb="11">
      <t>ジュウタク</t>
    </rPh>
    <phoneticPr fontId="6"/>
  </si>
  <si>
    <t xml:space="preserve">平成5年 </t>
    <rPh sb="0" eb="2">
      <t>ヘイセイ</t>
    </rPh>
    <rPh sb="3" eb="4">
      <t>ネン</t>
    </rPh>
    <phoneticPr fontId="49"/>
  </si>
  <si>
    <t>（３）建て方別にみた住宅の構造</t>
    <rPh sb="3" eb="4">
      <t>タ</t>
    </rPh>
    <rPh sb="5" eb="6">
      <t>カタ</t>
    </rPh>
    <rPh sb="6" eb="7">
      <t>ベツ</t>
    </rPh>
    <rPh sb="10" eb="12">
      <t>ジュウタク</t>
    </rPh>
    <rPh sb="13" eb="15">
      <t>コウゾウ</t>
    </rPh>
    <phoneticPr fontId="6"/>
  </si>
  <si>
    <t>10年</t>
    <rPh sb="1" eb="2">
      <t>ネン</t>
    </rPh>
    <phoneticPr fontId="6"/>
  </si>
  <si>
    <t>農林漁業
併用住宅</t>
    <rPh sb="0" eb="2">
      <t>ノウリン</t>
    </rPh>
    <rPh sb="2" eb="4">
      <t>ギョギョウ</t>
    </rPh>
    <rPh sb="5" eb="7">
      <t>ヘイヨウ</t>
    </rPh>
    <rPh sb="7" eb="9">
      <t>ジュウタク</t>
    </rPh>
    <phoneticPr fontId="6"/>
  </si>
  <si>
    <t>省エネルギー設備等あり</t>
    <rPh sb="0" eb="1">
      <t>ショウ</t>
    </rPh>
    <rPh sb="6" eb="8">
      <t>セツビ</t>
    </rPh>
    <rPh sb="8" eb="9">
      <t>トウ</t>
    </rPh>
    <phoneticPr fontId="6"/>
  </si>
  <si>
    <t>店舗その他の併用住宅</t>
    <rPh sb="0" eb="2">
      <t>テンポ</t>
    </rPh>
    <rPh sb="4" eb="5">
      <t>タ</t>
    </rPh>
    <rPh sb="6" eb="8">
      <t>ヘイヨウ</t>
    </rPh>
    <rPh sb="8" eb="10">
      <t>ジュウタク</t>
    </rPh>
    <phoneticPr fontId="6"/>
  </si>
  <si>
    <t>壁の新設
・補強</t>
    <rPh sb="0" eb="1">
      <t>カベ</t>
    </rPh>
    <phoneticPr fontId="51"/>
  </si>
  <si>
    <t>鉄骨造</t>
    <rPh sb="0" eb="2">
      <t>テッコツ</t>
    </rPh>
    <rPh sb="2" eb="3">
      <t>ゾウ</t>
    </rPh>
    <phoneticPr fontId="49"/>
  </si>
  <si>
    <t>　※２　住宅及び土地の所有状況が複数にまたがる場合、それぞれ該当する項目に世帯を計上しているため、内訳の合計は
　　　　 総数と一致しない。</t>
    <rPh sb="4" eb="6">
      <t>ジュウタク</t>
    </rPh>
    <rPh sb="6" eb="7">
      <t>オヨ</t>
    </rPh>
    <rPh sb="8" eb="10">
      <t>トチ</t>
    </rPh>
    <rPh sb="11" eb="13">
      <t>ショユウ</t>
    </rPh>
    <rPh sb="13" eb="15">
      <t>ジョウキョウ</t>
    </rPh>
    <rPh sb="16" eb="18">
      <t>フクスウ</t>
    </rPh>
    <rPh sb="23" eb="25">
      <t>バアイ</t>
    </rPh>
    <rPh sb="30" eb="32">
      <t>ガイトウ</t>
    </rPh>
    <rPh sb="34" eb="36">
      <t>コウモク</t>
    </rPh>
    <rPh sb="37" eb="39">
      <t>セタイ</t>
    </rPh>
    <rPh sb="40" eb="42">
      <t>ケイジョウ</t>
    </rPh>
    <rPh sb="49" eb="51">
      <t>ウチワケ</t>
    </rPh>
    <rPh sb="52" eb="54">
      <t>ゴウケイ</t>
    </rPh>
    <rPh sb="61" eb="63">
      <t>ソウスウ</t>
    </rPh>
    <rPh sb="64" eb="66">
      <t>イッチ</t>
    </rPh>
    <phoneticPr fontId="6"/>
  </si>
  <si>
    <t>昭和25年以前</t>
    <rPh sb="0" eb="2">
      <t>ショウワ</t>
    </rPh>
    <rPh sb="4" eb="7">
      <t>ネンイゼン</t>
    </rPh>
    <phoneticPr fontId="3"/>
  </si>
  <si>
    <t>その他</t>
    <rPh sb="2" eb="3">
      <t>タ</t>
    </rPh>
    <phoneticPr fontId="49"/>
  </si>
  <si>
    <t>その他</t>
    <rPh sb="2" eb="3">
      <t>タ</t>
    </rPh>
    <phoneticPr fontId="50"/>
  </si>
  <si>
    <t>長屋建</t>
    <rPh sb="0" eb="2">
      <t>ナガヤ</t>
    </rPh>
    <rPh sb="2" eb="3">
      <t>タ</t>
    </rPh>
    <phoneticPr fontId="6"/>
  </si>
  <si>
    <t>共同住宅</t>
    <rPh sb="0" eb="2">
      <t>キョウドウ</t>
    </rPh>
    <rPh sb="2" eb="4">
      <t>ジュウタク</t>
    </rPh>
    <phoneticPr fontId="6"/>
  </si>
  <si>
    <t>平成13年～17年</t>
    <rPh sb="0" eb="2">
      <t>ヘイセイ</t>
    </rPh>
    <rPh sb="4" eb="5">
      <t>ネン</t>
    </rPh>
    <rPh sb="8" eb="9">
      <t>ネン</t>
    </rPh>
    <phoneticPr fontId="3"/>
  </si>
  <si>
    <t>一戸建</t>
    <rPh sb="0" eb="2">
      <t>イッコ</t>
    </rPh>
    <rPh sb="2" eb="3">
      <t>タ</t>
    </rPh>
    <phoneticPr fontId="6"/>
  </si>
  <si>
    <t>500～
 700万円</t>
    <rPh sb="9" eb="11">
      <t>マンエン</t>
    </rPh>
    <phoneticPr fontId="49"/>
  </si>
  <si>
    <t>　◇平成25年</t>
    <rPh sb="2" eb="4">
      <t>ヘイセイ</t>
    </rPh>
    <rPh sb="6" eb="7">
      <t>ネン</t>
    </rPh>
    <phoneticPr fontId="6"/>
  </si>
  <si>
    <t>年齢階級</t>
    <rPh sb="0" eb="2">
      <t>ネンレイ</t>
    </rPh>
    <rPh sb="2" eb="4">
      <t>カイキュウ</t>
    </rPh>
    <phoneticPr fontId="49"/>
  </si>
  <si>
    <t>非木造</t>
    <rPh sb="0" eb="3">
      <t>ヒモクゾウ</t>
    </rPh>
    <phoneticPr fontId="6"/>
  </si>
  <si>
    <t>○専用住宅（持ち家）</t>
    <rPh sb="1" eb="3">
      <t>センヨウ</t>
    </rPh>
    <rPh sb="3" eb="5">
      <t>ジュウタク</t>
    </rPh>
    <rPh sb="6" eb="7">
      <t>モ</t>
    </rPh>
    <rPh sb="8" eb="9">
      <t>イエ</t>
    </rPh>
    <phoneticPr fontId="6"/>
  </si>
  <si>
    <t>農林・
漁業主</t>
    <rPh sb="0" eb="2">
      <t>ノウリン</t>
    </rPh>
    <rPh sb="4" eb="6">
      <t>ギョギョウ</t>
    </rPh>
    <rPh sb="6" eb="7">
      <t>シュ</t>
    </rPh>
    <phoneticPr fontId="49"/>
  </si>
  <si>
    <t>昭和56年～平成２年</t>
    <rPh sb="0" eb="2">
      <t>ショウワ</t>
    </rPh>
    <rPh sb="4" eb="5">
      <t>ネン</t>
    </rPh>
    <rPh sb="9" eb="10">
      <t>ネン</t>
    </rPh>
    <phoneticPr fontId="3"/>
  </si>
  <si>
    <t>55～59歳</t>
    <rPh sb="5" eb="6">
      <t>サイ</t>
    </rPh>
    <phoneticPr fontId="49"/>
  </si>
  <si>
    <t>愛媛県</t>
  </si>
  <si>
    <t>木造</t>
    <rPh sb="0" eb="2">
      <t>モクゾウ</t>
    </rPh>
    <phoneticPr fontId="6"/>
  </si>
  <si>
    <t>　　高齢者のいるその他の主世帯</t>
    <rPh sb="2" eb="5">
      <t>コウレイシャ</t>
    </rPh>
    <rPh sb="10" eb="11">
      <t>タ</t>
    </rPh>
    <rPh sb="12" eb="13">
      <t>シュ</t>
    </rPh>
    <rPh sb="13" eb="15">
      <t>セタイ</t>
    </rPh>
    <phoneticPr fontId="6"/>
  </si>
  <si>
    <t>平成３年～７年</t>
    <rPh sb="0" eb="2">
      <t>ヘイセイ</t>
    </rPh>
    <rPh sb="3" eb="4">
      <t>ネン</t>
    </rPh>
    <rPh sb="6" eb="7">
      <t>ネン</t>
    </rPh>
    <phoneticPr fontId="3"/>
  </si>
  <si>
    <t>平成８年
　～12年</t>
    <rPh sb="0" eb="2">
      <t>ヘイセイ</t>
    </rPh>
    <rPh sb="3" eb="4">
      <t>ネン</t>
    </rPh>
    <rPh sb="9" eb="10">
      <t>ネン</t>
    </rPh>
    <phoneticPr fontId="3"/>
  </si>
  <si>
    <t xml:space="preserve">一 戸 建  </t>
  </si>
  <si>
    <t>土地所有率</t>
    <rPh sb="0" eb="2">
      <t>トチ</t>
    </rPh>
    <rPh sb="2" eb="5">
      <t>ショユウリツ</t>
    </rPh>
    <phoneticPr fontId="6"/>
  </si>
  <si>
    <t>１・２階建</t>
    <rPh sb="3" eb="5">
      <t>カイタ</t>
    </rPh>
    <phoneticPr fontId="6"/>
  </si>
  <si>
    <t>官公庁</t>
    <rPh sb="0" eb="3">
      <t>カンコウチョウ</t>
    </rPh>
    <phoneticPr fontId="49"/>
  </si>
  <si>
    <t>　　平成25年</t>
    <rPh sb="2" eb="4">
      <t>ヘイセイ</t>
    </rPh>
    <rPh sb="6" eb="7">
      <t>ネン</t>
    </rPh>
    <phoneticPr fontId="6"/>
  </si>
  <si>
    <t>平成８年～12年</t>
    <rPh sb="0" eb="2">
      <t>ヘイセイ</t>
    </rPh>
    <rPh sb="3" eb="4">
      <t>ネン</t>
    </rPh>
    <rPh sb="7" eb="8">
      <t>ネン</t>
    </rPh>
    <phoneticPr fontId="3"/>
  </si>
  <si>
    <r>
      <t>総 数</t>
    </r>
    <r>
      <rPr>
        <vertAlign val="superscript"/>
        <sz val="10"/>
        <color auto="1"/>
        <rFont val="ＭＳ Ｐゴシック"/>
      </rPr>
      <t>※１</t>
    </r>
    <rPh sb="0" eb="1">
      <t>ソウ</t>
    </rPh>
    <rPh sb="2" eb="3">
      <t>スウ</t>
    </rPh>
    <phoneticPr fontId="6"/>
  </si>
  <si>
    <t>３～５階建</t>
    <rPh sb="3" eb="5">
      <t>カイタ</t>
    </rPh>
    <phoneticPr fontId="6"/>
  </si>
  <si>
    <t xml:space="preserve">共同住宅  </t>
  </si>
  <si>
    <t>平成21年～25年9月</t>
    <rPh sb="0" eb="2">
      <t>ヘイセイ</t>
    </rPh>
    <rPh sb="4" eb="5">
      <t>ネン</t>
    </rPh>
    <rPh sb="8" eb="9">
      <t>ネン</t>
    </rPh>
    <rPh sb="10" eb="11">
      <t>ガツ</t>
    </rPh>
    <phoneticPr fontId="3"/>
  </si>
  <si>
    <t>木　　　造</t>
    <rPh sb="0" eb="1">
      <t>キ</t>
    </rPh>
    <rPh sb="4" eb="5">
      <t>ヅクリ</t>
    </rPh>
    <phoneticPr fontId="6"/>
  </si>
  <si>
    <t>耐震改修工事をした</t>
    <rPh sb="0" eb="2">
      <t>タイシン</t>
    </rPh>
    <rPh sb="2" eb="4">
      <t>カイシュウ</t>
    </rPh>
    <rPh sb="4" eb="6">
      <t>コウジ</t>
    </rPh>
    <phoneticPr fontId="6"/>
  </si>
  <si>
    <t>◆建築の時期別割合</t>
    <rPh sb="1" eb="3">
      <t>ケンチク</t>
    </rPh>
    <rPh sb="4" eb="6">
      <t>ジキ</t>
    </rPh>
    <rPh sb="6" eb="7">
      <t>ベツ</t>
    </rPh>
    <rPh sb="7" eb="9">
      <t>ワリアイ</t>
    </rPh>
    <phoneticPr fontId="6"/>
  </si>
  <si>
    <t>天井・壁・
床等の
内装の
改修工事</t>
    <rPh sb="10" eb="12">
      <t>ナイソウ</t>
    </rPh>
    <phoneticPr fontId="52"/>
  </si>
  <si>
    <t>・所有の関係別割合の推移</t>
    <rPh sb="1" eb="3">
      <t>ショユウ</t>
    </rPh>
    <rPh sb="4" eb="6">
      <t>カンケイ</t>
    </rPh>
    <rPh sb="6" eb="7">
      <t>ベツ</t>
    </rPh>
    <rPh sb="7" eb="9">
      <t>ワリアイ</t>
    </rPh>
    <rPh sb="10" eb="12">
      <t>スイイ</t>
    </rPh>
    <phoneticPr fontId="49"/>
  </si>
  <si>
    <t xml:space="preserve">20年 </t>
    <rPh sb="2" eb="3">
      <t>ネン</t>
    </rPh>
    <phoneticPr fontId="49"/>
  </si>
  <si>
    <t>持ち家</t>
    <rPh sb="0" eb="1">
      <t>モ</t>
    </rPh>
    <rPh sb="2" eb="3">
      <t>イエ</t>
    </rPh>
    <phoneticPr fontId="49"/>
  </si>
  <si>
    <t>不詳</t>
    <rPh sb="0" eb="2">
      <t>フショウ</t>
    </rPh>
    <phoneticPr fontId="49"/>
  </si>
  <si>
    <t>民営借家</t>
    <rPh sb="0" eb="2">
      <t>ミンエイ</t>
    </rPh>
    <rPh sb="2" eb="4">
      <t>シャクヤ</t>
    </rPh>
    <phoneticPr fontId="6"/>
  </si>
  <si>
    <t>不詳</t>
    <rPh sb="0" eb="2">
      <t>フショウ</t>
    </rPh>
    <phoneticPr fontId="6"/>
  </si>
  <si>
    <t xml:space="preserve"> </t>
  </si>
  <si>
    <t>・住宅の建て方別にみた持ち家の割合</t>
    <rPh sb="1" eb="3">
      <t>ジュウタク</t>
    </rPh>
    <rPh sb="4" eb="5">
      <t>タ</t>
    </rPh>
    <rPh sb="6" eb="7">
      <t>カタ</t>
    </rPh>
    <rPh sb="7" eb="8">
      <t>ベツ</t>
    </rPh>
    <rPh sb="11" eb="12">
      <t>モ</t>
    </rPh>
    <rPh sb="13" eb="14">
      <t>イエ</t>
    </rPh>
    <rPh sb="15" eb="17">
      <t>ワリアイ</t>
    </rPh>
    <phoneticPr fontId="49"/>
  </si>
  <si>
    <t>総住宅数 (戸)</t>
    <rPh sb="0" eb="1">
      <t>ソウ</t>
    </rPh>
    <rPh sb="1" eb="2">
      <t>ジュウ</t>
    </rPh>
    <rPh sb="2" eb="3">
      <t>タク</t>
    </rPh>
    <rPh sb="3" eb="4">
      <t>スウ</t>
    </rPh>
    <rPh sb="6" eb="7">
      <t>コ</t>
    </rPh>
    <phoneticPr fontId="6"/>
  </si>
  <si>
    <t>表１３　平成21年以降の高齢者等のための設備工事状況別
          持ち家に居住する高齢者のいる世帯数－秋田県（平成25年）</t>
    <rPh sb="0" eb="1">
      <t>ヒョウ</t>
    </rPh>
    <rPh sb="4" eb="6">
      <t>ヘイセイ</t>
    </rPh>
    <rPh sb="8" eb="11">
      <t>ネンイコウ</t>
    </rPh>
    <rPh sb="12" eb="15">
      <t>コウレイシャ</t>
    </rPh>
    <rPh sb="15" eb="16">
      <t>トウ</t>
    </rPh>
    <rPh sb="20" eb="22">
      <t>セツビ</t>
    </rPh>
    <rPh sb="22" eb="24">
      <t>コウジ</t>
    </rPh>
    <rPh sb="24" eb="26">
      <t>ジョウキョウ</t>
    </rPh>
    <rPh sb="26" eb="27">
      <t>ベツ</t>
    </rPh>
    <rPh sb="38" eb="39">
      <t>モ</t>
    </rPh>
    <rPh sb="40" eb="41">
      <t>イエ</t>
    </rPh>
    <rPh sb="42" eb="44">
      <t>キョジュウ</t>
    </rPh>
    <rPh sb="46" eb="49">
      <t>コウレイシャ</t>
    </rPh>
    <rPh sb="52" eb="54">
      <t>セタイ</t>
    </rPh>
    <rPh sb="54" eb="55">
      <t>スウ</t>
    </rPh>
    <rPh sb="56" eb="59">
      <t>アキタケン</t>
    </rPh>
    <rPh sb="60" eb="62">
      <t>ヘイセイ</t>
    </rPh>
    <rPh sb="64" eb="65">
      <t>ネン</t>
    </rPh>
    <phoneticPr fontId="6"/>
  </si>
  <si>
    <t>一戸建</t>
    <rPh sb="0" eb="3">
      <t>イッコダ</t>
    </rPh>
    <phoneticPr fontId="49"/>
  </si>
  <si>
    <t>長屋建</t>
    <rPh sb="0" eb="2">
      <t>ナガヤ</t>
    </rPh>
    <rPh sb="2" eb="3">
      <t>タ</t>
    </rPh>
    <phoneticPr fontId="49"/>
  </si>
  <si>
    <t>700～
 1000万円</t>
    <rPh sb="10" eb="12">
      <t>マンエン</t>
    </rPh>
    <phoneticPr fontId="49"/>
  </si>
  <si>
    <t>共同住宅</t>
    <rPh sb="0" eb="2">
      <t>キョウドウ</t>
    </rPh>
    <rPh sb="2" eb="4">
      <t>ジュウタク</t>
    </rPh>
    <phoneticPr fontId="49"/>
  </si>
  <si>
    <t xml:space="preserve">長 屋 建  </t>
  </si>
  <si>
    <t>１住宅当たり
延べ面積
(㎡)</t>
  </si>
  <si>
    <t>借家</t>
    <rPh sb="0" eb="2">
      <t>シャクヤ</t>
    </rPh>
    <phoneticPr fontId="6"/>
  </si>
  <si>
    <t>世帯数</t>
    <rPh sb="0" eb="3">
      <t>セタイスウ</t>
    </rPh>
    <phoneticPr fontId="6"/>
  </si>
  <si>
    <t>割合（％）</t>
    <rPh sb="0" eb="2">
      <t>ワリアイ</t>
    </rPh>
    <phoneticPr fontId="6"/>
  </si>
  <si>
    <t>総数</t>
    <rPh sb="0" eb="2">
      <t>ソウスウ</t>
    </rPh>
    <phoneticPr fontId="49"/>
  </si>
  <si>
    <t xml:space="preserve"> 　　　　25年</t>
    <rPh sb="7" eb="8">
      <t>ネン</t>
    </rPh>
    <phoneticPr fontId="6"/>
  </si>
  <si>
    <t>◆東日本大震災による被災箇所の改修工事をした持家数</t>
    <rPh sb="1" eb="2">
      <t>ヒガシ</t>
    </rPh>
    <rPh sb="2" eb="4">
      <t>ニホン</t>
    </rPh>
    <rPh sb="4" eb="7">
      <t>ダイシンサイ</t>
    </rPh>
    <rPh sb="10" eb="12">
      <t>ヒサイ</t>
    </rPh>
    <rPh sb="12" eb="14">
      <t>カショ</t>
    </rPh>
    <rPh sb="15" eb="17">
      <t>カイシュウ</t>
    </rPh>
    <rPh sb="17" eb="19">
      <t>コウジ</t>
    </rPh>
    <rPh sb="22" eb="24">
      <t>モチイエ</t>
    </rPh>
    <rPh sb="24" eb="25">
      <t>スウ</t>
    </rPh>
    <phoneticPr fontId="6"/>
  </si>
  <si>
    <t>一戸建</t>
    <rPh sb="0" eb="1">
      <t>イッ</t>
    </rPh>
    <rPh sb="1" eb="2">
      <t>ト</t>
    </rPh>
    <rPh sb="2" eb="3">
      <t>ダ</t>
    </rPh>
    <phoneticPr fontId="50"/>
  </si>
  <si>
    <t>１　住宅・土地の所有状況　・・・・・・・・・・・・・・・・・・・・・・・・</t>
    <rPh sb="2" eb="4">
      <t>ジュウタク</t>
    </rPh>
    <rPh sb="5" eb="7">
      <t>トチ</t>
    </rPh>
    <rPh sb="8" eb="10">
      <t>ショユウ</t>
    </rPh>
    <rPh sb="10" eb="12">
      <t>ジョウキョウ</t>
    </rPh>
    <phoneticPr fontId="6"/>
  </si>
  <si>
    <t>総　数</t>
    <rPh sb="0" eb="1">
      <t>ソウ</t>
    </rPh>
    <rPh sb="2" eb="3">
      <t>スウ</t>
    </rPh>
    <phoneticPr fontId="6"/>
  </si>
  <si>
    <t>　　高齢単身主世帯</t>
    <rPh sb="2" eb="4">
      <t>コウレイ</t>
    </rPh>
    <rPh sb="4" eb="6">
      <t>タンシン</t>
    </rPh>
    <rPh sb="6" eb="7">
      <t>シュ</t>
    </rPh>
    <rPh sb="7" eb="9">
      <t>セタイ</t>
    </rPh>
    <phoneticPr fontId="6"/>
  </si>
  <si>
    <t>住宅を所有している世帯</t>
    <rPh sb="0" eb="2">
      <t>ジュウタク</t>
    </rPh>
    <rPh sb="3" eb="5">
      <t>ショユウ</t>
    </rPh>
    <rPh sb="9" eb="11">
      <t>セタイ</t>
    </rPh>
    <phoneticPr fontId="6"/>
  </si>
  <si>
    <t>　　耐震診断　無</t>
    <rPh sb="2" eb="4">
      <t>タイシン</t>
    </rPh>
    <rPh sb="4" eb="6">
      <t>シンダン</t>
    </rPh>
    <rPh sb="7" eb="8">
      <t>ナ</t>
    </rPh>
    <phoneticPr fontId="6"/>
  </si>
  <si>
    <t>平成
 5年</t>
    <rPh sb="0" eb="2">
      <t>ヘイセイ</t>
    </rPh>
    <rPh sb="5" eb="6">
      <t>ネン</t>
    </rPh>
    <phoneticPr fontId="6"/>
  </si>
  <si>
    <t>土地を所有している世帯</t>
    <rPh sb="0" eb="2">
      <t>トチ</t>
    </rPh>
    <rPh sb="3" eb="5">
      <t>ショユウ</t>
    </rPh>
    <rPh sb="9" eb="11">
      <t>セタイ</t>
    </rPh>
    <phoneticPr fontId="6"/>
  </si>
  <si>
    <t>全国</t>
    <rPh sb="0" eb="2">
      <t>ゼンコク</t>
    </rPh>
    <phoneticPr fontId="6"/>
  </si>
  <si>
    <t>秋田県</t>
    <rPh sb="0" eb="3">
      <t>アキタケン</t>
    </rPh>
    <phoneticPr fontId="6"/>
  </si>
  <si>
    <t>1)</t>
  </si>
  <si>
    <t>２　住宅の建て方・構造</t>
    <rPh sb="2" eb="4">
      <t>ジュウタク</t>
    </rPh>
    <rPh sb="5" eb="6">
      <t>タ</t>
    </rPh>
    <rPh sb="7" eb="8">
      <t>カタ</t>
    </rPh>
    <rPh sb="9" eb="11">
      <t>コウゾウ</t>
    </rPh>
    <phoneticPr fontId="6"/>
  </si>
  <si>
    <t>屋根・
外壁等の
改修工事</t>
  </si>
  <si>
    <t>福岡県</t>
  </si>
  <si>
    <t>（１）住宅の建て方</t>
    <rPh sb="3" eb="5">
      <t>ジュウタク</t>
    </rPh>
    <rPh sb="6" eb="7">
      <t>タ</t>
    </rPh>
    <rPh sb="8" eb="9">
      <t>カタ</t>
    </rPh>
    <phoneticPr fontId="6"/>
  </si>
  <si>
    <t>10年　</t>
    <rPh sb="2" eb="3">
      <t>ネン</t>
    </rPh>
    <phoneticPr fontId="49"/>
  </si>
  <si>
    <t>総　数</t>
    <rPh sb="0" eb="1">
      <t>ソウ</t>
    </rPh>
    <rPh sb="2" eb="3">
      <t>スウ</t>
    </rPh>
    <phoneticPr fontId="49"/>
  </si>
  <si>
    <t>二重サッシ又は複層ガラスの窓あり</t>
    <rPh sb="0" eb="2">
      <t>ニジュウ</t>
    </rPh>
    <rPh sb="5" eb="6">
      <t>マタ</t>
    </rPh>
    <rPh sb="7" eb="9">
      <t>フクソウ</t>
    </rPh>
    <rPh sb="13" eb="14">
      <t>マド</t>
    </rPh>
    <phoneticPr fontId="6"/>
  </si>
  <si>
    <t>1・2階建</t>
    <rPh sb="3" eb="5">
      <t>カイタ</t>
    </rPh>
    <phoneticPr fontId="49"/>
  </si>
  <si>
    <t>防火木造</t>
    <rPh sb="0" eb="2">
      <t>ボウカ</t>
    </rPh>
    <rPh sb="2" eb="4">
      <t>モクゾウ</t>
    </rPh>
    <phoneticPr fontId="3"/>
  </si>
  <si>
    <r>
      <t>52,453</t>
    </r>
    <r>
      <rPr>
        <sz val="8"/>
        <color theme="1"/>
        <rFont val="ＭＳ Ｐゴシック"/>
      </rPr>
      <t>千世帯</t>
    </r>
    <rPh sb="6" eb="7">
      <t>セン</t>
    </rPh>
    <rPh sb="7" eb="9">
      <t>セタイ</t>
    </rPh>
    <phoneticPr fontId="6"/>
  </si>
  <si>
    <t>3～5階建</t>
    <rPh sb="3" eb="4">
      <t>カイ</t>
    </rPh>
    <rPh sb="4" eb="5">
      <t>タ</t>
    </rPh>
    <phoneticPr fontId="49"/>
  </si>
  <si>
    <t>熊本県</t>
  </si>
  <si>
    <t>6階建以上</t>
    <rPh sb="1" eb="3">
      <t>カイタ</t>
    </rPh>
    <rPh sb="3" eb="5">
      <t>イジョウ</t>
    </rPh>
    <phoneticPr fontId="6"/>
  </si>
  <si>
    <t>普通世帯総数</t>
    <rPh sb="0" eb="2">
      <t>フツウ</t>
    </rPh>
    <rPh sb="2" eb="4">
      <t>セタイ</t>
    </rPh>
    <rPh sb="4" eb="6">
      <t>ソウスウ</t>
    </rPh>
    <phoneticPr fontId="53"/>
  </si>
  <si>
    <t>６階建以上</t>
    <rPh sb="1" eb="3">
      <t>カイタ</t>
    </rPh>
    <rPh sb="3" eb="5">
      <t>イジョウ</t>
    </rPh>
    <phoneticPr fontId="6"/>
  </si>
  <si>
    <t>増改築・改修工事等をした</t>
    <rPh sb="0" eb="3">
      <t>ゾウカイチク</t>
    </rPh>
    <rPh sb="4" eb="6">
      <t>カイシュウ</t>
    </rPh>
    <rPh sb="6" eb="8">
      <t>コウジ</t>
    </rPh>
    <rPh sb="8" eb="9">
      <t>トウ</t>
    </rPh>
    <phoneticPr fontId="6"/>
  </si>
  <si>
    <t>○共同住宅</t>
    <rPh sb="1" eb="3">
      <t>キョウドウ</t>
    </rPh>
    <rPh sb="3" eb="5">
      <t>ジュウタク</t>
    </rPh>
    <phoneticPr fontId="6"/>
  </si>
  <si>
    <t>現住居を
所有して
いる世帯</t>
    <rPh sb="0" eb="1">
      <t>ゲン</t>
    </rPh>
    <rPh sb="1" eb="3">
      <t>ジュウキョ</t>
    </rPh>
    <rPh sb="5" eb="7">
      <t>ショユウ</t>
    </rPh>
    <rPh sb="12" eb="14">
      <t>セタイ</t>
    </rPh>
    <phoneticPr fontId="6"/>
  </si>
  <si>
    <t>うち
またぎやすい
高さの浴槽</t>
    <rPh sb="10" eb="11">
      <t>タカ</t>
    </rPh>
    <rPh sb="13" eb="15">
      <t>ヨクソウ</t>
    </rPh>
    <phoneticPr fontId="6"/>
  </si>
  <si>
    <t>（２）住宅の構造</t>
    <rPh sb="3" eb="5">
      <t>ジュウタク</t>
    </rPh>
    <rPh sb="6" eb="8">
      <t>コウゾウ</t>
    </rPh>
    <phoneticPr fontId="6"/>
  </si>
  <si>
    <t>子がいる</t>
    <rPh sb="0" eb="1">
      <t>コ</t>
    </rPh>
    <phoneticPr fontId="6"/>
  </si>
  <si>
    <t>表９　家計を主に支える者の転居の理由別
　　　 東日本大震災により転居した普通世帯数（平成25年）</t>
    <rPh sb="0" eb="1">
      <t>ヒョウ</t>
    </rPh>
    <rPh sb="3" eb="5">
      <t>カケイ</t>
    </rPh>
    <rPh sb="6" eb="7">
      <t>オモ</t>
    </rPh>
    <rPh sb="8" eb="9">
      <t>ササ</t>
    </rPh>
    <rPh sb="11" eb="12">
      <t>モノ</t>
    </rPh>
    <rPh sb="13" eb="15">
      <t>テンキョ</t>
    </rPh>
    <rPh sb="16" eb="18">
      <t>リユウ</t>
    </rPh>
    <rPh sb="18" eb="19">
      <t>ベツ</t>
    </rPh>
    <rPh sb="24" eb="27">
      <t>ヒガシニホン</t>
    </rPh>
    <rPh sb="27" eb="30">
      <t>ダイシンサイ</t>
    </rPh>
    <rPh sb="33" eb="35">
      <t>テンキョ</t>
    </rPh>
    <rPh sb="37" eb="39">
      <t>フツウ</t>
    </rPh>
    <rPh sb="39" eb="42">
      <t>セタイスウ</t>
    </rPh>
    <rPh sb="43" eb="45">
      <t>ヘイセイ</t>
    </rPh>
    <rPh sb="47" eb="48">
      <t>ネン</t>
    </rPh>
    <phoneticPr fontId="6"/>
  </si>
  <si>
    <t>うち75歳以上世帯員のいる主世帯</t>
    <rPh sb="4" eb="5">
      <t>サイ</t>
    </rPh>
    <rPh sb="5" eb="7">
      <t>イジョウ</t>
    </rPh>
    <rPh sb="7" eb="10">
      <t>セタイイン</t>
    </rPh>
    <rPh sb="13" eb="14">
      <t>シュ</t>
    </rPh>
    <rPh sb="14" eb="16">
      <t>セタイ</t>
    </rPh>
    <phoneticPr fontId="6"/>
  </si>
  <si>
    <t>鉄筋・鉄骨
コンクリート造</t>
    <rPh sb="0" eb="1">
      <t>テツ</t>
    </rPh>
    <rPh sb="1" eb="2">
      <t>スジ</t>
    </rPh>
    <rPh sb="3" eb="4">
      <t>テツ</t>
    </rPh>
    <rPh sb="4" eb="5">
      <t>ホネ</t>
    </rPh>
    <rPh sb="12" eb="13">
      <t>ゾウ</t>
    </rPh>
    <phoneticPr fontId="49"/>
  </si>
  <si>
    <t xml:space="preserve"> 　　平成20年</t>
    <rPh sb="3" eb="5">
      <t>ヘイセイ</t>
    </rPh>
    <rPh sb="7" eb="8">
      <t>ネン</t>
    </rPh>
    <phoneticPr fontId="6"/>
  </si>
  <si>
    <t>埼玉県</t>
  </si>
  <si>
    <t>うち高齢者（65歳以上）のいる主世帯</t>
    <rPh sb="2" eb="5">
      <t>コウレイシャ</t>
    </rPh>
    <rPh sb="8" eb="9">
      <t>サイ</t>
    </rPh>
    <rPh sb="9" eb="11">
      <t>イジョウ</t>
    </rPh>
    <rPh sb="15" eb="16">
      <t>シュ</t>
    </rPh>
    <rPh sb="16" eb="18">
      <t>セタイ</t>
    </rPh>
    <phoneticPr fontId="6"/>
  </si>
  <si>
    <t>非　木　造</t>
    <rPh sb="0" eb="1">
      <t>ヒ</t>
    </rPh>
    <rPh sb="2" eb="3">
      <t>キ</t>
    </rPh>
    <rPh sb="4" eb="5">
      <t>ヅクリ</t>
    </rPh>
    <phoneticPr fontId="6"/>
  </si>
  <si>
    <t>・住宅の構造別割合の推移</t>
    <rPh sb="1" eb="3">
      <t>ジュウタク</t>
    </rPh>
    <rPh sb="4" eb="7">
      <t>コウゾウベツ</t>
    </rPh>
    <rPh sb="7" eb="9">
      <t>ワリアイ</t>
    </rPh>
    <rPh sb="10" eb="12">
      <t>スイイ</t>
    </rPh>
    <phoneticPr fontId="6"/>
  </si>
  <si>
    <t>建築中</t>
    <rPh sb="0" eb="3">
      <t>ケンチクチュウ</t>
    </rPh>
    <phoneticPr fontId="6"/>
  </si>
  <si>
    <t>昭和63年　</t>
    <rPh sb="0" eb="2">
      <t>ショウワ</t>
    </rPh>
    <rPh sb="4" eb="5">
      <t>ネン</t>
    </rPh>
    <phoneticPr fontId="6"/>
  </si>
  <si>
    <t>　　【全国】</t>
    <rPh sb="3" eb="5">
      <t>ゼンコク</t>
    </rPh>
    <phoneticPr fontId="6"/>
  </si>
  <si>
    <t>15年　</t>
    <rPh sb="2" eb="3">
      <t>ネン</t>
    </rPh>
    <phoneticPr fontId="6"/>
  </si>
  <si>
    <t>秋田県</t>
    <rPh sb="0" eb="2">
      <t>アキタ</t>
    </rPh>
    <rPh sb="2" eb="3">
      <t>ケン</t>
    </rPh>
    <phoneticPr fontId="6"/>
  </si>
  <si>
    <t>　※２　住宅の所有の有無「不詳」及び土地の所有の有無「不詳」を含む。</t>
    <rPh sb="4" eb="6">
      <t>ジュウタク</t>
    </rPh>
    <rPh sb="7" eb="9">
      <t>ショユウ</t>
    </rPh>
    <rPh sb="10" eb="12">
      <t>ウム</t>
    </rPh>
    <rPh sb="13" eb="15">
      <t>フショウ</t>
    </rPh>
    <rPh sb="16" eb="17">
      <t>オヨ</t>
    </rPh>
    <rPh sb="18" eb="20">
      <t>トチ</t>
    </rPh>
    <rPh sb="21" eb="23">
      <t>ショユウ</t>
    </rPh>
    <rPh sb="24" eb="26">
      <t>ウム</t>
    </rPh>
    <rPh sb="27" eb="29">
      <t>フショウ</t>
    </rPh>
    <rPh sb="31" eb="32">
      <t>フク</t>
    </rPh>
    <phoneticPr fontId="6"/>
  </si>
  <si>
    <t>割合－2（％）</t>
    <rPh sb="0" eb="2">
      <t>ワリアイ</t>
    </rPh>
    <phoneticPr fontId="6"/>
  </si>
  <si>
    <t>20年　</t>
    <rPh sb="2" eb="3">
      <t>ネン</t>
    </rPh>
    <phoneticPr fontId="6"/>
  </si>
  <si>
    <t>25年　</t>
    <rPh sb="2" eb="3">
      <t>ネン</t>
    </rPh>
    <phoneticPr fontId="6"/>
  </si>
  <si>
    <t>【巻末資料】平成25年住宅・土地統計調査　用語の解説</t>
    <rPh sb="1" eb="3">
      <t>カンマツ</t>
    </rPh>
    <rPh sb="3" eb="5">
      <t>シリョウ</t>
    </rPh>
    <rPh sb="6" eb="8">
      <t>ヘイセイ</t>
    </rPh>
    <rPh sb="10" eb="11">
      <t>ネン</t>
    </rPh>
    <rPh sb="11" eb="13">
      <t>ジュウタク</t>
    </rPh>
    <rPh sb="14" eb="16">
      <t>トチ</t>
    </rPh>
    <rPh sb="16" eb="18">
      <t>トウケイ</t>
    </rPh>
    <rPh sb="18" eb="20">
      <t>チョウサ</t>
    </rPh>
    <rPh sb="21" eb="23">
      <t>ヨウゴ</t>
    </rPh>
    <rPh sb="24" eb="26">
      <t>カイセツ</t>
    </rPh>
    <phoneticPr fontId="6"/>
  </si>
  <si>
    <t>平成３年
　～７年</t>
    <rPh sb="0" eb="2">
      <t>ヘイセイ</t>
    </rPh>
    <rPh sb="3" eb="4">
      <t>ネン</t>
    </rPh>
    <rPh sb="8" eb="9">
      <t>ネン</t>
    </rPh>
    <phoneticPr fontId="3"/>
  </si>
  <si>
    <t>栃木県</t>
  </si>
  <si>
    <t>居住世帯
あり</t>
    <rPh sb="0" eb="2">
      <t>キョジュウ</t>
    </rPh>
    <rPh sb="2" eb="4">
      <t>セタイ</t>
    </rPh>
    <phoneticPr fontId="6"/>
  </si>
  <si>
    <t>居　住　世　帯　な　し</t>
    <rPh sb="0" eb="1">
      <t>イ</t>
    </rPh>
    <rPh sb="2" eb="3">
      <t>ジュウ</t>
    </rPh>
    <rPh sb="4" eb="5">
      <t>ヨ</t>
    </rPh>
    <rPh sb="6" eb="7">
      <t>オビ</t>
    </rPh>
    <phoneticPr fontId="6"/>
  </si>
  <si>
    <t>一時現在者
のみの住宅</t>
    <rPh sb="0" eb="2">
      <t>イチジ</t>
    </rPh>
    <rPh sb="2" eb="4">
      <t>ゲンザイ</t>
    </rPh>
    <rPh sb="4" eb="5">
      <t>シャ</t>
    </rPh>
    <rPh sb="9" eb="11">
      <t>ジュウタク</t>
    </rPh>
    <phoneticPr fontId="6"/>
  </si>
  <si>
    <t>現住居の
敷地を所有
している
世帯</t>
    <rPh sb="0" eb="1">
      <t>ゲン</t>
    </rPh>
    <rPh sb="1" eb="3">
      <t>ジュウキョ</t>
    </rPh>
    <rPh sb="5" eb="7">
      <t>シキチ</t>
    </rPh>
    <rPh sb="8" eb="10">
      <t>ショユウ</t>
    </rPh>
    <rPh sb="16" eb="18">
      <t>セタイ</t>
    </rPh>
    <phoneticPr fontId="6"/>
  </si>
  <si>
    <t>総 数</t>
    <rPh sb="0" eb="1">
      <t>ソウ</t>
    </rPh>
    <rPh sb="2" eb="3">
      <t>スウ</t>
    </rPh>
    <phoneticPr fontId="6"/>
  </si>
  <si>
    <t>空　　き　　家</t>
    <rPh sb="0" eb="1">
      <t>ア</t>
    </rPh>
    <rPh sb="6" eb="7">
      <t>ヤ</t>
    </rPh>
    <phoneticPr fontId="6"/>
  </si>
  <si>
    <t>昭和63年　</t>
    <rPh sb="0" eb="2">
      <t>ショウワ</t>
    </rPh>
    <rPh sb="4" eb="5">
      <t>ネン</t>
    </rPh>
    <phoneticPr fontId="49"/>
  </si>
  <si>
    <t>15年　</t>
    <rPh sb="2" eb="3">
      <t>ネン</t>
    </rPh>
    <phoneticPr fontId="49"/>
  </si>
  <si>
    <t>岐阜県</t>
  </si>
  <si>
    <t>20年　</t>
    <rPh sb="2" eb="3">
      <t>ネン</t>
    </rPh>
    <phoneticPr fontId="49"/>
  </si>
  <si>
    <t>◆高齢者等のための設備がある住宅の割合</t>
    <rPh sb="1" eb="4">
      <t>コウレイシャ</t>
    </rPh>
    <rPh sb="4" eb="5">
      <t>トウ</t>
    </rPh>
    <rPh sb="9" eb="11">
      <t>セツビ</t>
    </rPh>
    <rPh sb="14" eb="16">
      <t>ジュウタク</t>
    </rPh>
    <rPh sb="17" eb="19">
      <t>ワリアイ</t>
    </rPh>
    <phoneticPr fontId="6"/>
  </si>
  <si>
    <r>
      <t xml:space="preserve">木　造
</t>
    </r>
    <r>
      <rPr>
        <sz val="6.5"/>
        <color auto="1"/>
        <rFont val="ＭＳ Ｐゴシック"/>
      </rPr>
      <t>(防火木造を除く)</t>
    </r>
    <rPh sb="0" eb="1">
      <t>キ</t>
    </rPh>
    <rPh sb="2" eb="3">
      <t>ツクル</t>
    </rPh>
    <rPh sb="5" eb="7">
      <t>ボウカ</t>
    </rPh>
    <rPh sb="7" eb="9">
      <t>モクゾウ</t>
    </rPh>
    <rPh sb="10" eb="11">
      <t>ノゾ</t>
    </rPh>
    <phoneticPr fontId="3"/>
  </si>
  <si>
    <t>三重県</t>
  </si>
  <si>
    <t>実　　数　（戸）</t>
    <rPh sb="0" eb="1">
      <t>ジツ</t>
    </rPh>
    <rPh sb="3" eb="4">
      <t>カズ</t>
    </rPh>
    <rPh sb="6" eb="7">
      <t>コ</t>
    </rPh>
    <phoneticPr fontId="6"/>
  </si>
  <si>
    <t>　※　空き家の「賃貸用」、「売却用」については、平成10年調査までは「賃貸・売却用」として調査している。</t>
    <rPh sb="3" eb="4">
      <t>ア</t>
    </rPh>
    <rPh sb="5" eb="6">
      <t>ヤ</t>
    </rPh>
    <rPh sb="8" eb="11">
      <t>チンタイヨウ</t>
    </rPh>
    <rPh sb="14" eb="16">
      <t>バイキャク</t>
    </rPh>
    <rPh sb="16" eb="17">
      <t>ヨウ</t>
    </rPh>
    <rPh sb="24" eb="26">
      <t>ヘイセイ</t>
    </rPh>
    <rPh sb="28" eb="29">
      <t>ネン</t>
    </rPh>
    <rPh sb="29" eb="31">
      <t>チョウサ</t>
    </rPh>
    <rPh sb="35" eb="37">
      <t>チンタイ</t>
    </rPh>
    <rPh sb="38" eb="40">
      <t>バイキャク</t>
    </rPh>
    <rPh sb="40" eb="41">
      <t>ヨウ</t>
    </rPh>
    <rPh sb="45" eb="47">
      <t>チョウサ</t>
    </rPh>
    <phoneticPr fontId="6"/>
  </si>
  <si>
    <t>割　　合　（％）</t>
    <rPh sb="0" eb="1">
      <t>ワリ</t>
    </rPh>
    <rPh sb="3" eb="4">
      <t>ゴウ</t>
    </rPh>
    <phoneticPr fontId="6"/>
  </si>
  <si>
    <r>
      <t>高齢者のいる
夫婦のみの
主世帯</t>
    </r>
    <r>
      <rPr>
        <vertAlign val="superscript"/>
        <sz val="9"/>
        <color theme="1"/>
        <rFont val="ＭＳ Ｐゴシック"/>
      </rPr>
      <t>※４</t>
    </r>
    <rPh sb="0" eb="3">
      <t>コウレイシャ</t>
    </rPh>
    <rPh sb="7" eb="9">
      <t>フウフ</t>
    </rPh>
    <rPh sb="13" eb="14">
      <t>シュ</t>
    </rPh>
    <rPh sb="14" eb="16">
      <t>セタイ</t>
    </rPh>
    <phoneticPr fontId="6"/>
  </si>
  <si>
    <t>住宅所有世帯</t>
    <rPh sb="0" eb="2">
      <t>ジュウタク</t>
    </rPh>
    <rPh sb="2" eb="4">
      <t>ショユウ</t>
    </rPh>
    <rPh sb="4" eb="6">
      <t>セタイ</t>
    </rPh>
    <phoneticPr fontId="6"/>
  </si>
  <si>
    <t>割　　合　（％）</t>
    <rPh sb="0" eb="1">
      <t>ワリ</t>
    </rPh>
    <rPh sb="3" eb="4">
      <t>ア</t>
    </rPh>
    <phoneticPr fontId="6"/>
  </si>
  <si>
    <t>総　数</t>
    <rPh sb="0" eb="1">
      <t>ソウスウ</t>
    </rPh>
    <phoneticPr fontId="6"/>
  </si>
  <si>
    <t>Ⅳ　東日本大震災による影響</t>
    <rPh sb="2" eb="5">
      <t>ヒガシニホン</t>
    </rPh>
    <rPh sb="5" eb="8">
      <t>ダイシンサイ</t>
    </rPh>
    <rPh sb="11" eb="13">
      <t>エイキョウ</t>
    </rPh>
    <phoneticPr fontId="6"/>
  </si>
  <si>
    <t>昭和26年以降</t>
    <rPh sb="0" eb="1">
      <t>ショウワ</t>
    </rPh>
    <rPh sb="3" eb="4">
      <t>ネン</t>
    </rPh>
    <rPh sb="4" eb="6">
      <t>イコウ</t>
    </rPh>
    <phoneticPr fontId="6"/>
  </si>
  <si>
    <t>現住居の敷地を所有している</t>
    <rPh sb="0" eb="2">
      <t>ゲンジュウ</t>
    </rPh>
    <rPh sb="2" eb="3">
      <t>キョ</t>
    </rPh>
    <rPh sb="4" eb="6">
      <t>シキチ</t>
    </rPh>
    <rPh sb="7" eb="9">
      <t>ショユウ</t>
    </rPh>
    <phoneticPr fontId="6"/>
  </si>
  <si>
    <t>またぎやすい
高さの浴槽</t>
    <rPh sb="7" eb="8">
      <t>タカ</t>
    </rPh>
    <rPh sb="10" eb="12">
      <t>ヨクソウ</t>
    </rPh>
    <phoneticPr fontId="6"/>
  </si>
  <si>
    <t>　 (増加率：％)</t>
    <rPh sb="3" eb="6">
      <t>ゾウカリツ</t>
    </rPh>
    <phoneticPr fontId="6"/>
  </si>
  <si>
    <t>昭和46年
　～55年</t>
    <rPh sb="0" eb="2">
      <t>ショウワ</t>
    </rPh>
    <rPh sb="4" eb="5">
      <t>ネン</t>
    </rPh>
    <rPh sb="10" eb="11">
      <t>ネン</t>
    </rPh>
    <phoneticPr fontId="3"/>
  </si>
  <si>
    <t>55～
 59歳</t>
    <rPh sb="7" eb="8">
      <t>サイ</t>
    </rPh>
    <phoneticPr fontId="49"/>
  </si>
  <si>
    <t>《 世 帯 》</t>
    <rPh sb="2" eb="3">
      <t>ヨ</t>
    </rPh>
    <rPh sb="4" eb="5">
      <t>オビ</t>
    </rPh>
    <phoneticPr fontId="6"/>
  </si>
  <si>
    <t>　 長  屋  建</t>
    <rPh sb="2" eb="3">
      <t>ナガ</t>
    </rPh>
    <rPh sb="5" eb="6">
      <t>ヤ</t>
    </rPh>
    <rPh sb="8" eb="9">
      <t>ダテ</t>
    </rPh>
    <phoneticPr fontId="6"/>
  </si>
  <si>
    <r>
      <t>総　数</t>
    </r>
    <r>
      <rPr>
        <vertAlign val="superscript"/>
        <sz val="10"/>
        <color theme="1"/>
        <rFont val="ＭＳ Ｐゴシック"/>
      </rPr>
      <t>※</t>
    </r>
    <rPh sb="0" eb="1">
      <t>ソウ</t>
    </rPh>
    <rPh sb="2" eb="3">
      <t>スウ</t>
    </rPh>
    <phoneticPr fontId="6"/>
  </si>
  <si>
    <t>平成13年
　～17年</t>
    <rPh sb="0" eb="2">
      <t>ヘイセイ</t>
    </rPh>
    <rPh sb="4" eb="5">
      <t>ネン</t>
    </rPh>
    <rPh sb="10" eb="11">
      <t>ネン</t>
    </rPh>
    <phoneticPr fontId="3"/>
  </si>
  <si>
    <t xml:space="preserve">25年 </t>
    <rPh sb="2" eb="3">
      <t>ネン</t>
    </rPh>
    <phoneticPr fontId="6"/>
  </si>
  <si>
    <t>３　高齢者等のための設備工事　・・・・・・・・・・・・・・・・・・・・・・</t>
    <rPh sb="2" eb="5">
      <t>コウレイシャ</t>
    </rPh>
    <rPh sb="5" eb="6">
      <t>トウ</t>
    </rPh>
    <rPh sb="10" eb="12">
      <t>セツビ</t>
    </rPh>
    <rPh sb="12" eb="14">
      <t>コウジ</t>
    </rPh>
    <phoneticPr fontId="6"/>
  </si>
  <si>
    <t>平成18年
　～20年</t>
    <rPh sb="0" eb="2">
      <t>ヘイセイ</t>
    </rPh>
    <rPh sb="4" eb="5">
      <t>ネン</t>
    </rPh>
    <rPh sb="10" eb="11">
      <t>ネン</t>
    </rPh>
    <phoneticPr fontId="3"/>
  </si>
  <si>
    <t>昭和25年
以前</t>
    <rPh sb="0" eb="2">
      <t>ショウワ</t>
    </rPh>
    <rPh sb="4" eb="5">
      <t>ネン</t>
    </rPh>
    <rPh sb="6" eb="8">
      <t>イゼン</t>
    </rPh>
    <phoneticPr fontId="3"/>
  </si>
  <si>
    <t>浴室の工事</t>
    <rPh sb="0" eb="2">
      <t>ヨクシツ</t>
    </rPh>
    <rPh sb="3" eb="5">
      <t>コウジ</t>
    </rPh>
    <phoneticPr fontId="6"/>
  </si>
  <si>
    <t>60～64歳</t>
    <rPh sb="5" eb="6">
      <t>サイ</t>
    </rPh>
    <phoneticPr fontId="49"/>
  </si>
  <si>
    <t>…</t>
  </si>
  <si>
    <t>◆都道府県別空き家率（平成25年）</t>
    <rPh sb="1" eb="5">
      <t>トドウフケン</t>
    </rPh>
    <rPh sb="5" eb="6">
      <t>ベツ</t>
    </rPh>
    <rPh sb="6" eb="7">
      <t>ア</t>
    </rPh>
    <rPh sb="8" eb="9">
      <t>ヤ</t>
    </rPh>
    <rPh sb="9" eb="10">
      <t>リツ</t>
    </rPh>
    <rPh sb="11" eb="13">
      <t>ヘイセイ</t>
    </rPh>
    <rPh sb="15" eb="16">
      <t>ネン</t>
    </rPh>
    <phoneticPr fontId="6"/>
  </si>
  <si>
    <t xml:space="preserve">昭和63年 </t>
    <rPh sb="0" eb="2">
      <t>ショウワ</t>
    </rPh>
    <rPh sb="4" eb="5">
      <t>ネン</t>
    </rPh>
    <phoneticPr fontId="49"/>
  </si>
  <si>
    <t>　　耐震診断　有</t>
    <rPh sb="2" eb="4">
      <t>タイシン</t>
    </rPh>
    <rPh sb="4" eb="6">
      <t>シンダン</t>
    </rPh>
    <rPh sb="7" eb="8">
      <t>ア</t>
    </rPh>
    <phoneticPr fontId="6"/>
  </si>
  <si>
    <t>表９－２　住宅の建て方、高齢者等のための設備状況別住宅数－秋田県（平成25年）</t>
    <rPh sb="0" eb="1">
      <t>ヒョウ</t>
    </rPh>
    <rPh sb="5" eb="7">
      <t>ジュウタク</t>
    </rPh>
    <rPh sb="8" eb="9">
      <t>タ</t>
    </rPh>
    <rPh sb="10" eb="11">
      <t>カタ</t>
    </rPh>
    <rPh sb="12" eb="15">
      <t>コウレイシャ</t>
    </rPh>
    <rPh sb="15" eb="16">
      <t>トウ</t>
    </rPh>
    <rPh sb="20" eb="22">
      <t>セツビ</t>
    </rPh>
    <rPh sb="22" eb="24">
      <t>ジョウキョウ</t>
    </rPh>
    <rPh sb="24" eb="25">
      <t>ベツ</t>
    </rPh>
    <rPh sb="25" eb="27">
      <t>ジュウタク</t>
    </rPh>
    <rPh sb="27" eb="28">
      <t>スウ</t>
    </rPh>
    <rPh sb="29" eb="32">
      <t>アキタケン</t>
    </rPh>
    <rPh sb="33" eb="35">
      <t>ヘイセイ</t>
    </rPh>
    <rPh sb="37" eb="38">
      <t>ネン</t>
    </rPh>
    <phoneticPr fontId="6"/>
  </si>
  <si>
    <t xml:space="preserve">10年 </t>
    <rPh sb="2" eb="3">
      <t>ネン</t>
    </rPh>
    <phoneticPr fontId="49"/>
  </si>
  <si>
    <t>宮城県</t>
  </si>
  <si>
    <t xml:space="preserve">15年 </t>
    <rPh sb="2" eb="3">
      <t>ネン</t>
    </rPh>
    <phoneticPr fontId="49"/>
  </si>
  <si>
    <t>表1１　住宅・土地の所有状況別普通世帯数－秋田県（平成20年、25年）</t>
    <rPh sb="0" eb="1">
      <t>ヒョウ</t>
    </rPh>
    <rPh sb="4" eb="6">
      <t>ジュウタク</t>
    </rPh>
    <rPh sb="7" eb="9">
      <t>トチ</t>
    </rPh>
    <rPh sb="10" eb="12">
      <t>ショユウ</t>
    </rPh>
    <rPh sb="12" eb="14">
      <t>ジョウキョウ</t>
    </rPh>
    <rPh sb="14" eb="15">
      <t>ベツ</t>
    </rPh>
    <rPh sb="15" eb="17">
      <t>フツウ</t>
    </rPh>
    <rPh sb="17" eb="20">
      <t>セタイスウ</t>
    </rPh>
    <rPh sb="21" eb="24">
      <t>アキタケン</t>
    </rPh>
    <rPh sb="25" eb="27">
      <t>ヘイセイ</t>
    </rPh>
    <rPh sb="29" eb="30">
      <t>ネン</t>
    </rPh>
    <rPh sb="33" eb="34">
      <t>ネン</t>
    </rPh>
    <phoneticPr fontId="6"/>
  </si>
  <si>
    <r>
      <t xml:space="preserve">昭和56年
</t>
    </r>
    <r>
      <rPr>
        <sz val="7"/>
        <color auto="1"/>
        <rFont val="ＭＳ Ｐゴシック"/>
      </rPr>
      <t>～平成２年</t>
    </r>
    <rPh sb="0" eb="2">
      <t>ショウワ</t>
    </rPh>
    <rPh sb="4" eb="5">
      <t>ネン</t>
    </rPh>
    <rPh sb="10" eb="11">
      <t>ネン</t>
    </rPh>
    <phoneticPr fontId="3"/>
  </si>
  <si>
    <t>増築・間取りの変更</t>
  </si>
  <si>
    <t>◆住宅所有率（平成25年）</t>
    <rPh sb="1" eb="3">
      <t>ジュウタク</t>
    </rPh>
    <rPh sb="3" eb="6">
      <t>ショユウリツ</t>
    </rPh>
    <rPh sb="7" eb="9">
      <t>ヘイセイ</t>
    </rPh>
    <rPh sb="11" eb="12">
      <t>ネン</t>
    </rPh>
    <phoneticPr fontId="6"/>
  </si>
  <si>
    <r>
      <t xml:space="preserve">平成21年
</t>
    </r>
    <r>
      <rPr>
        <sz val="7"/>
        <color auto="1"/>
        <rFont val="ＭＳ Ｐゴシック"/>
      </rPr>
      <t>～25年9月</t>
    </r>
    <rPh sb="0" eb="2">
      <t>ヘイセイ</t>
    </rPh>
    <rPh sb="4" eb="5">
      <t>ネン</t>
    </rPh>
    <rPh sb="9" eb="10">
      <t>ネン</t>
    </rPh>
    <rPh sb="11" eb="12">
      <t>ガツ</t>
    </rPh>
    <phoneticPr fontId="3"/>
  </si>
  <si>
    <t>100～
 200万円</t>
    <rPh sb="9" eb="11">
      <t>マンエン</t>
    </rPh>
    <phoneticPr fontId="49"/>
  </si>
  <si>
    <t>山形県</t>
  </si>
  <si>
    <t>給与住宅</t>
    <rPh sb="0" eb="2">
      <t>キュウヨ</t>
    </rPh>
    <rPh sb="2" eb="4">
      <t>ジュウタク</t>
    </rPh>
    <phoneticPr fontId="6"/>
  </si>
  <si>
    <t>－ 秋田県の概要 －</t>
    <rPh sb="6" eb="8">
      <t>ガイヨウ</t>
    </rPh>
    <phoneticPr fontId="6"/>
  </si>
  <si>
    <t>公営の
借家</t>
    <rPh sb="0" eb="2">
      <t>コウエイ</t>
    </rPh>
    <rPh sb="4" eb="6">
      <t>シャクヤ</t>
    </rPh>
    <phoneticPr fontId="6"/>
  </si>
  <si>
    <t>借　　家</t>
    <rPh sb="0" eb="1">
      <t>シャク</t>
    </rPh>
    <rPh sb="3" eb="4">
      <t>イエ</t>
    </rPh>
    <phoneticPr fontId="6"/>
  </si>
  <si>
    <t>１　総住宅数と総世帯数　・・・・・・・・・・・・・・・・・・・・・・・・・</t>
    <rPh sb="2" eb="3">
      <t>ソウ</t>
    </rPh>
    <rPh sb="3" eb="5">
      <t>ジュウタク</t>
    </rPh>
    <rPh sb="5" eb="6">
      <t>スウ</t>
    </rPh>
    <rPh sb="7" eb="8">
      <t>ソウ</t>
    </rPh>
    <rPh sb="8" eb="11">
      <t>セタイスウ</t>
    </rPh>
    <phoneticPr fontId="6"/>
  </si>
  <si>
    <t>　 共同住宅</t>
    <rPh sb="2" eb="4">
      <t>キョウドウ</t>
    </rPh>
    <rPh sb="4" eb="6">
      <t>ジュウタク</t>
    </rPh>
    <phoneticPr fontId="6"/>
  </si>
  <si>
    <t>2000万円
以上</t>
    <rPh sb="4" eb="5">
      <t>マン</t>
    </rPh>
    <rPh sb="5" eb="6">
      <t>エン</t>
    </rPh>
    <rPh sb="7" eb="9">
      <t>イジョウ</t>
    </rPh>
    <phoneticPr fontId="49"/>
  </si>
  <si>
    <r>
      <t>UR</t>
    </r>
    <r>
      <rPr>
        <sz val="10"/>
        <color auto="1"/>
        <rFont val="ＭＳ Ｐゴシック"/>
      </rPr>
      <t>・公社
の借家</t>
    </r>
  </si>
  <si>
    <t>東日本大震災による
被災箇所の改修工事をした</t>
    <rPh sb="0" eb="1">
      <t>ヒガシ</t>
    </rPh>
    <rPh sb="1" eb="3">
      <t>ニホン</t>
    </rPh>
    <rPh sb="3" eb="5">
      <t>タイシン</t>
    </rPh>
    <rPh sb="5" eb="6">
      <t>サイ</t>
    </rPh>
    <rPh sb="10" eb="12">
      <t>ヒサイ</t>
    </rPh>
    <rPh sb="12" eb="14">
      <t>カショ</t>
    </rPh>
    <rPh sb="15" eb="17">
      <t>カイシュウ</t>
    </rPh>
    <rPh sb="17" eb="19">
      <t>コウジ</t>
    </rPh>
    <phoneticPr fontId="52"/>
  </si>
  <si>
    <t>高齢単身世帯</t>
    <rPh sb="0" eb="2">
      <t>コウレイ</t>
    </rPh>
    <rPh sb="2" eb="4">
      <t>タンシン</t>
    </rPh>
    <rPh sb="4" eb="6">
      <t>セタイ</t>
    </rPh>
    <phoneticPr fontId="6"/>
  </si>
  <si>
    <t>○専用住宅（総数）</t>
    <rPh sb="1" eb="3">
      <t>センヨウ</t>
    </rPh>
    <rPh sb="3" eb="5">
      <t>ジュウタク</t>
    </rPh>
    <rPh sb="6" eb="8">
      <t>ソウスウ</t>
    </rPh>
    <phoneticPr fontId="6"/>
  </si>
  <si>
    <t>浴室の工事</t>
  </si>
  <si>
    <t>○専用住宅（借家）</t>
    <rPh sb="1" eb="3">
      <t>センヨウ</t>
    </rPh>
    <rPh sb="3" eb="5">
      <t>ジュウタク</t>
    </rPh>
    <rPh sb="6" eb="8">
      <t>シャクヤ</t>
    </rPh>
    <phoneticPr fontId="6"/>
  </si>
  <si>
    <t>昭和63年</t>
    <rPh sb="0" eb="1">
      <t>ショウワ</t>
    </rPh>
    <rPh sb="3" eb="4">
      <t>ネン</t>
    </rPh>
    <phoneticPr fontId="6"/>
  </si>
  <si>
    <t>平成5年</t>
    <rPh sb="0" eb="1">
      <t>ヘイセイ</t>
    </rPh>
    <rPh sb="2" eb="3">
      <t>ネン</t>
    </rPh>
    <phoneticPr fontId="6"/>
  </si>
  <si>
    <t>15年</t>
    <rPh sb="1" eb="2">
      <t>ネン</t>
    </rPh>
    <phoneticPr fontId="6"/>
  </si>
  <si>
    <t>20年</t>
    <rPh sb="1" eb="2">
      <t>ネン</t>
    </rPh>
    <phoneticPr fontId="6"/>
  </si>
  <si>
    <t>　※１　住宅の所有の関係「不詳」を含む。</t>
    <rPh sb="4" eb="6">
      <t>ジュウタク</t>
    </rPh>
    <rPh sb="7" eb="9">
      <t>ショユウ</t>
    </rPh>
    <rPh sb="10" eb="12">
      <t>カンケイ</t>
    </rPh>
    <rPh sb="13" eb="15">
      <t>フショウ</t>
    </rPh>
    <rPh sb="17" eb="18">
      <t>フク</t>
    </rPh>
    <phoneticPr fontId="6"/>
  </si>
  <si>
    <t xml:space="preserve">総　数（㎡） </t>
    <rPh sb="0" eb="1">
      <t>ソウ</t>
    </rPh>
    <rPh sb="2" eb="3">
      <t>カズ</t>
    </rPh>
    <phoneticPr fontId="6"/>
  </si>
  <si>
    <t xml:space="preserve">持ち家（㎡） </t>
    <rPh sb="0" eb="1">
      <t>モ</t>
    </rPh>
    <rPh sb="2" eb="3">
      <t>イエ</t>
    </rPh>
    <phoneticPr fontId="6"/>
  </si>
  <si>
    <t>トイレの
工事</t>
  </si>
  <si>
    <t xml:space="preserve">借　家（㎡） </t>
    <rPh sb="0" eb="1">
      <t>シャク</t>
    </rPh>
    <rPh sb="2" eb="3">
      <t>イエ</t>
    </rPh>
    <phoneticPr fontId="6"/>
  </si>
  <si>
    <t>全　国</t>
    <rPh sb="0" eb="1">
      <t>ゼン</t>
    </rPh>
    <rPh sb="2" eb="3">
      <t>クニ</t>
    </rPh>
    <phoneticPr fontId="6"/>
  </si>
  <si>
    <t>70～74歳</t>
    <rPh sb="5" eb="6">
      <t>サイ</t>
    </rPh>
    <phoneticPr fontId="49"/>
  </si>
  <si>
    <t>　　　　持ち家</t>
    <rPh sb="4" eb="5">
      <t>モ</t>
    </rPh>
    <rPh sb="6" eb="7">
      <t>イエ</t>
    </rPh>
    <phoneticPr fontId="6"/>
  </si>
  <si>
    <t>１住宅当たり
居住室数
（室）</t>
    <rPh sb="13" eb="14">
      <t>シツ</t>
    </rPh>
    <phoneticPr fontId="6"/>
  </si>
  <si>
    <t>１住宅当たり
居住室の畳数
(畳)</t>
    <rPh sb="15" eb="16">
      <t>ジョウ</t>
    </rPh>
    <phoneticPr fontId="6"/>
  </si>
  <si>
    <t>40～
 44歳</t>
    <rPh sb="7" eb="8">
      <t>サイ</t>
    </rPh>
    <phoneticPr fontId="49"/>
  </si>
  <si>
    <t>１　東日本大震災による転居</t>
    <rPh sb="2" eb="5">
      <t>ヒガシニホン</t>
    </rPh>
    <rPh sb="5" eb="8">
      <t>ダイシンサイ</t>
    </rPh>
    <rPh sb="11" eb="13">
      <t>テンキョ</t>
    </rPh>
    <phoneticPr fontId="6"/>
  </si>
  <si>
    <t>　※1　子の居住地「不詳」を含まない。</t>
    <rPh sb="4" eb="5">
      <t>コ</t>
    </rPh>
    <rPh sb="6" eb="9">
      <t>キョジュウチ</t>
    </rPh>
    <rPh sb="10" eb="12">
      <t>フショウ</t>
    </rPh>
    <rPh sb="14" eb="15">
      <t>フク</t>
    </rPh>
    <phoneticPr fontId="6"/>
  </si>
  <si>
    <t>実数（千世帯）</t>
    <rPh sb="0" eb="2">
      <t>ジッスウ</t>
    </rPh>
    <rPh sb="3" eb="4">
      <t>セン</t>
    </rPh>
    <rPh sb="4" eb="6">
      <t>セタイ</t>
    </rPh>
    <phoneticPr fontId="6"/>
  </si>
  <si>
    <t>不　詳</t>
    <rPh sb="0" eb="1">
      <t>フ</t>
    </rPh>
    <rPh sb="2" eb="3">
      <t>ショウ</t>
    </rPh>
    <phoneticPr fontId="6"/>
  </si>
  <si>
    <t>雇用者</t>
    <rPh sb="0" eb="3">
      <t>コヨウシャ</t>
    </rPh>
    <phoneticPr fontId="6"/>
  </si>
  <si>
    <t>転　居　の　理　由</t>
    <rPh sb="0" eb="1">
      <t>テン</t>
    </rPh>
    <rPh sb="2" eb="3">
      <t>イ</t>
    </rPh>
    <rPh sb="6" eb="7">
      <t>リ</t>
    </rPh>
    <rPh sb="8" eb="9">
      <t>ヨシ</t>
    </rPh>
    <phoneticPr fontId="6"/>
  </si>
  <si>
    <t>◆土地所有率－秋田県（平成20年、25年）</t>
    <rPh sb="1" eb="3">
      <t>トチ</t>
    </rPh>
    <rPh sb="3" eb="6">
      <t>ショユウリツ</t>
    </rPh>
    <rPh sb="7" eb="10">
      <t>アキタケン</t>
    </rPh>
    <rPh sb="11" eb="13">
      <t>ヘイセイ</t>
    </rPh>
    <rPh sb="15" eb="16">
      <t>ネン</t>
    </rPh>
    <rPh sb="19" eb="20">
      <t>ネン</t>
    </rPh>
    <phoneticPr fontId="6"/>
  </si>
  <si>
    <t>兵庫県</t>
  </si>
  <si>
    <t>そ の 他</t>
    <rPh sb="4" eb="5">
      <t>タ</t>
    </rPh>
    <phoneticPr fontId="6"/>
  </si>
  <si>
    <t>２　東日本大震災による被災箇所の改修工事</t>
    <rPh sb="2" eb="5">
      <t>ヒガシニホン</t>
    </rPh>
    <rPh sb="5" eb="8">
      <t>ダイシンサイ</t>
    </rPh>
    <rPh sb="11" eb="13">
      <t>ヒサイ</t>
    </rPh>
    <rPh sb="13" eb="15">
      <t>カショ</t>
    </rPh>
    <rPh sb="16" eb="18">
      <t>カイシュウ</t>
    </rPh>
    <rPh sb="18" eb="20">
      <t>コウジ</t>
    </rPh>
    <phoneticPr fontId="6"/>
  </si>
  <si>
    <t>４　所有の関係　・・・・・・・・・・・・・・・・・・・・・・・・・・・・・</t>
    <rPh sb="2" eb="4">
      <t>ショユウ</t>
    </rPh>
    <rPh sb="5" eb="7">
      <t>カンケイ</t>
    </rPh>
    <phoneticPr fontId="6"/>
  </si>
  <si>
    <t>　総数</t>
    <rPh sb="1" eb="3">
      <t>ソウスウ</t>
    </rPh>
    <phoneticPr fontId="6"/>
  </si>
  <si>
    <t>石川県</t>
  </si>
  <si>
    <t>住宅に住め
なくなった</t>
    <rPh sb="0" eb="2">
      <t>ジュウタク</t>
    </rPh>
    <rPh sb="3" eb="4">
      <t>ス</t>
    </rPh>
    <phoneticPr fontId="6"/>
  </si>
  <si>
    <t>昭和
38年</t>
    <rPh sb="0" eb="2">
      <t>ショウワ</t>
    </rPh>
    <rPh sb="5" eb="6">
      <t>ネン</t>
    </rPh>
    <phoneticPr fontId="6"/>
  </si>
  <si>
    <t xml:space="preserve"> 実数（千世帯）</t>
    <rPh sb="1" eb="3">
      <t>ジッスウ</t>
    </rPh>
    <rPh sb="4" eb="5">
      <t>セン</t>
    </rPh>
    <rPh sb="5" eb="7">
      <t>セタイ</t>
    </rPh>
    <phoneticPr fontId="6"/>
  </si>
  <si>
    <t>300～
 400万円</t>
    <rPh sb="9" eb="11">
      <t>マンエン</t>
    </rPh>
    <phoneticPr fontId="49"/>
  </si>
  <si>
    <r>
      <t>総　数</t>
    </r>
    <r>
      <rPr>
        <vertAlign val="superscript"/>
        <sz val="8"/>
        <color theme="1"/>
        <rFont val="ＭＳ Ｐゴシック"/>
      </rPr>
      <t>※1</t>
    </r>
    <rPh sb="0" eb="1">
      <t>ソウ</t>
    </rPh>
    <rPh sb="2" eb="3">
      <t>スウ</t>
    </rPh>
    <phoneticPr fontId="6"/>
  </si>
  <si>
    <t>　　高齢者のいる夫婦のみの主世帯</t>
    <rPh sb="2" eb="5">
      <t>コウレイシャ</t>
    </rPh>
    <rPh sb="8" eb="10">
      <t>フウフ</t>
    </rPh>
    <rPh sb="13" eb="14">
      <t>シュ</t>
    </rPh>
    <rPh sb="14" eb="16">
      <t>セタイ</t>
    </rPh>
    <phoneticPr fontId="6"/>
  </si>
  <si>
    <t xml:space="preserve"> 割合（％）</t>
    <rPh sb="1" eb="3">
      <t>ワリアイ</t>
    </rPh>
    <phoneticPr fontId="6"/>
  </si>
  <si>
    <t>◆省エネルギー設備等別住宅数の割合（平成20年、25年）</t>
    <rPh sb="1" eb="2">
      <t>ショウ</t>
    </rPh>
    <rPh sb="7" eb="9">
      <t>セツビ</t>
    </rPh>
    <rPh sb="9" eb="10">
      <t>トウ</t>
    </rPh>
    <rPh sb="10" eb="11">
      <t>ベツ</t>
    </rPh>
    <rPh sb="11" eb="13">
      <t>ジュウタク</t>
    </rPh>
    <rPh sb="13" eb="14">
      <t>スウ</t>
    </rPh>
    <rPh sb="15" eb="17">
      <t>ワリアイ</t>
    </rPh>
    <rPh sb="18" eb="20">
      <t>ヘイセイ</t>
    </rPh>
    <rPh sb="22" eb="23">
      <t>ネン</t>
    </rPh>
    <rPh sb="26" eb="27">
      <t>ネン</t>
    </rPh>
    <phoneticPr fontId="6"/>
  </si>
  <si>
    <t>住宅を所有している</t>
    <rPh sb="0" eb="2">
      <t>ジュウタク</t>
    </rPh>
    <rPh sb="3" eb="5">
      <t>ショユウ</t>
    </rPh>
    <phoneticPr fontId="49"/>
  </si>
  <si>
    <t>総　数</t>
    <rPh sb="0" eb="1">
      <t>フサ</t>
    </rPh>
    <rPh sb="2" eb="3">
      <t>カズ</t>
    </rPh>
    <phoneticPr fontId="6"/>
  </si>
  <si>
    <t>家計を主に支える者の
従業上の地位 (8区分)</t>
  </si>
  <si>
    <t>現住居を所有している</t>
    <rPh sb="0" eb="2">
      <t>ゲンジュウ</t>
    </rPh>
    <rPh sb="2" eb="3">
      <t>キョ</t>
    </rPh>
    <rPh sb="4" eb="6">
      <t>ショユウ</t>
    </rPh>
    <phoneticPr fontId="6"/>
  </si>
  <si>
    <t>学　生</t>
    <rPh sb="0" eb="1">
      <t>ガク</t>
    </rPh>
    <rPh sb="2" eb="3">
      <t>セイ</t>
    </rPh>
    <phoneticPr fontId="49"/>
  </si>
  <si>
    <t xml:space="preserve"> 　　　　20年</t>
    <rPh sb="7" eb="8">
      <t>ネン</t>
    </rPh>
    <phoneticPr fontId="6"/>
  </si>
  <si>
    <t>現住居以外
の住宅を
所有</t>
    <rPh sb="0" eb="2">
      <t>ゲンジュウ</t>
    </rPh>
    <rPh sb="2" eb="3">
      <t>キョ</t>
    </rPh>
    <rPh sb="3" eb="5">
      <t>イガイ</t>
    </rPh>
    <rPh sb="7" eb="9">
      <t>ジュウタク</t>
    </rPh>
    <rPh sb="11" eb="13">
      <t>ショユウ</t>
    </rPh>
    <phoneticPr fontId="6"/>
  </si>
  <si>
    <t>現住居の
敷地以外の
土地を所有</t>
  </si>
  <si>
    <t>25～29歳</t>
    <rPh sb="5" eb="6">
      <t>サイ</t>
    </rPh>
    <phoneticPr fontId="49"/>
  </si>
  <si>
    <t>東日本大震
災による
被災箇所の
改修工事を
した</t>
    <rPh sb="0" eb="1">
      <t>ヒガシ</t>
    </rPh>
    <rPh sb="1" eb="3">
      <t>ニホン</t>
    </rPh>
    <rPh sb="3" eb="5">
      <t>タイシン</t>
    </rPh>
    <rPh sb="6" eb="7">
      <t>サイ</t>
    </rPh>
    <rPh sb="11" eb="13">
      <t>ヒサイ</t>
    </rPh>
    <rPh sb="13" eb="15">
      <t>カショ</t>
    </rPh>
    <rPh sb="17" eb="19">
      <t>カイシュウ</t>
    </rPh>
    <rPh sb="19" eb="21">
      <t>コウジ</t>
    </rPh>
    <phoneticPr fontId="52"/>
  </si>
  <si>
    <t>◆高齢者等のための設備がある住宅の建て方別割合</t>
    <rPh sb="1" eb="4">
      <t>コウレイシャ</t>
    </rPh>
    <rPh sb="4" eb="5">
      <t>トウ</t>
    </rPh>
    <rPh sb="9" eb="11">
      <t>セツビ</t>
    </rPh>
    <rPh sb="14" eb="16">
      <t>ジュウタク</t>
    </rPh>
    <rPh sb="17" eb="18">
      <t>タ</t>
    </rPh>
    <rPh sb="19" eb="20">
      <t>カタ</t>
    </rPh>
    <rPh sb="20" eb="21">
      <t>ベツ</t>
    </rPh>
    <rPh sb="21" eb="23">
      <t>ワリアイ</t>
    </rPh>
    <phoneticPr fontId="6"/>
  </si>
  <si>
    <t>現住居以外
の住宅を
所有</t>
  </si>
  <si>
    <t>4)</t>
  </si>
  <si>
    <t>表５－１　住宅の構造別住宅数－秋田県（昭和63年～平成25年）</t>
    <rPh sb="0" eb="1">
      <t>ヒョウ</t>
    </rPh>
    <rPh sb="5" eb="7">
      <t>ジュウタク</t>
    </rPh>
    <rPh sb="8" eb="11">
      <t>コウゾウベツ</t>
    </rPh>
    <rPh sb="11" eb="13">
      <t>ジュウタク</t>
    </rPh>
    <rPh sb="13" eb="14">
      <t>スウ</t>
    </rPh>
    <rPh sb="15" eb="18">
      <t>アキタケン</t>
    </rPh>
    <rPh sb="19" eb="21">
      <t>ショウワ</t>
    </rPh>
    <rPh sb="23" eb="24">
      <t>ネン</t>
    </rPh>
    <rPh sb="25" eb="27">
      <t>ヘイセイ</t>
    </rPh>
    <rPh sb="29" eb="30">
      <t>ネン</t>
    </rPh>
    <phoneticPr fontId="6"/>
  </si>
  <si>
    <t>新潟県</t>
  </si>
  <si>
    <t>片道15分未満</t>
    <rPh sb="0" eb="2">
      <t>カタミチ</t>
    </rPh>
    <rPh sb="4" eb="5">
      <t>フン</t>
    </rPh>
    <rPh sb="5" eb="7">
      <t>ミマン</t>
    </rPh>
    <phoneticPr fontId="6"/>
  </si>
  <si>
    <t>25歳未満</t>
    <rPh sb="2" eb="3">
      <t>サイ</t>
    </rPh>
    <rPh sb="3" eb="5">
      <t>ミマン</t>
    </rPh>
    <phoneticPr fontId="49"/>
  </si>
  <si>
    <t>50～54歳</t>
    <rPh sb="5" eb="6">
      <t>サイ</t>
    </rPh>
    <phoneticPr fontId="49"/>
  </si>
  <si>
    <t>30～34歳</t>
    <rPh sb="5" eb="6">
      <t>サイ</t>
    </rPh>
    <phoneticPr fontId="49"/>
  </si>
  <si>
    <t>35～39歳</t>
    <rPh sb="5" eb="6">
      <t>サイ</t>
    </rPh>
    <phoneticPr fontId="49"/>
  </si>
  <si>
    <t>　そ の 他</t>
    <rPh sb="5" eb="6">
      <t>タ</t>
    </rPh>
    <phoneticPr fontId="6"/>
  </si>
  <si>
    <t>40～44歳</t>
    <rPh sb="5" eb="6">
      <t>サイ</t>
    </rPh>
    <phoneticPr fontId="49"/>
  </si>
  <si>
    <t>45～49歳</t>
    <rPh sb="5" eb="6">
      <t>サイ</t>
    </rPh>
    <phoneticPr fontId="49"/>
  </si>
  <si>
    <t>★住宅所有率及び土地所有率の高い都道府県</t>
    <rPh sb="1" eb="3">
      <t>ジュウタク</t>
    </rPh>
    <rPh sb="3" eb="6">
      <t>ショユウリツ</t>
    </rPh>
    <rPh sb="6" eb="7">
      <t>オヨ</t>
    </rPh>
    <rPh sb="8" eb="10">
      <t>トチ</t>
    </rPh>
    <rPh sb="10" eb="13">
      <t>ショユウリツ</t>
    </rPh>
    <rPh sb="14" eb="15">
      <t>タカ</t>
    </rPh>
    <rPh sb="16" eb="20">
      <t>トドウフケン</t>
    </rPh>
    <phoneticPr fontId="6"/>
  </si>
  <si>
    <t>65～69歳</t>
    <rPh sb="5" eb="6">
      <t>サイ</t>
    </rPh>
    <phoneticPr fontId="49"/>
  </si>
  <si>
    <t>75歳以上</t>
    <rPh sb="2" eb="3">
      <t>サイ</t>
    </rPh>
    <rPh sb="3" eb="5">
      <t>イジョウ</t>
    </rPh>
    <phoneticPr fontId="49"/>
  </si>
  <si>
    <t>◆グラフデータ</t>
  </si>
  <si>
    <t>・住宅所有普通世帯数</t>
    <rPh sb="1" eb="3">
      <t>ジュウタク</t>
    </rPh>
    <rPh sb="3" eb="5">
      <t>ショユウ</t>
    </rPh>
    <rPh sb="5" eb="7">
      <t>フツウ</t>
    </rPh>
    <rPh sb="7" eb="10">
      <t>セタイスウ</t>
    </rPh>
    <phoneticPr fontId="49"/>
  </si>
  <si>
    <t>２　住宅の建て方・構造　・・・・・・・・・・・・・・・・・・・・・・・・・</t>
    <rPh sb="2" eb="4">
      <t>ジュウタク</t>
    </rPh>
    <rPh sb="5" eb="6">
      <t>タ</t>
    </rPh>
    <rPh sb="7" eb="8">
      <t>カタ</t>
    </rPh>
    <rPh sb="9" eb="11">
      <t>コウゾウ</t>
    </rPh>
    <phoneticPr fontId="6"/>
  </si>
  <si>
    <t>愛知県</t>
  </si>
  <si>
    <r>
      <t>　持ち家に居住する
　主世帯総数</t>
    </r>
    <r>
      <rPr>
        <vertAlign val="superscript"/>
        <sz val="10"/>
        <color theme="1"/>
        <rFont val="ＭＳ Ｐゴシック"/>
      </rPr>
      <t>※１</t>
    </r>
    <rPh sb="1" eb="2">
      <t>モ</t>
    </rPh>
    <rPh sb="3" eb="4">
      <t>イエ</t>
    </rPh>
    <rPh sb="5" eb="7">
      <t>キョジュウ</t>
    </rPh>
    <rPh sb="11" eb="12">
      <t>シュ</t>
    </rPh>
    <rPh sb="12" eb="14">
      <t>セタイ</t>
    </rPh>
    <rPh sb="14" eb="16">
      <t>ソウスウ</t>
    </rPh>
    <phoneticPr fontId="6"/>
  </si>
  <si>
    <t>・土地所有普通世帯数</t>
    <rPh sb="1" eb="3">
      <t>トチ</t>
    </rPh>
    <rPh sb="3" eb="5">
      <t>ショユウ</t>
    </rPh>
    <rPh sb="5" eb="7">
      <t>フツウ</t>
    </rPh>
    <rPh sb="7" eb="10">
      <t>セタイスウ</t>
    </rPh>
    <phoneticPr fontId="49"/>
  </si>
  <si>
    <t>浴室</t>
    <rPh sb="0" eb="2">
      <t>ヨクシツ</t>
    </rPh>
    <phoneticPr fontId="6"/>
  </si>
  <si>
    <t>うちエレベーターあり</t>
  </si>
  <si>
    <t>住宅所有</t>
    <rPh sb="0" eb="2">
      <t>ジュウタク</t>
    </rPh>
    <rPh sb="2" eb="4">
      <t>ショユウ</t>
    </rPh>
    <phoneticPr fontId="49"/>
  </si>
  <si>
    <t>パート・アルバイト・その他</t>
    <rPh sb="12" eb="13">
      <t>タ</t>
    </rPh>
    <phoneticPr fontId="49"/>
  </si>
  <si>
    <t>土地所有</t>
    <rPh sb="0" eb="2">
      <t>トチ</t>
    </rPh>
    <rPh sb="2" eb="4">
      <t>ショユウ</t>
    </rPh>
    <phoneticPr fontId="49"/>
  </si>
  <si>
    <t>秋田県</t>
    <rPh sb="0" eb="3">
      <t>アキタケン</t>
    </rPh>
    <phoneticPr fontId="49"/>
  </si>
  <si>
    <t>徒歩5分
程度の場所</t>
    <rPh sb="0" eb="2">
      <t>トホ</t>
    </rPh>
    <rPh sb="3" eb="4">
      <t>フン</t>
    </rPh>
    <rPh sb="5" eb="7">
      <t>テイド</t>
    </rPh>
    <rPh sb="8" eb="10">
      <t>バショ</t>
    </rPh>
    <phoneticPr fontId="6"/>
  </si>
  <si>
    <t>秋田－全国</t>
    <rPh sb="0" eb="2">
      <t>アキタ</t>
    </rPh>
    <rPh sb="3" eb="5">
      <t>ゼンコク</t>
    </rPh>
    <phoneticPr fontId="49"/>
  </si>
  <si>
    <t>◆増改築・改修工事等の状況別割合</t>
    <rPh sb="1" eb="4">
      <t>ゾウカイチク</t>
    </rPh>
    <rPh sb="5" eb="7">
      <t>カイシュウ</t>
    </rPh>
    <rPh sb="7" eb="9">
      <t>コウジ</t>
    </rPh>
    <rPh sb="9" eb="10">
      <t>トウ</t>
    </rPh>
    <rPh sb="11" eb="13">
      <t>ジョウキョウ</t>
    </rPh>
    <rPh sb="13" eb="14">
      <t>ベツ</t>
    </rPh>
    <rPh sb="14" eb="16">
      <t>ワリアイ</t>
    </rPh>
    <phoneticPr fontId="6"/>
  </si>
  <si>
    <t>25歳
未満</t>
    <rPh sb="2" eb="3">
      <t>サイ</t>
    </rPh>
    <rPh sb="4" eb="6">
      <t>ミマン</t>
    </rPh>
    <phoneticPr fontId="49"/>
  </si>
  <si>
    <t>25～
 29歳</t>
    <rPh sb="7" eb="8">
      <t>サイ</t>
    </rPh>
    <phoneticPr fontId="49"/>
  </si>
  <si>
    <t>１　世帯数の推移　・・・・・・・・・・・・・・・・・・・・・・・・・・・・</t>
    <rPh sb="2" eb="5">
      <t>セタイスウ</t>
    </rPh>
    <rPh sb="6" eb="8">
      <t>スイイ</t>
    </rPh>
    <phoneticPr fontId="6"/>
  </si>
  <si>
    <t>◆高齢者の有無別平成21年以降の高齢者等のための設備工事の内訳</t>
    <rPh sb="1" eb="4">
      <t>コウレイシャ</t>
    </rPh>
    <rPh sb="5" eb="7">
      <t>ウム</t>
    </rPh>
    <rPh sb="7" eb="8">
      <t>ベツ</t>
    </rPh>
    <rPh sb="8" eb="10">
      <t>ヘイセイ</t>
    </rPh>
    <rPh sb="12" eb="15">
      <t>ネンイコウ</t>
    </rPh>
    <rPh sb="16" eb="19">
      <t>コウレイシャ</t>
    </rPh>
    <rPh sb="19" eb="20">
      <t>トウ</t>
    </rPh>
    <rPh sb="24" eb="26">
      <t>セツビ</t>
    </rPh>
    <rPh sb="26" eb="28">
      <t>コウジ</t>
    </rPh>
    <rPh sb="29" eb="31">
      <t>ウチワケ</t>
    </rPh>
    <phoneticPr fontId="6"/>
  </si>
  <si>
    <t>30～
 34歳</t>
    <rPh sb="7" eb="8">
      <t>サイ</t>
    </rPh>
    <phoneticPr fontId="49"/>
  </si>
  <si>
    <t>45～
 49歳</t>
    <rPh sb="7" eb="8">
      <t>サイ</t>
    </rPh>
    <phoneticPr fontId="49"/>
  </si>
  <si>
    <t>35～
 39歳</t>
    <rPh sb="7" eb="8">
      <t>サイ</t>
    </rPh>
    <phoneticPr fontId="49"/>
  </si>
  <si>
    <t>50～
 54歳</t>
    <rPh sb="7" eb="8">
      <t>サイ</t>
    </rPh>
    <phoneticPr fontId="49"/>
  </si>
  <si>
    <t>60～
 64歳</t>
    <rPh sb="7" eb="8">
      <t>サイ</t>
    </rPh>
    <phoneticPr fontId="49"/>
  </si>
  <si>
    <t>65～
 69歳</t>
    <rPh sb="7" eb="8">
      <t>サイ</t>
    </rPh>
    <phoneticPr fontId="49"/>
  </si>
  <si>
    <t>住宅所有率</t>
    <rPh sb="0" eb="1">
      <t>ジュウ</t>
    </rPh>
    <rPh sb="1" eb="2">
      <t>タク</t>
    </rPh>
    <rPh sb="2" eb="3">
      <t>ショ</t>
    </rPh>
    <rPh sb="3" eb="4">
      <t>ユウ</t>
    </rPh>
    <rPh sb="4" eb="5">
      <t>リツ</t>
    </rPh>
    <phoneticPr fontId="6"/>
  </si>
  <si>
    <t>70～
 74歳</t>
    <rPh sb="7" eb="8">
      <t>サイ</t>
    </rPh>
    <phoneticPr fontId="49"/>
  </si>
  <si>
    <t>75歳
以上</t>
    <rPh sb="2" eb="3">
      <t>サイ</t>
    </rPh>
    <rPh sb="4" eb="6">
      <t>イジョウ</t>
    </rPh>
    <phoneticPr fontId="49"/>
  </si>
  <si>
    <t>（３）世帯に関する事項</t>
    <rPh sb="3" eb="5">
      <t>セタイ</t>
    </rPh>
    <rPh sb="6" eb="7">
      <t>カン</t>
    </rPh>
    <rPh sb="9" eb="11">
      <t>ジコウ</t>
    </rPh>
    <phoneticPr fontId="6"/>
  </si>
  <si>
    <t>○土地所有率</t>
    <rPh sb="1" eb="3">
      <t>トチ</t>
    </rPh>
    <rPh sb="3" eb="6">
      <t>ショユウリツ</t>
    </rPh>
    <phoneticPr fontId="49"/>
  </si>
  <si>
    <t>農林・漁業主</t>
    <rPh sb="0" eb="2">
      <t>ノウリン</t>
    </rPh>
    <rPh sb="3" eb="5">
      <t>ギョギョウ</t>
    </rPh>
    <rPh sb="5" eb="6">
      <t>シュ</t>
    </rPh>
    <phoneticPr fontId="49"/>
  </si>
  <si>
    <t>　　　高齢単身普通世帯</t>
    <rPh sb="3" eb="5">
      <t>コウレイ</t>
    </rPh>
    <rPh sb="5" eb="7">
      <t>タンシン</t>
    </rPh>
    <rPh sb="7" eb="9">
      <t>フツウ</t>
    </rPh>
    <rPh sb="9" eb="11">
      <t>セタイ</t>
    </rPh>
    <phoneticPr fontId="6"/>
  </si>
  <si>
    <t>商工・その他の業主</t>
    <rPh sb="0" eb="2">
      <t>ショウコウ</t>
    </rPh>
    <rPh sb="5" eb="6">
      <t>タ</t>
    </rPh>
    <rPh sb="7" eb="9">
      <t>ギョウシュ</t>
    </rPh>
    <phoneticPr fontId="49"/>
  </si>
  <si>
    <t>会社・団体・公社又は個人に雇われている者</t>
    <rPh sb="0" eb="2">
      <t>カイシャ</t>
    </rPh>
    <rPh sb="3" eb="5">
      <t>ダンタイ</t>
    </rPh>
    <rPh sb="6" eb="8">
      <t>コウシャ</t>
    </rPh>
    <rPh sb="8" eb="9">
      <t>マタ</t>
    </rPh>
    <rPh sb="10" eb="12">
      <t>コジン</t>
    </rPh>
    <rPh sb="13" eb="14">
      <t>ヤト</t>
    </rPh>
    <rPh sb="19" eb="20">
      <t>モノ</t>
    </rPh>
    <phoneticPr fontId="49"/>
  </si>
  <si>
    <t>公営・UR・公社等の借家</t>
    <rPh sb="0" eb="2">
      <t>コウエイ</t>
    </rPh>
    <rPh sb="6" eb="8">
      <t>コウシャ</t>
    </rPh>
    <rPh sb="8" eb="9">
      <t>トウ</t>
    </rPh>
    <rPh sb="10" eb="12">
      <t>シャクヤ</t>
    </rPh>
    <phoneticPr fontId="49"/>
  </si>
  <si>
    <t>労働者派遣
事業所の派遣社員</t>
    <rPh sb="0" eb="3">
      <t>ロウドウシャ</t>
    </rPh>
    <rPh sb="3" eb="5">
      <t>ハケン</t>
    </rPh>
    <rPh sb="6" eb="9">
      <t>ジギョウショ</t>
    </rPh>
    <rPh sb="10" eb="12">
      <t>ハケン</t>
    </rPh>
    <rPh sb="12" eb="14">
      <t>シャイン</t>
    </rPh>
    <phoneticPr fontId="49"/>
  </si>
  <si>
    <t>　 平成20年</t>
    <rPh sb="2" eb="4">
      <t>ヘイセイ</t>
    </rPh>
    <rPh sb="6" eb="7">
      <t>ネン</t>
    </rPh>
    <phoneticPr fontId="6"/>
  </si>
  <si>
    <t>学生</t>
    <rPh sb="0" eb="2">
      <t>ガクセイ</t>
    </rPh>
    <phoneticPr fontId="49"/>
  </si>
  <si>
    <t>○</t>
  </si>
  <si>
    <t>５　住宅の規模　・・・・・・・・・・・・・・・・・・・・・・・・・・・・・</t>
    <rPh sb="2" eb="4">
      <t>ジュウタク</t>
    </rPh>
    <rPh sb="5" eb="7">
      <t>キボ</t>
    </rPh>
    <phoneticPr fontId="6"/>
  </si>
  <si>
    <t xml:space="preserve">  雇          用          者</t>
    <rPh sb="2" eb="3">
      <t>ヤトイ</t>
    </rPh>
    <rPh sb="13" eb="14">
      <t>ヨウ</t>
    </rPh>
    <rPh sb="24" eb="25">
      <t>モノ</t>
    </rPh>
    <phoneticPr fontId="6"/>
  </si>
  <si>
    <r>
      <t>60,629</t>
    </r>
    <r>
      <rPr>
        <sz val="8"/>
        <color theme="1"/>
        <rFont val="ＭＳ Ｐゴシック"/>
      </rPr>
      <t>千戸</t>
    </r>
    <rPh sb="6" eb="8">
      <t>センコ</t>
    </rPh>
    <phoneticPr fontId="6"/>
  </si>
  <si>
    <t xml:space="preserve">  無                      職</t>
    <rPh sb="2" eb="3">
      <t>ム</t>
    </rPh>
    <rPh sb="25" eb="26">
      <t>ショク</t>
    </rPh>
    <phoneticPr fontId="6"/>
  </si>
  <si>
    <t>　共同住宅</t>
    <rPh sb="1" eb="3">
      <t>キョウドウ</t>
    </rPh>
    <rPh sb="3" eb="5">
      <t>ジュウタク</t>
    </rPh>
    <phoneticPr fontId="6"/>
  </si>
  <si>
    <t>・住宅及び土地所有普通世帯数</t>
    <rPh sb="1" eb="3">
      <t>ジュウタク</t>
    </rPh>
    <rPh sb="3" eb="4">
      <t>オヨ</t>
    </rPh>
    <rPh sb="5" eb="7">
      <t>トチ</t>
    </rPh>
    <rPh sb="7" eb="9">
      <t>ショユウ</t>
    </rPh>
    <rPh sb="9" eb="11">
      <t>フツウ</t>
    </rPh>
    <rPh sb="11" eb="14">
      <t>セタイスウ</t>
    </rPh>
    <phoneticPr fontId="49"/>
  </si>
  <si>
    <t xml:space="preserve">住宅総数  </t>
  </si>
  <si>
    <r>
      <t>総 数</t>
    </r>
    <r>
      <rPr>
        <vertAlign val="superscript"/>
        <sz val="8"/>
        <color auto="1"/>
        <rFont val="ＭＳ Ｐゴシック"/>
      </rPr>
      <t>※１</t>
    </r>
    <rPh sb="0" eb="1">
      <t>ソウ</t>
    </rPh>
    <rPh sb="2" eb="3">
      <t>スウ</t>
    </rPh>
    <phoneticPr fontId="6"/>
  </si>
  <si>
    <t>会社・団体・公社又は
個人に雇われている者</t>
    <rPh sb="0" eb="2">
      <t>カイシャ</t>
    </rPh>
    <rPh sb="3" eb="5">
      <t>ダンタイ</t>
    </rPh>
    <rPh sb="6" eb="8">
      <t>コウシャ</t>
    </rPh>
    <rPh sb="8" eb="9">
      <t>マタ</t>
    </rPh>
    <rPh sb="11" eb="13">
      <t>コジン</t>
    </rPh>
    <rPh sb="14" eb="15">
      <t>ヤト</t>
    </rPh>
    <rPh sb="20" eb="21">
      <t>モノ</t>
    </rPh>
    <phoneticPr fontId="49"/>
  </si>
  <si>
    <t>家計を主に支える者の世帯の年間収入階級 (10区分)</t>
    <rPh sb="0" eb="2">
      <t>カケイ</t>
    </rPh>
    <rPh sb="3" eb="4">
      <t>オモ</t>
    </rPh>
    <rPh sb="5" eb="6">
      <t>ササ</t>
    </rPh>
    <rPh sb="8" eb="9">
      <t>モノ</t>
    </rPh>
    <phoneticPr fontId="49"/>
  </si>
  <si>
    <t>労働者派遣
事業所の
派遣社員</t>
    <rPh sb="0" eb="3">
      <t>ロウドウシャ</t>
    </rPh>
    <rPh sb="3" eb="5">
      <t>ハケン</t>
    </rPh>
    <rPh sb="6" eb="9">
      <t>ジギョウショ</t>
    </rPh>
    <rPh sb="11" eb="13">
      <t>ハケン</t>
    </rPh>
    <rPh sb="13" eb="15">
      <t>シャイン</t>
    </rPh>
    <phoneticPr fontId="49"/>
  </si>
  <si>
    <t>100万円未満</t>
    <rPh sb="3" eb="5">
      <t>マンエン</t>
    </rPh>
    <rPh sb="5" eb="7">
      <t>ミマン</t>
    </rPh>
    <phoneticPr fontId="49"/>
  </si>
  <si>
    <t>４　所有の関係</t>
    <rPh sb="2" eb="4">
      <t>ショユウ</t>
    </rPh>
    <rPh sb="5" eb="7">
      <t>カンケイ</t>
    </rPh>
    <phoneticPr fontId="6"/>
  </si>
  <si>
    <t>空き家率
（右目盛り）</t>
    <rPh sb="0" eb="1">
      <t>ア</t>
    </rPh>
    <rPh sb="2" eb="3">
      <t>ヤ</t>
    </rPh>
    <rPh sb="3" eb="4">
      <t>リツ</t>
    </rPh>
    <rPh sb="6" eb="7">
      <t>ミギ</t>
    </rPh>
    <rPh sb="7" eb="9">
      <t>メモ</t>
    </rPh>
    <phoneticPr fontId="6"/>
  </si>
  <si>
    <t>Ⅴ　住宅・土地所有の概況</t>
    <rPh sb="2" eb="4">
      <t>ジュウタク</t>
    </rPh>
    <rPh sb="5" eb="7">
      <t>トチ</t>
    </rPh>
    <rPh sb="7" eb="9">
      <t>ショユウ</t>
    </rPh>
    <rPh sb="10" eb="12">
      <t>ガイキョウ</t>
    </rPh>
    <phoneticPr fontId="6"/>
  </si>
  <si>
    <t>200～
 300万円</t>
    <rPh sb="9" eb="11">
      <t>マンエン</t>
    </rPh>
    <phoneticPr fontId="49"/>
  </si>
  <si>
    <t>2000万円以上</t>
    <rPh sb="4" eb="5">
      <t>マン</t>
    </rPh>
    <rPh sb="5" eb="8">
      <t>エンイジョウ</t>
    </rPh>
    <phoneticPr fontId="49"/>
  </si>
  <si>
    <t>・普通世帯数</t>
    <rPh sb="1" eb="3">
      <t>フツウ</t>
    </rPh>
    <rPh sb="3" eb="6">
      <t>セタイスウ</t>
    </rPh>
    <phoneticPr fontId="49"/>
  </si>
  <si>
    <t>うち高齢者
対応型</t>
    <rPh sb="2" eb="5">
      <t>コウレイシャ</t>
    </rPh>
    <rPh sb="6" eb="9">
      <t>タイオウガタ</t>
    </rPh>
    <phoneticPr fontId="6"/>
  </si>
  <si>
    <t>　※１　高齢者等の設備状況「不詳」を含む。</t>
    <rPh sb="4" eb="7">
      <t>コウレイシャ</t>
    </rPh>
    <rPh sb="7" eb="8">
      <t>トウ</t>
    </rPh>
    <rPh sb="9" eb="11">
      <t>セツビ</t>
    </rPh>
    <rPh sb="11" eb="13">
      <t>ジョウキョウ</t>
    </rPh>
    <rPh sb="14" eb="16">
      <t>フショウ</t>
    </rPh>
    <rPh sb="18" eb="19">
      <t>フク</t>
    </rPh>
    <phoneticPr fontId="6"/>
  </si>
  <si>
    <t>福井県</t>
  </si>
  <si>
    <t>100万円
未満</t>
    <rPh sb="3" eb="5">
      <t>マンエン</t>
    </rPh>
    <rPh sb="6" eb="8">
      <t>ミマン</t>
    </rPh>
    <phoneticPr fontId="49"/>
  </si>
  <si>
    <t>いずれも
所有して
いない世帯</t>
    <rPh sb="5" eb="7">
      <t>ショユウ</t>
    </rPh>
    <rPh sb="13" eb="15">
      <t>セタイ</t>
    </rPh>
    <phoneticPr fontId="6"/>
  </si>
  <si>
    <t>現住居の
敷地以外の
宅地などを
所有して
いる世帯</t>
    <rPh sb="0" eb="1">
      <t>ゲン</t>
    </rPh>
    <rPh sb="1" eb="3">
      <t>ジュウキョ</t>
    </rPh>
    <rPh sb="5" eb="7">
      <t>シキチ</t>
    </rPh>
    <rPh sb="7" eb="9">
      <t>イガイ</t>
    </rPh>
    <rPh sb="11" eb="13">
      <t>タクチ</t>
    </rPh>
    <rPh sb="17" eb="19">
      <t>ショユウ</t>
    </rPh>
    <rPh sb="24" eb="26">
      <t>セタイ</t>
    </rPh>
    <phoneticPr fontId="6"/>
  </si>
  <si>
    <t>１　住宅・土地の所有状況</t>
    <rPh sb="2" eb="4">
      <t>ジュウタク</t>
    </rPh>
    <rPh sb="5" eb="7">
      <t>トチ</t>
    </rPh>
    <rPh sb="8" eb="10">
      <t>ショユウ</t>
    </rPh>
    <rPh sb="10" eb="12">
      <t>ジョウキョウ</t>
    </rPh>
    <phoneticPr fontId="6"/>
  </si>
  <si>
    <t>・共同住宅の階数別住宅数（千戸）</t>
    <rPh sb="1" eb="3">
      <t>キョウドウ</t>
    </rPh>
    <rPh sb="3" eb="5">
      <t>ジュウタク</t>
    </rPh>
    <rPh sb="6" eb="9">
      <t>カイスウベツ</t>
    </rPh>
    <rPh sb="9" eb="11">
      <t>ジュウタク</t>
    </rPh>
    <rPh sb="11" eb="12">
      <t>スウ</t>
    </rPh>
    <rPh sb="13" eb="15">
      <t>センコ</t>
    </rPh>
    <phoneticPr fontId="6"/>
  </si>
  <si>
    <t>　※１　家計を主に支える者の従業上の地位「不詳」を含む。</t>
    <rPh sb="4" eb="6">
      <t>カケイ</t>
    </rPh>
    <rPh sb="7" eb="8">
      <t>オモ</t>
    </rPh>
    <rPh sb="9" eb="10">
      <t>ササ</t>
    </rPh>
    <rPh sb="12" eb="13">
      <t>モノ</t>
    </rPh>
    <rPh sb="14" eb="17">
      <t>ジュウギョウジョウ</t>
    </rPh>
    <rPh sb="18" eb="20">
      <t>チイ</t>
    </rPh>
    <rPh sb="21" eb="23">
      <t>フショウ</t>
    </rPh>
    <rPh sb="25" eb="26">
      <t>フク</t>
    </rPh>
    <phoneticPr fontId="6"/>
  </si>
  <si>
    <t>２　年齢階級別住宅・土地の所有状況</t>
    <rPh sb="2" eb="4">
      <t>ネンレイ</t>
    </rPh>
    <rPh sb="4" eb="7">
      <t>カイキュウベツ</t>
    </rPh>
    <rPh sb="7" eb="9">
      <t>ジュウタク</t>
    </rPh>
    <rPh sb="10" eb="12">
      <t>トチ</t>
    </rPh>
    <rPh sb="13" eb="15">
      <t>ショユウ</t>
    </rPh>
    <rPh sb="15" eb="17">
      <t>ジョウキョウ</t>
    </rPh>
    <phoneticPr fontId="6"/>
  </si>
  <si>
    <t>年　　　齢　　　階　　　級</t>
    <rPh sb="0" eb="1">
      <t>ネン</t>
    </rPh>
    <rPh sb="4" eb="5">
      <t>トシ</t>
    </rPh>
    <rPh sb="8" eb="9">
      <t>カイ</t>
    </rPh>
    <rPh sb="12" eb="13">
      <t>キュウ</t>
    </rPh>
    <phoneticPr fontId="6"/>
  </si>
  <si>
    <t>３　従業上の地位別住宅・土地の所有状況</t>
    <rPh sb="2" eb="4">
      <t>ジュウギョウ</t>
    </rPh>
    <rPh sb="4" eb="5">
      <t>ジョウ</t>
    </rPh>
    <rPh sb="6" eb="8">
      <t>チイ</t>
    </rPh>
    <rPh sb="8" eb="9">
      <t>ベツ</t>
    </rPh>
    <rPh sb="9" eb="11">
      <t>ジュウタク</t>
    </rPh>
    <rPh sb="12" eb="14">
      <t>トチ</t>
    </rPh>
    <rPh sb="15" eb="17">
      <t>ショユウ</t>
    </rPh>
    <rPh sb="17" eb="19">
      <t>ジョウキョウ</t>
    </rPh>
    <phoneticPr fontId="6"/>
  </si>
  <si>
    <t>屋根・外壁等の改修工事</t>
  </si>
  <si>
    <t>○住宅の所有率</t>
    <rPh sb="1" eb="3">
      <t>ジュウタク</t>
    </rPh>
    <rPh sb="4" eb="7">
      <t>ショユウリツ</t>
    </rPh>
    <phoneticPr fontId="49"/>
  </si>
  <si>
    <t>○土地の所有率</t>
    <rPh sb="1" eb="3">
      <t>トチ</t>
    </rPh>
    <rPh sb="4" eb="7">
      <t>ショユウリツ</t>
    </rPh>
    <phoneticPr fontId="6"/>
  </si>
  <si>
    <t>１住宅当たり
延べ面積</t>
  </si>
  <si>
    <t>パート・アルバイト
・その他</t>
    <rPh sb="13" eb="14">
      <t>タ</t>
    </rPh>
    <phoneticPr fontId="49"/>
  </si>
  <si>
    <t>秋田県－全国</t>
    <rPh sb="0" eb="3">
      <t>アキタケン</t>
    </rPh>
    <rPh sb="4" eb="6">
      <t>ゼンコク</t>
    </rPh>
    <phoneticPr fontId="6"/>
  </si>
  <si>
    <t>平成25年住宅・土地統計調査における秋田県の住宅及び世帯の区分</t>
    <rPh sb="18" eb="21">
      <t>アキタケン</t>
    </rPh>
    <phoneticPr fontId="6"/>
  </si>
  <si>
    <t>い</t>
  </si>
  <si>
    <t>平成
 5年</t>
    <rPh sb="0" eb="2">
      <t>ヘイセイ</t>
    </rPh>
    <rPh sb="5" eb="6">
      <t>ネン</t>
    </rPh>
    <phoneticPr fontId="49"/>
  </si>
  <si>
    <t>従　業　上　の　地　位</t>
    <rPh sb="0" eb="1">
      <t>ジュウ</t>
    </rPh>
    <rPh sb="2" eb="3">
      <t>ギョウ</t>
    </rPh>
    <rPh sb="4" eb="5">
      <t>ウエ</t>
    </rPh>
    <rPh sb="8" eb="9">
      <t>チ</t>
    </rPh>
    <rPh sb="10" eb="11">
      <t>クライ</t>
    </rPh>
    <phoneticPr fontId="6"/>
  </si>
  <si>
    <t>パート・
アルバイト・
その他</t>
    <rPh sb="14" eb="15">
      <t>タ</t>
    </rPh>
    <phoneticPr fontId="49"/>
  </si>
  <si>
    <t>自営業主</t>
    <rPh sb="0" eb="2">
      <t>ジエイ</t>
    </rPh>
    <rPh sb="2" eb="4">
      <t>ギョウシュ</t>
    </rPh>
    <phoneticPr fontId="6"/>
  </si>
  <si>
    <t>　※２　住宅の所有の関係「不詳」を含む。</t>
    <rPh sb="4" eb="6">
      <t>ジュウタク</t>
    </rPh>
    <rPh sb="7" eb="9">
      <t>ショユウ</t>
    </rPh>
    <rPh sb="10" eb="12">
      <t>カンケイ</t>
    </rPh>
    <rPh sb="13" eb="15">
      <t>フショウ</t>
    </rPh>
    <rPh sb="17" eb="18">
      <t>フク</t>
    </rPh>
    <phoneticPr fontId="6"/>
  </si>
  <si>
    <t xml:space="preserve"> 　　　　15年</t>
    <rPh sb="7" eb="8">
      <t>ネン</t>
    </rPh>
    <phoneticPr fontId="6"/>
  </si>
  <si>
    <t>無　職</t>
    <rPh sb="0" eb="1">
      <t>ム</t>
    </rPh>
    <rPh sb="2" eb="3">
      <t>ショク</t>
    </rPh>
    <phoneticPr fontId="6"/>
  </si>
  <si>
    <t>土地所有世帯</t>
    <rPh sb="0" eb="2">
      <t>トチ</t>
    </rPh>
    <rPh sb="2" eb="4">
      <t>ショユウ</t>
    </rPh>
    <rPh sb="4" eb="6">
      <t>セタイ</t>
    </rPh>
    <phoneticPr fontId="6"/>
  </si>
  <si>
    <t>※１　家計を主に支える者の年齢「不詳」を含む。</t>
    <rPh sb="3" eb="5">
      <t>カケイ</t>
    </rPh>
    <rPh sb="6" eb="7">
      <t>オモ</t>
    </rPh>
    <rPh sb="8" eb="9">
      <t>ササ</t>
    </rPh>
    <rPh sb="11" eb="12">
      <t>モノ</t>
    </rPh>
    <rPh sb="13" eb="15">
      <t>ネンレイ</t>
    </rPh>
    <rPh sb="16" eb="18">
      <t>フショウ</t>
    </rPh>
    <rPh sb="20" eb="21">
      <t>フク</t>
    </rPh>
    <phoneticPr fontId="6"/>
  </si>
  <si>
    <t>※２　住宅の所有の有無「不詳」及び土地の所有の有無「不詳」を含む。</t>
    <rPh sb="3" eb="5">
      <t>ジュウタク</t>
    </rPh>
    <rPh sb="6" eb="8">
      <t>ショユウ</t>
    </rPh>
    <rPh sb="9" eb="11">
      <t>ウム</t>
    </rPh>
    <rPh sb="12" eb="14">
      <t>フショウ</t>
    </rPh>
    <rPh sb="15" eb="16">
      <t>オヨ</t>
    </rPh>
    <rPh sb="17" eb="19">
      <t>トチ</t>
    </rPh>
    <rPh sb="20" eb="22">
      <t>ショユウ</t>
    </rPh>
    <rPh sb="23" eb="25">
      <t>ウム</t>
    </rPh>
    <rPh sb="26" eb="28">
      <t>フショウ</t>
    </rPh>
    <rPh sb="30" eb="31">
      <t>フク</t>
    </rPh>
    <phoneticPr fontId="6"/>
  </si>
  <si>
    <t>廊下などが車いすなどで
通行可能な幅</t>
    <rPh sb="0" eb="2">
      <t>ロウカ</t>
    </rPh>
    <rPh sb="5" eb="6">
      <t>クルマ</t>
    </rPh>
    <rPh sb="12" eb="14">
      <t>ツウコウ</t>
    </rPh>
    <rPh sb="14" eb="16">
      <t>カノウ</t>
    </rPh>
    <rPh sb="17" eb="18">
      <t>ハバ</t>
    </rPh>
    <phoneticPr fontId="6"/>
  </si>
  <si>
    <t>労働者派遣事業所
の派遣社員</t>
    <rPh sb="0" eb="3">
      <t>ロウドウシャ</t>
    </rPh>
    <rPh sb="3" eb="5">
      <t>ハケン</t>
    </rPh>
    <rPh sb="5" eb="8">
      <t>ジギョウショ</t>
    </rPh>
    <rPh sb="10" eb="12">
      <t>ハケン</t>
    </rPh>
    <rPh sb="12" eb="14">
      <t>シャイン</t>
    </rPh>
    <phoneticPr fontId="49"/>
  </si>
  <si>
    <t>1世帯当たり
住宅数（戸）</t>
    <rPh sb="1" eb="3">
      <t>セタイ</t>
    </rPh>
    <rPh sb="3" eb="4">
      <t>ア</t>
    </rPh>
    <rPh sb="7" eb="10">
      <t>ジュウタクスウ</t>
    </rPh>
    <rPh sb="11" eb="12">
      <t>コ</t>
    </rPh>
    <phoneticPr fontId="6"/>
  </si>
  <si>
    <r>
      <t>高齢単身
主世帯</t>
    </r>
    <r>
      <rPr>
        <vertAlign val="superscript"/>
        <sz val="9"/>
        <color theme="1"/>
        <rFont val="ＭＳ Ｐゴシック"/>
      </rPr>
      <t>※３</t>
    </r>
    <rPh sb="0" eb="2">
      <t>コウレイ</t>
    </rPh>
    <rPh sb="2" eb="4">
      <t>タンシン</t>
    </rPh>
    <rPh sb="5" eb="6">
      <t>シュ</t>
    </rPh>
    <rPh sb="6" eb="8">
      <t>セタイ</t>
    </rPh>
    <phoneticPr fontId="6"/>
  </si>
  <si>
    <t>総世帯数（世帯）</t>
    <rPh sb="0" eb="1">
      <t>ソウ</t>
    </rPh>
    <rPh sb="1" eb="2">
      <t>ヨ</t>
    </rPh>
    <rPh sb="2" eb="3">
      <t>オビ</t>
    </rPh>
    <rPh sb="3" eb="4">
      <t>カズ</t>
    </rPh>
    <rPh sb="5" eb="7">
      <t>セタイ</t>
    </rPh>
    <phoneticPr fontId="6"/>
  </si>
  <si>
    <t>　【秋田県】</t>
    <rPh sb="2" eb="5">
      <t>アキタケン</t>
    </rPh>
    <phoneticPr fontId="6"/>
  </si>
  <si>
    <t>空き家数：左目盛り</t>
    <rPh sb="0" eb="1">
      <t>ア</t>
    </rPh>
    <rPh sb="2" eb="3">
      <t>イエ</t>
    </rPh>
    <rPh sb="3" eb="4">
      <t>スウ</t>
    </rPh>
    <rPh sb="5" eb="6">
      <t>ヒダリ</t>
    </rPh>
    <rPh sb="6" eb="8">
      <t>メモ</t>
    </rPh>
    <phoneticPr fontId="6"/>
  </si>
  <si>
    <t>0</t>
  </si>
  <si>
    <t>空き家率：右目盛り</t>
    <rPh sb="0" eb="1">
      <t>ア</t>
    </rPh>
    <rPh sb="2" eb="3">
      <t>イエ</t>
    </rPh>
    <rPh sb="3" eb="4">
      <t>リツ</t>
    </rPh>
    <rPh sb="5" eb="6">
      <t>ミギ</t>
    </rPh>
    <rPh sb="6" eb="8">
      <t>メモ</t>
    </rPh>
    <phoneticPr fontId="6"/>
  </si>
  <si>
    <t>　 一  戸  建</t>
    <rPh sb="2" eb="3">
      <t>イチ</t>
    </rPh>
    <rPh sb="5" eb="6">
      <t>ト</t>
    </rPh>
    <rPh sb="8" eb="9">
      <t>ダテ</t>
    </rPh>
    <phoneticPr fontId="6"/>
  </si>
  <si>
    <r>
      <t>普通世帯総数</t>
    </r>
    <r>
      <rPr>
        <vertAlign val="superscript"/>
        <sz val="9"/>
        <color auto="1"/>
        <rFont val="ＭＳ Ｐゴシック"/>
      </rPr>
      <t>※２</t>
    </r>
    <rPh sb="0" eb="2">
      <t>フツウ</t>
    </rPh>
    <rPh sb="2" eb="4">
      <t>セタイ</t>
    </rPh>
    <rPh sb="4" eb="5">
      <t>ソウ</t>
    </rPh>
    <rPh sb="5" eb="6">
      <t>スウ</t>
    </rPh>
    <phoneticPr fontId="6"/>
  </si>
  <si>
    <t>　普通世帯数</t>
    <rPh sb="1" eb="3">
      <t>フツウ</t>
    </rPh>
    <rPh sb="3" eb="5">
      <t>セタイ</t>
    </rPh>
    <phoneticPr fontId="6"/>
  </si>
  <si>
    <t>５　住宅の規模</t>
    <rPh sb="2" eb="4">
      <t>ジュウタク</t>
    </rPh>
    <rPh sb="5" eb="7">
      <t>キボ</t>
    </rPh>
    <phoneticPr fontId="6"/>
  </si>
  <si>
    <t>　　【全国(千戸)】</t>
    <rPh sb="3" eb="5">
      <t>ゼンコク</t>
    </rPh>
    <rPh sb="6" eb="8">
      <t>センコ</t>
    </rPh>
    <phoneticPr fontId="6"/>
  </si>
  <si>
    <t>３　建築の時期</t>
    <rPh sb="2" eb="4">
      <t>ケンチク</t>
    </rPh>
    <rPh sb="5" eb="7">
      <t>ジキ</t>
    </rPh>
    <phoneticPr fontId="6"/>
  </si>
  <si>
    <t>　【全国】</t>
  </si>
  <si>
    <t>53年</t>
    <rPh sb="2" eb="3">
      <t>ネン</t>
    </rPh>
    <phoneticPr fontId="49"/>
  </si>
  <si>
    <t xml:space="preserve"> 【全国】</t>
  </si>
  <si>
    <t>秋田0全国</t>
    <rPh sb="0" eb="2">
      <t>アキタ</t>
    </rPh>
    <rPh sb="3" eb="5">
      <t>ゼンコク</t>
    </rPh>
    <phoneticPr fontId="49"/>
  </si>
  <si>
    <t xml:space="preserve"> 　　　　10年</t>
    <rPh sb="7" eb="8">
      <t>ネン</t>
    </rPh>
    <phoneticPr fontId="6"/>
  </si>
  <si>
    <t>表６－１　建築の時期別住宅数－秋田県（昭和63年～平成25年）</t>
    <rPh sb="0" eb="1">
      <t>ヒョウ</t>
    </rPh>
    <rPh sb="5" eb="7">
      <t>ケンチク</t>
    </rPh>
    <rPh sb="8" eb="10">
      <t>ジキ</t>
    </rPh>
    <rPh sb="10" eb="11">
      <t>ベツ</t>
    </rPh>
    <rPh sb="11" eb="13">
      <t>ジュウタク</t>
    </rPh>
    <rPh sb="13" eb="14">
      <t>スウ</t>
    </rPh>
    <rPh sb="15" eb="18">
      <t>アキタケン</t>
    </rPh>
    <rPh sb="19" eb="21">
      <t>ショウワ</t>
    </rPh>
    <rPh sb="23" eb="24">
      <t>ネン</t>
    </rPh>
    <rPh sb="25" eb="27">
      <t>ヘイセイ</t>
    </rPh>
    <rPh sb="29" eb="30">
      <t>ネン</t>
    </rPh>
    <phoneticPr fontId="6"/>
  </si>
  <si>
    <t xml:space="preserve"> 【全国(千戸)】</t>
    <rPh sb="2" eb="4">
      <t>ゼンコク</t>
    </rPh>
    <rPh sb="5" eb="7">
      <t>センコ</t>
    </rPh>
    <phoneticPr fontId="6"/>
  </si>
  <si>
    <t>（２）調査の方法</t>
    <rPh sb="3" eb="5">
      <t>チョウサ</t>
    </rPh>
    <rPh sb="6" eb="8">
      <t>ホウホウ</t>
    </rPh>
    <phoneticPr fontId="6"/>
  </si>
  <si>
    <t>大分県</t>
  </si>
  <si>
    <t xml:space="preserve">  【全国(千戸)】</t>
    <rPh sb="3" eb="5">
      <t>ゼンコク</t>
    </rPh>
    <rPh sb="6" eb="8">
      <t>センコ</t>
    </rPh>
    <phoneticPr fontId="6"/>
  </si>
  <si>
    <t>UR・公社
の借家</t>
    <rPh sb="3" eb="5">
      <t>コウシャ</t>
    </rPh>
    <rPh sb="7" eb="9">
      <t>シャクヤ</t>
    </rPh>
    <phoneticPr fontId="6"/>
  </si>
  <si>
    <t>　◆「割合２」は、住宅の耐震改修工事の状況別にみた耐震診断の有無が占める割合</t>
    <rPh sb="3" eb="5">
      <t>ワリアイ</t>
    </rPh>
    <rPh sb="9" eb="11">
      <t>ジュウタク</t>
    </rPh>
    <rPh sb="12" eb="14">
      <t>タイシン</t>
    </rPh>
    <rPh sb="14" eb="16">
      <t>カイシュウ</t>
    </rPh>
    <rPh sb="16" eb="18">
      <t>コウジ</t>
    </rPh>
    <rPh sb="19" eb="21">
      <t>ジョウキョウ</t>
    </rPh>
    <rPh sb="21" eb="22">
      <t>ベツ</t>
    </rPh>
    <rPh sb="25" eb="27">
      <t>タイシン</t>
    </rPh>
    <rPh sb="27" eb="29">
      <t>シンダン</t>
    </rPh>
    <rPh sb="30" eb="32">
      <t>ウム</t>
    </rPh>
    <rPh sb="33" eb="34">
      <t>シ</t>
    </rPh>
    <rPh sb="36" eb="38">
      <t>ワリアイ</t>
    </rPh>
    <phoneticPr fontId="6"/>
  </si>
  <si>
    <t xml:space="preserve">住宅総数  </t>
    <rPh sb="0" eb="2">
      <t>ジュウタク</t>
    </rPh>
    <rPh sb="2" eb="4">
      <t>ソウスウ</t>
    </rPh>
    <phoneticPr fontId="6"/>
  </si>
  <si>
    <t>台所・トイレ・浴室・
洗面所の改修工事</t>
  </si>
  <si>
    <t xml:space="preserve">一 戸 建  </t>
    <rPh sb="0" eb="1">
      <t>イチ</t>
    </rPh>
    <rPh sb="2" eb="3">
      <t>ト</t>
    </rPh>
    <rPh sb="4" eb="5">
      <t>タ</t>
    </rPh>
    <phoneticPr fontId="6"/>
  </si>
  <si>
    <t xml:space="preserve">長 屋 建  </t>
    <rPh sb="0" eb="1">
      <t>ナガ</t>
    </rPh>
    <rPh sb="2" eb="3">
      <t>ヤ</t>
    </rPh>
    <rPh sb="4" eb="5">
      <t>タ</t>
    </rPh>
    <phoneticPr fontId="6"/>
  </si>
  <si>
    <t>割合２（％）</t>
    <rPh sb="0" eb="2">
      <t>ワリアイ</t>
    </rPh>
    <phoneticPr fontId="6"/>
  </si>
  <si>
    <t xml:space="preserve">共同住宅  </t>
    <rPh sb="0" eb="2">
      <t>キョウドウ</t>
    </rPh>
    <rPh sb="2" eb="4">
      <t>ジュウタク</t>
    </rPh>
    <phoneticPr fontId="6"/>
  </si>
  <si>
    <t xml:space="preserve">そ の 他  </t>
  </si>
  <si>
    <t xml:space="preserve">そ の 他  </t>
    <rPh sb="4" eb="5">
      <t>タ</t>
    </rPh>
    <phoneticPr fontId="6"/>
  </si>
  <si>
    <t>秋田県企画振興部　調査統計課</t>
    <rPh sb="0" eb="3">
      <t>アキタケン</t>
    </rPh>
    <rPh sb="3" eb="5">
      <t>キカク</t>
    </rPh>
    <rPh sb="5" eb="8">
      <t>シンコウブ</t>
    </rPh>
    <rPh sb="9" eb="11">
      <t>チョウサ</t>
    </rPh>
    <rPh sb="11" eb="14">
      <t>トウケイカ</t>
    </rPh>
    <phoneticPr fontId="6"/>
  </si>
  <si>
    <t>世　帯　の　年　間　収　入</t>
    <rPh sb="0" eb="1">
      <t>ヨ</t>
    </rPh>
    <rPh sb="2" eb="3">
      <t>オビ</t>
    </rPh>
    <rPh sb="6" eb="7">
      <t>ネン</t>
    </rPh>
    <rPh sb="8" eb="9">
      <t>アイダ</t>
    </rPh>
    <rPh sb="10" eb="11">
      <t>オサム</t>
    </rPh>
    <rPh sb="12" eb="13">
      <t>イ</t>
    </rPh>
    <phoneticPr fontId="6"/>
  </si>
  <si>
    <t>《 住 宅 》</t>
    <rPh sb="2" eb="3">
      <t>ジュウ</t>
    </rPh>
    <rPh sb="4" eb="5">
      <t>タク</t>
    </rPh>
    <phoneticPr fontId="6"/>
  </si>
  <si>
    <t>２　居住世帯の有無　・・・・・・・・・・・・・・・・・・・・・・・・・・・</t>
    <rPh sb="2" eb="4">
      <t>キョジュウ</t>
    </rPh>
    <rPh sb="4" eb="6">
      <t>セタイ</t>
    </rPh>
    <rPh sb="7" eb="9">
      <t>ウム</t>
    </rPh>
    <phoneticPr fontId="6"/>
  </si>
  <si>
    <t>１　住宅の種類　・・・・・・・・・・・・・・・・・・・・・・・・・・・・・</t>
    <rPh sb="2" eb="4">
      <t>ジュウタク</t>
    </rPh>
    <rPh sb="5" eb="7">
      <t>シュルイ</t>
    </rPh>
    <phoneticPr fontId="6"/>
  </si>
  <si>
    <t>太陽光を利用した温水機器等あり</t>
    <rPh sb="0" eb="3">
      <t>タイヨウコウ</t>
    </rPh>
    <rPh sb="4" eb="6">
      <t>リヨウ</t>
    </rPh>
    <rPh sb="8" eb="10">
      <t>オンスイ</t>
    </rPh>
    <rPh sb="10" eb="12">
      <t>キキ</t>
    </rPh>
    <rPh sb="12" eb="13">
      <t>トウ</t>
    </rPh>
    <phoneticPr fontId="6"/>
  </si>
  <si>
    <t>３　建築の時期　・・・・・・・・・・・・・・・・・・・・・・・・・・・・・</t>
    <rPh sb="2" eb="4">
      <t>ケンチク</t>
    </rPh>
    <rPh sb="5" eb="7">
      <t>ジキ</t>
    </rPh>
    <phoneticPr fontId="6"/>
  </si>
  <si>
    <t>１　東日本大震災による転居　・・・・・・・・・・・・・・・・・・・・・・・</t>
    <rPh sb="2" eb="5">
      <t>ヒガシニホン</t>
    </rPh>
    <rPh sb="5" eb="8">
      <t>ダイシンサイ</t>
    </rPh>
    <rPh sb="11" eb="13">
      <t>テンキョ</t>
    </rPh>
    <phoneticPr fontId="6"/>
  </si>
  <si>
    <t>２　年齢階級別住宅・土地の所有状況　・・・・・・・・・・・・・・・・・・・</t>
    <rPh sb="2" eb="4">
      <t>ネンレイ</t>
    </rPh>
    <rPh sb="4" eb="7">
      <t>カイキュウベツ</t>
    </rPh>
    <rPh sb="7" eb="9">
      <t>ジュウタク</t>
    </rPh>
    <rPh sb="10" eb="12">
      <t>トチ</t>
    </rPh>
    <rPh sb="13" eb="15">
      <t>ショユウ</t>
    </rPh>
    <rPh sb="15" eb="17">
      <t>ジョウキョウ</t>
    </rPh>
    <phoneticPr fontId="6"/>
  </si>
  <si>
    <t>高齢者のいる夫婦のみの主世帯</t>
    <rPh sb="0" eb="3">
      <t>コウレイシャ</t>
    </rPh>
    <rPh sb="6" eb="8">
      <t>フウフ</t>
    </rPh>
    <rPh sb="11" eb="12">
      <t>シュ</t>
    </rPh>
    <rPh sb="12" eb="14">
      <t>セタイ</t>
    </rPh>
    <phoneticPr fontId="6"/>
  </si>
  <si>
    <t>２　東日本大震災による被災箇所の改修工事　・・・・・・・・・・・・・・・・</t>
    <rPh sb="2" eb="5">
      <t>ヒガシニホン</t>
    </rPh>
    <rPh sb="5" eb="8">
      <t>ダイシンサイ</t>
    </rPh>
    <rPh sb="11" eb="13">
      <t>ヒサイ</t>
    </rPh>
    <rPh sb="13" eb="15">
      <t>カショ</t>
    </rPh>
    <rPh sb="16" eb="18">
      <t>カイシュウ</t>
    </rPh>
    <rPh sb="18" eb="20">
      <t>コウジ</t>
    </rPh>
    <phoneticPr fontId="6"/>
  </si>
  <si>
    <t>福島県</t>
  </si>
  <si>
    <t>３　従業上の地位別住宅・土地の所有状況　・・・・・・・・・・・・・・・・・</t>
    <rPh sb="2" eb="5">
      <t>ジュウギョウジョウ</t>
    </rPh>
    <rPh sb="6" eb="9">
      <t>チイベツ</t>
    </rPh>
    <rPh sb="9" eb="11">
      <t>ジュウタク</t>
    </rPh>
    <rPh sb="12" eb="14">
      <t>トチ</t>
    </rPh>
    <rPh sb="15" eb="17">
      <t>ショユウ</t>
    </rPh>
    <rPh sb="17" eb="19">
      <t>ジョウキョウ</t>
    </rPh>
    <phoneticPr fontId="6"/>
  </si>
  <si>
    <t>４　世帯の年間収入階級別住宅・土地の所有状況</t>
    <rPh sb="2" eb="4">
      <t>セタイ</t>
    </rPh>
    <rPh sb="5" eb="7">
      <t>ネンカン</t>
    </rPh>
    <rPh sb="7" eb="9">
      <t>シュウニュウ</t>
    </rPh>
    <rPh sb="9" eb="11">
      <t>カイキュウ</t>
    </rPh>
    <rPh sb="11" eb="12">
      <t>ベツ</t>
    </rPh>
    <rPh sb="12" eb="14">
      <t>ジュウタク</t>
    </rPh>
    <rPh sb="15" eb="17">
      <t>トチ</t>
    </rPh>
    <rPh sb="18" eb="20">
      <t>ショユウ</t>
    </rPh>
    <rPh sb="20" eb="22">
      <t>ジョウキョウ</t>
    </rPh>
    <phoneticPr fontId="6"/>
  </si>
  <si>
    <t>◆要約用グラフデータ</t>
    <rPh sb="1" eb="3">
      <t>ヨウヤク</t>
    </rPh>
    <rPh sb="3" eb="4">
      <t>ヨウ</t>
    </rPh>
    <phoneticPr fontId="6"/>
  </si>
  <si>
    <t>一緒に住んでいる</t>
    <rPh sb="0" eb="2">
      <t>イッショ</t>
    </rPh>
    <rPh sb="3" eb="4">
      <t>ス</t>
    </rPh>
    <phoneticPr fontId="6"/>
  </si>
  <si>
    <t>・住宅の建て方別構造割合</t>
    <rPh sb="1" eb="3">
      <t>ジュウタク</t>
    </rPh>
    <rPh sb="4" eb="5">
      <t>タ</t>
    </rPh>
    <rPh sb="6" eb="7">
      <t>カタ</t>
    </rPh>
    <rPh sb="7" eb="8">
      <t>ベツ</t>
    </rPh>
    <rPh sb="8" eb="10">
      <t>コウゾウ</t>
    </rPh>
    <rPh sb="10" eb="12">
      <t>ワリアイ</t>
    </rPh>
    <phoneticPr fontId="6"/>
  </si>
  <si>
    <t>自営業</t>
    <rPh sb="0" eb="3">
      <t>ジエイギョウ</t>
    </rPh>
    <phoneticPr fontId="6"/>
  </si>
  <si>
    <t>鹿児島県</t>
    <rPh sb="3" eb="4">
      <t>ケン</t>
    </rPh>
    <phoneticPr fontId="6"/>
  </si>
  <si>
    <t>　 そ  の  他</t>
    <rPh sb="8" eb="9">
      <t>タ</t>
    </rPh>
    <phoneticPr fontId="6"/>
  </si>
  <si>
    <t>　 総　　　数</t>
    <rPh sb="2" eb="3">
      <t>ソウ</t>
    </rPh>
    <rPh sb="6" eb="7">
      <t>スウ</t>
    </rPh>
    <phoneticPr fontId="6"/>
  </si>
  <si>
    <t>◆専用住宅の規模－全国、秋田県（平成25年）</t>
    <rPh sb="1" eb="3">
      <t>センヨウ</t>
    </rPh>
    <rPh sb="3" eb="5">
      <t>ジュウタク</t>
    </rPh>
    <rPh sb="6" eb="8">
      <t>キボ</t>
    </rPh>
    <rPh sb="9" eb="11">
      <t>ゼンコク</t>
    </rPh>
    <rPh sb="12" eb="15">
      <t>アキタケン</t>
    </rPh>
    <rPh sb="16" eb="18">
      <t>ヘイセイ</t>
    </rPh>
    <rPh sb="20" eb="21">
      <t>ネン</t>
    </rPh>
    <phoneticPr fontId="6"/>
  </si>
  <si>
    <t>　総　数</t>
    <rPh sb="1" eb="2">
      <t>ソウ</t>
    </rPh>
    <rPh sb="3" eb="4">
      <t>スウ</t>
    </rPh>
    <phoneticPr fontId="6"/>
  </si>
  <si>
    <t>　 　割合（％）</t>
    <rPh sb="3" eb="5">
      <t>ワリアイ</t>
    </rPh>
    <phoneticPr fontId="6"/>
  </si>
  <si>
    <t>◆共同住宅率（平成25年）</t>
    <rPh sb="1" eb="3">
      <t>キョウドウ</t>
    </rPh>
    <rPh sb="3" eb="5">
      <t>ジュウタク</t>
    </rPh>
    <rPh sb="5" eb="6">
      <t>リツ</t>
    </rPh>
    <rPh sb="7" eb="9">
      <t>ヘイセイ</t>
    </rPh>
    <rPh sb="11" eb="12">
      <t>ネン</t>
    </rPh>
    <phoneticPr fontId="6"/>
  </si>
  <si>
    <t>[参考]</t>
    <rPh sb="1" eb="3">
      <t>サンコウ</t>
    </rPh>
    <phoneticPr fontId="6"/>
  </si>
  <si>
    <t>◆グラフ用データ（住宅の建て方別割合）</t>
    <rPh sb="4" eb="5">
      <t>ヨウ</t>
    </rPh>
    <rPh sb="9" eb="11">
      <t>ジュウタク</t>
    </rPh>
    <rPh sb="12" eb="13">
      <t>タ</t>
    </rPh>
    <rPh sb="14" eb="15">
      <t>カタ</t>
    </rPh>
    <rPh sb="15" eb="16">
      <t>ベツ</t>
    </rPh>
    <rPh sb="16" eb="18">
      <t>ワリアイ</t>
    </rPh>
    <phoneticPr fontId="6"/>
  </si>
  <si>
    <r>
      <t>総　数</t>
    </r>
    <r>
      <rPr>
        <vertAlign val="superscript"/>
        <sz val="9"/>
        <color theme="1"/>
        <rFont val="ＭＳ Ｐゴシック"/>
      </rPr>
      <t>※１</t>
    </r>
    <rPh sb="0" eb="1">
      <t>ソウ</t>
    </rPh>
    <rPh sb="2" eb="3">
      <t>スウ</t>
    </rPh>
    <phoneticPr fontId="6"/>
  </si>
  <si>
    <t>平成25年　住宅・土地統計調査(確報集計)</t>
    <rPh sb="0" eb="2">
      <t>ヘイセイ</t>
    </rPh>
    <rPh sb="4" eb="5">
      <t>ネン</t>
    </rPh>
    <rPh sb="6" eb="8">
      <t>ジュウタク</t>
    </rPh>
    <rPh sb="9" eb="11">
      <t>トチ</t>
    </rPh>
    <rPh sb="11" eb="13">
      <t>トウケイ</t>
    </rPh>
    <rPh sb="13" eb="15">
      <t>チョウサ</t>
    </rPh>
    <rPh sb="16" eb="18">
      <t>カクホウ</t>
    </rPh>
    <rPh sb="18" eb="20">
      <t>シュウケイ</t>
    </rPh>
    <phoneticPr fontId="6"/>
  </si>
  <si>
    <t>※２　複数回答であるため、内訳の合計とは必ずしも一致しない。</t>
    <rPh sb="3" eb="5">
      <t>フクスウ</t>
    </rPh>
    <rPh sb="5" eb="7">
      <t>カイトウ</t>
    </rPh>
    <rPh sb="13" eb="15">
      <t>ウチワケ</t>
    </rPh>
    <rPh sb="16" eb="18">
      <t>ゴウケイ</t>
    </rPh>
    <rPh sb="20" eb="21">
      <t>カナラ</t>
    </rPh>
    <rPh sb="24" eb="26">
      <t>イッチ</t>
    </rPh>
    <phoneticPr fontId="6"/>
  </si>
  <si>
    <t>58年</t>
    <rPh sb="2" eb="3">
      <t>ネン</t>
    </rPh>
    <phoneticPr fontId="6"/>
  </si>
  <si>
    <t>平成２７年３月</t>
    <rPh sb="0" eb="1">
      <t>ヘイセイ</t>
    </rPh>
    <phoneticPr fontId="6"/>
  </si>
  <si>
    <t>６　設備　・・・・・・・・・・・・・・・・・・・・・・・・・・・・・・・・</t>
    <rPh sb="2" eb="4">
      <t>セツビ</t>
    </rPh>
    <phoneticPr fontId="6"/>
  </si>
  <si>
    <t>48年</t>
    <rPh sb="2" eb="3">
      <t>ネン</t>
    </rPh>
    <phoneticPr fontId="6"/>
  </si>
  <si>
    <t>高齢者のいる世帯</t>
    <rPh sb="0" eb="2">
      <t>コウレイ</t>
    </rPh>
    <rPh sb="2" eb="3">
      <t>シャ</t>
    </rPh>
    <rPh sb="6" eb="8">
      <t>セタイ</t>
    </rPh>
    <phoneticPr fontId="6"/>
  </si>
  <si>
    <t>63年</t>
    <rPh sb="2" eb="3">
      <t>ネン</t>
    </rPh>
    <phoneticPr fontId="6"/>
  </si>
  <si>
    <t>43年</t>
    <rPh sb="2" eb="3">
      <t>ネン</t>
    </rPh>
    <phoneticPr fontId="49"/>
  </si>
  <si>
    <t>筋かいの
設置</t>
    <rPh sb="0" eb="1">
      <t>スジ</t>
    </rPh>
    <phoneticPr fontId="51"/>
  </si>
  <si>
    <t>表１４　世帯の年間収入階級、住宅・土地の所有状況別普通世帯数－秋田県（平成25年）</t>
    <rPh sb="0" eb="1">
      <t>ヒョウ</t>
    </rPh>
    <rPh sb="4" eb="6">
      <t>セタイ</t>
    </rPh>
    <rPh sb="7" eb="9">
      <t>ネンカン</t>
    </rPh>
    <rPh sb="9" eb="11">
      <t>シュウニュウ</t>
    </rPh>
    <rPh sb="11" eb="13">
      <t>カイキュウ</t>
    </rPh>
    <rPh sb="14" eb="16">
      <t>ジュウタク</t>
    </rPh>
    <rPh sb="17" eb="19">
      <t>トチ</t>
    </rPh>
    <rPh sb="20" eb="22">
      <t>ショユウ</t>
    </rPh>
    <rPh sb="22" eb="24">
      <t>ジョウキョウ</t>
    </rPh>
    <rPh sb="24" eb="25">
      <t>ベツ</t>
    </rPh>
    <rPh sb="25" eb="27">
      <t>フツウ</t>
    </rPh>
    <rPh sb="27" eb="30">
      <t>セタイスウ</t>
    </rPh>
    <rPh sb="31" eb="34">
      <t>アキタケン</t>
    </rPh>
    <rPh sb="35" eb="37">
      <t>ヘイセイ</t>
    </rPh>
    <rPh sb="39" eb="40">
      <t>ネン</t>
    </rPh>
    <phoneticPr fontId="6"/>
  </si>
  <si>
    <t>平成25年　</t>
    <rPh sb="0" eb="2">
      <t>ヘイセイ</t>
    </rPh>
    <rPh sb="4" eb="5">
      <t>ネン</t>
    </rPh>
    <phoneticPr fontId="6"/>
  </si>
  <si>
    <t>６　設備</t>
    <rPh sb="2" eb="4">
      <t>セツビ</t>
    </rPh>
    <phoneticPr fontId="6"/>
  </si>
  <si>
    <t>玄関</t>
    <rPh sb="0" eb="2">
      <t>ゲンカン</t>
    </rPh>
    <phoneticPr fontId="6"/>
  </si>
  <si>
    <t>トイレ</t>
  </si>
  <si>
    <t>脱衣所</t>
    <rPh sb="0" eb="3">
      <t>ダツイジョ</t>
    </rPh>
    <phoneticPr fontId="6"/>
  </si>
  <si>
    <t>基礎の
補強</t>
    <rPh sb="0" eb="2">
      <t>キソ</t>
    </rPh>
    <phoneticPr fontId="51"/>
  </si>
  <si>
    <t>廊下</t>
    <rPh sb="0" eb="2">
      <t>ロウカ</t>
    </rPh>
    <phoneticPr fontId="6"/>
  </si>
  <si>
    <t>階段</t>
    <rPh sb="0" eb="2">
      <t>カイダン</t>
    </rPh>
    <phoneticPr fontId="6"/>
  </si>
  <si>
    <t>居住室</t>
    <rPh sb="0" eb="3">
      <t>キョジュウシツ</t>
    </rPh>
    <phoneticPr fontId="6"/>
  </si>
  <si>
    <t>またぎやすい高さの浴槽</t>
    <rPh sb="6" eb="7">
      <t>タカ</t>
    </rPh>
    <rPh sb="9" eb="11">
      <t>ヨクソウ</t>
    </rPh>
    <phoneticPr fontId="6"/>
  </si>
  <si>
    <t>大阪府</t>
  </si>
  <si>
    <t>高齢者等のための
工事をした</t>
    <rPh sb="0" eb="3">
      <t>コウレイシャ</t>
    </rPh>
    <rPh sb="3" eb="4">
      <t>トウ</t>
    </rPh>
    <rPh sb="9" eb="11">
      <t>コウジ</t>
    </rPh>
    <phoneticPr fontId="6"/>
  </si>
  <si>
    <t>廊下などが車いすなどで通行可能な幅</t>
    <rPh sb="0" eb="2">
      <t>ロウカ</t>
    </rPh>
    <rPh sb="5" eb="6">
      <t>クルマ</t>
    </rPh>
    <rPh sb="11" eb="13">
      <t>ツウコウ</t>
    </rPh>
    <rPh sb="13" eb="15">
      <t>カノウ</t>
    </rPh>
    <rPh sb="16" eb="17">
      <t>ハバ</t>
    </rPh>
    <phoneticPr fontId="6"/>
  </si>
  <si>
    <t>高齢者のいる夫婦のみ
の主世帯</t>
    <rPh sb="0" eb="3">
      <t>コウレイシャ</t>
    </rPh>
    <rPh sb="6" eb="8">
      <t>フウフ</t>
    </rPh>
    <rPh sb="12" eb="13">
      <t>シュ</t>
    </rPh>
    <rPh sb="13" eb="15">
      <t>セタイ</t>
    </rPh>
    <phoneticPr fontId="6"/>
  </si>
  <si>
    <t>段差のない屋内</t>
    <rPh sb="0" eb="2">
      <t>ダンサ</t>
    </rPh>
    <rPh sb="5" eb="7">
      <t>オクナイ</t>
    </rPh>
    <phoneticPr fontId="6"/>
  </si>
  <si>
    <t>道路から玄関まで車いすで通行可能</t>
    <rPh sb="0" eb="2">
      <t>ドウロ</t>
    </rPh>
    <rPh sb="4" eb="6">
      <t>ゲンカン</t>
    </rPh>
    <rPh sb="8" eb="9">
      <t>クルマ</t>
    </rPh>
    <rPh sb="12" eb="14">
      <t>ツウコウ</t>
    </rPh>
    <rPh sb="14" eb="16">
      <t>カノウ</t>
    </rPh>
    <phoneticPr fontId="6"/>
  </si>
  <si>
    <r>
      <rPr>
        <sz val="10"/>
        <color auto="1"/>
        <rFont val="ＭＳ Ｐゴシック"/>
      </rPr>
      <t>平成25年</t>
    </r>
    <r>
      <rPr>
        <vertAlign val="superscript"/>
        <sz val="8"/>
        <color auto="1"/>
        <rFont val="ＭＳ Ｐゴシック"/>
      </rPr>
      <t>※2</t>
    </r>
  </si>
  <si>
    <t>高齢者等のための設備はない</t>
    <rPh sb="0" eb="3">
      <t>コウレイシャ</t>
    </rPh>
    <rPh sb="3" eb="4">
      <t>トウ</t>
    </rPh>
    <rPh sb="8" eb="10">
      <t>セツビ</t>
    </rPh>
    <phoneticPr fontId="6"/>
  </si>
  <si>
    <t>－</t>
  </si>
  <si>
    <t>　　　耐震性確保</t>
    <rPh sb="3" eb="6">
      <t>タイシンセイ</t>
    </rPh>
    <rPh sb="6" eb="8">
      <t>カクホ</t>
    </rPh>
    <phoneticPr fontId="6"/>
  </si>
  <si>
    <r>
      <t>その他</t>
    </r>
    <r>
      <rPr>
        <vertAlign val="superscript"/>
        <sz val="8"/>
        <color auto="1"/>
        <rFont val="ＭＳ Ｐゴシック"/>
      </rPr>
      <t>※1</t>
    </r>
    <rPh sb="2" eb="3">
      <t>タ</t>
    </rPh>
    <phoneticPr fontId="49"/>
  </si>
  <si>
    <r>
      <t>総　数</t>
    </r>
    <r>
      <rPr>
        <vertAlign val="superscript"/>
        <sz val="8"/>
        <color auto="1"/>
        <rFont val="ＭＳ Ｐゴシック"/>
      </rPr>
      <t>※１</t>
    </r>
    <rPh sb="0" eb="1">
      <t>ソウ</t>
    </rPh>
    <rPh sb="2" eb="3">
      <t>スウ</t>
    </rPh>
    <phoneticPr fontId="6"/>
  </si>
  <si>
    <t>　平成20年</t>
    <rPh sb="1" eb="3">
      <t>ヘイセイ</t>
    </rPh>
    <rPh sb="5" eb="6">
      <t>ネン</t>
    </rPh>
    <phoneticPr fontId="6"/>
  </si>
  <si>
    <t>　　　　25年</t>
    <rPh sb="6" eb="7">
      <t>ネン</t>
    </rPh>
    <phoneticPr fontId="6"/>
  </si>
  <si>
    <r>
      <t>総　数</t>
    </r>
    <r>
      <rPr>
        <vertAlign val="superscript"/>
        <sz val="10"/>
        <color theme="1"/>
        <rFont val="ＭＳ Ｐゴシック"/>
      </rPr>
      <t>※１</t>
    </r>
    <rPh sb="0" eb="1">
      <t>ソウ</t>
    </rPh>
    <rPh sb="2" eb="3">
      <t>スウ</t>
    </rPh>
    <phoneticPr fontId="6"/>
  </si>
  <si>
    <t>手　す　り　が　あ　る</t>
    <rPh sb="0" eb="1">
      <t>テ</t>
    </rPh>
    <phoneticPr fontId="6"/>
  </si>
  <si>
    <t>秋田県</t>
  </si>
  <si>
    <t>高　齢　者　等　の　た　め　の　設　備　が　あ　る</t>
    <rPh sb="0" eb="1">
      <t>コウ</t>
    </rPh>
    <rPh sb="2" eb="3">
      <t>トシ</t>
    </rPh>
    <rPh sb="4" eb="5">
      <t>シャ</t>
    </rPh>
    <rPh sb="6" eb="7">
      <t>トウ</t>
    </rPh>
    <rPh sb="16" eb="17">
      <t>セツ</t>
    </rPh>
    <rPh sb="18" eb="19">
      <t>ソナエ</t>
    </rPh>
    <phoneticPr fontId="6"/>
  </si>
  <si>
    <r>
      <t>総　数</t>
    </r>
    <r>
      <rPr>
        <vertAlign val="superscript"/>
        <sz val="8"/>
        <color theme="1"/>
        <rFont val="ＭＳ Ｐゴシック"/>
      </rPr>
      <t>※2</t>
    </r>
    <rPh sb="0" eb="1">
      <t>ソウ</t>
    </rPh>
    <rPh sb="2" eb="3">
      <t>スウ</t>
    </rPh>
    <phoneticPr fontId="6"/>
  </si>
  <si>
    <t>※１　高齢者等の設備状況「不詳」を含む。</t>
    <rPh sb="3" eb="6">
      <t>コウレイシャ</t>
    </rPh>
    <rPh sb="6" eb="7">
      <t>トウ</t>
    </rPh>
    <rPh sb="8" eb="10">
      <t>セツビ</t>
    </rPh>
    <rPh sb="10" eb="12">
      <t>ジョウキョウ</t>
    </rPh>
    <rPh sb="13" eb="15">
      <t>フショウ</t>
    </rPh>
    <rPh sb="17" eb="18">
      <t>フク</t>
    </rPh>
    <phoneticPr fontId="6"/>
  </si>
  <si>
    <t>太陽光を利用した発電機器等あり</t>
    <rPh sb="0" eb="3">
      <t>タイヨウコウ</t>
    </rPh>
    <rPh sb="4" eb="6">
      <t>リヨウ</t>
    </rPh>
    <rPh sb="8" eb="10">
      <t>ハツデン</t>
    </rPh>
    <rPh sb="10" eb="12">
      <t>キキ</t>
    </rPh>
    <rPh sb="12" eb="13">
      <t>トウ</t>
    </rPh>
    <phoneticPr fontId="6"/>
  </si>
  <si>
    <t>表９－１　高齢者等のための設備状況別住宅数－秋田県（平成20年、25年）</t>
    <rPh sb="0" eb="1">
      <t>ヒョウ</t>
    </rPh>
    <rPh sb="5" eb="8">
      <t>コウレイシャ</t>
    </rPh>
    <rPh sb="8" eb="9">
      <t>トウ</t>
    </rPh>
    <rPh sb="13" eb="15">
      <t>セツビ</t>
    </rPh>
    <rPh sb="15" eb="17">
      <t>ジョウキョウ</t>
    </rPh>
    <rPh sb="17" eb="18">
      <t>ベツ</t>
    </rPh>
    <rPh sb="18" eb="20">
      <t>ジュウタク</t>
    </rPh>
    <rPh sb="20" eb="21">
      <t>スウ</t>
    </rPh>
    <rPh sb="22" eb="25">
      <t>アキタケン</t>
    </rPh>
    <rPh sb="26" eb="28">
      <t>ヘイセイ</t>
    </rPh>
    <rPh sb="30" eb="31">
      <t>ネン</t>
    </rPh>
    <rPh sb="34" eb="35">
      <t>ネン</t>
    </rPh>
    <phoneticPr fontId="6"/>
  </si>
  <si>
    <t>　長 屋 建</t>
    <rPh sb="1" eb="2">
      <t>ナガ</t>
    </rPh>
    <rPh sb="3" eb="4">
      <t>ヤ</t>
    </rPh>
    <rPh sb="5" eb="6">
      <t>ダテ</t>
    </rPh>
    <phoneticPr fontId="6"/>
  </si>
  <si>
    <r>
      <t>賃貸用</t>
    </r>
    <r>
      <rPr>
        <vertAlign val="superscript"/>
        <sz val="10"/>
        <color auto="1"/>
        <rFont val="ＭＳ Ｐゴシック"/>
      </rPr>
      <t>※</t>
    </r>
    <rPh sb="0" eb="3">
      <t>チンタイヨウ</t>
    </rPh>
    <phoneticPr fontId="6"/>
  </si>
  <si>
    <t>　総　　数</t>
    <rPh sb="1" eb="2">
      <t>ソウ</t>
    </rPh>
    <rPh sb="4" eb="5">
      <t>スウ</t>
    </rPh>
    <phoneticPr fontId="6"/>
  </si>
  <si>
    <t>平成20年</t>
    <rPh sb="0" eb="2">
      <t>ヘイセイ</t>
    </rPh>
    <rPh sb="4" eb="5">
      <t>ネン</t>
    </rPh>
    <phoneticPr fontId="6"/>
  </si>
  <si>
    <t>平成25年</t>
    <rPh sb="0" eb="2">
      <t>ヘイセイ</t>
    </rPh>
    <rPh sb="4" eb="5">
      <t>ネン</t>
    </rPh>
    <phoneticPr fontId="6"/>
  </si>
  <si>
    <t>手すりがある</t>
    <rPh sb="0" eb="1">
      <t>テ</t>
    </rPh>
    <phoneticPr fontId="6"/>
  </si>
  <si>
    <t>すべての
窓にあり</t>
    <rPh sb="5" eb="6">
      <t>マド</t>
    </rPh>
    <phoneticPr fontId="6"/>
  </si>
  <si>
    <t>一部の
窓にあり</t>
    <rPh sb="0" eb="2">
      <t>イチブ</t>
    </rPh>
    <rPh sb="4" eb="5">
      <t>マド</t>
    </rPh>
    <phoneticPr fontId="6"/>
  </si>
  <si>
    <r>
      <t>総　数</t>
    </r>
    <r>
      <rPr>
        <vertAlign val="superscript"/>
        <sz val="10"/>
        <color theme="1"/>
        <rFont val="ＭＳ Ｐゴシック"/>
      </rPr>
      <t>※２</t>
    </r>
  </si>
  <si>
    <t>沖縄県</t>
  </si>
  <si>
    <t>　　　　借家</t>
    <rPh sb="4" eb="6">
      <t>シャクヤ</t>
    </rPh>
    <phoneticPr fontId="6"/>
  </si>
  <si>
    <t>うち
手すりがある</t>
    <rPh sb="3" eb="4">
      <t>テ</t>
    </rPh>
    <phoneticPr fontId="6"/>
  </si>
  <si>
    <t>山梨県</t>
  </si>
  <si>
    <t>　◇平成20年</t>
    <rPh sb="2" eb="4">
      <t>ヘイセイ</t>
    </rPh>
    <rPh sb="6" eb="7">
      <t>ネン</t>
    </rPh>
    <phoneticPr fontId="6"/>
  </si>
  <si>
    <t>太陽光を利用した
発電機器等あり</t>
    <rPh sb="0" eb="3">
      <t>タイヨウコウ</t>
    </rPh>
    <rPh sb="4" eb="6">
      <t>リヨウ</t>
    </rPh>
    <rPh sb="9" eb="11">
      <t>ハツデン</t>
    </rPh>
    <rPh sb="11" eb="13">
      <t>キキ</t>
    </rPh>
    <rPh sb="13" eb="14">
      <t>トウ</t>
    </rPh>
    <phoneticPr fontId="6"/>
  </si>
  <si>
    <t>表７　住宅の建て方、所有の関係別住宅数－秋田県（平成25年）</t>
    <rPh sb="0" eb="1">
      <t>ヒョウ</t>
    </rPh>
    <rPh sb="3" eb="5">
      <t>ジュウタク</t>
    </rPh>
    <rPh sb="6" eb="7">
      <t>タ</t>
    </rPh>
    <rPh sb="8" eb="9">
      <t>カタ</t>
    </rPh>
    <rPh sb="10" eb="12">
      <t>ショユウ</t>
    </rPh>
    <rPh sb="13" eb="15">
      <t>カンケイ</t>
    </rPh>
    <rPh sb="15" eb="16">
      <t>ベツ</t>
    </rPh>
    <rPh sb="16" eb="18">
      <t>ジュウタク</t>
    </rPh>
    <rPh sb="18" eb="19">
      <t>スウ</t>
    </rPh>
    <rPh sb="20" eb="23">
      <t>アキタケン</t>
    </rPh>
    <rPh sb="24" eb="26">
      <t>ヘイセイ</t>
    </rPh>
    <rPh sb="28" eb="29">
      <t>ネン</t>
    </rPh>
    <phoneticPr fontId="6"/>
  </si>
  <si>
    <t>太陽光を利用した
温水機器等あり</t>
    <rPh sb="0" eb="3">
      <t>タイヨウコウ</t>
    </rPh>
    <rPh sb="4" eb="6">
      <t>リヨウ</t>
    </rPh>
    <rPh sb="9" eb="11">
      <t>オンスイ</t>
    </rPh>
    <rPh sb="11" eb="13">
      <t>キキ</t>
    </rPh>
    <rPh sb="13" eb="14">
      <t>トウ</t>
    </rPh>
    <phoneticPr fontId="6"/>
  </si>
  <si>
    <t>　※１　複数回答であるため、内訳の合計とは必ずしも一致しない。</t>
    <rPh sb="4" eb="6">
      <t>フクスウ</t>
    </rPh>
    <rPh sb="6" eb="8">
      <t>カイトウ</t>
    </rPh>
    <rPh sb="14" eb="16">
      <t>ウチワケ</t>
    </rPh>
    <rPh sb="17" eb="19">
      <t>ゴウケイ</t>
    </rPh>
    <rPh sb="21" eb="22">
      <t>カナラ</t>
    </rPh>
    <rPh sb="25" eb="27">
      <t>イッチ</t>
    </rPh>
    <phoneticPr fontId="6"/>
  </si>
  <si>
    <t>７　増改築・改修工事等</t>
    <rPh sb="2" eb="5">
      <t>ゾウカイチク</t>
    </rPh>
    <rPh sb="6" eb="8">
      <t>カイシュウ</t>
    </rPh>
    <rPh sb="8" eb="10">
      <t>コウジ</t>
    </rPh>
    <rPh sb="10" eb="11">
      <t>トウ</t>
    </rPh>
    <phoneticPr fontId="6"/>
  </si>
  <si>
    <t>増築・
間取り
の変更</t>
  </si>
  <si>
    <t>台所・
トイレ・
浴室・
洗面所の
改修工事</t>
  </si>
  <si>
    <t>増改築・
改修工事
等をして
いない</t>
  </si>
  <si>
    <t>高齢者のいる
その他の主世帯</t>
    <rPh sb="0" eb="3">
      <t>コウレイシャ</t>
    </rPh>
    <rPh sb="9" eb="10">
      <t>タ</t>
    </rPh>
    <rPh sb="11" eb="12">
      <t>シュ</t>
    </rPh>
    <rPh sb="12" eb="14">
      <t>セタイ</t>
    </rPh>
    <phoneticPr fontId="6"/>
  </si>
  <si>
    <t>窓・壁等の
断熱・結露
防止工事</t>
  </si>
  <si>
    <t>その他の
工事</t>
  </si>
  <si>
    <t>　　不朽・破損あり</t>
    <rPh sb="2" eb="4">
      <t>フキュウ</t>
    </rPh>
    <rPh sb="5" eb="7">
      <t>ハソン</t>
    </rPh>
    <phoneticPr fontId="6"/>
  </si>
  <si>
    <t>　◆「割合１」は、住宅の耐震診断の有無別にみた耐震改修工事の状況が占める割合</t>
    <rPh sb="3" eb="5">
      <t>ワリアイ</t>
    </rPh>
    <rPh sb="9" eb="11">
      <t>ジュウタク</t>
    </rPh>
    <rPh sb="12" eb="14">
      <t>タイシン</t>
    </rPh>
    <rPh sb="14" eb="16">
      <t>シンダン</t>
    </rPh>
    <rPh sb="17" eb="19">
      <t>ウム</t>
    </rPh>
    <rPh sb="19" eb="20">
      <t>ベツ</t>
    </rPh>
    <rPh sb="23" eb="25">
      <t>タイシン</t>
    </rPh>
    <rPh sb="25" eb="27">
      <t>カイシュウ</t>
    </rPh>
    <rPh sb="27" eb="29">
      <t>コウジ</t>
    </rPh>
    <rPh sb="30" eb="32">
      <t>ジョウキョウ</t>
    </rPh>
    <rPh sb="33" eb="34">
      <t>シ</t>
    </rPh>
    <rPh sb="36" eb="38">
      <t>ワリアイ</t>
    </rPh>
    <phoneticPr fontId="6"/>
  </si>
  <si>
    <t>金具に
よる補強</t>
    <rPh sb="0" eb="2">
      <t>カナグ</t>
    </rPh>
    <rPh sb="6" eb="8">
      <t>ホキョウ</t>
    </rPh>
    <phoneticPr fontId="6"/>
  </si>
  <si>
    <t>　◆「割合２」は、住宅の所有の関係別にみた各建て方が占める割合</t>
    <rPh sb="3" eb="5">
      <t>ワリアイ</t>
    </rPh>
    <rPh sb="9" eb="11">
      <t>ジュウタク</t>
    </rPh>
    <rPh sb="12" eb="14">
      <t>ショユウ</t>
    </rPh>
    <rPh sb="15" eb="17">
      <t>カンケイ</t>
    </rPh>
    <rPh sb="17" eb="18">
      <t>ベツ</t>
    </rPh>
    <rPh sb="21" eb="22">
      <t>カク</t>
    </rPh>
    <rPh sb="22" eb="23">
      <t>タ</t>
    </rPh>
    <rPh sb="24" eb="25">
      <t>カタ</t>
    </rPh>
    <rPh sb="26" eb="27">
      <t>シ</t>
    </rPh>
    <rPh sb="29" eb="31">
      <t>ワリアイ</t>
    </rPh>
    <phoneticPr fontId="6"/>
  </si>
  <si>
    <t>　※２　複数回答であるため、内訳の合計とは必ずしも一致しない。</t>
    <rPh sb="4" eb="6">
      <t>フクスウ</t>
    </rPh>
    <rPh sb="6" eb="8">
      <t>カイトウ</t>
    </rPh>
    <rPh sb="14" eb="16">
      <t>ウチワケ</t>
    </rPh>
    <rPh sb="17" eb="19">
      <t>ゴウケイ</t>
    </rPh>
    <rPh sb="21" eb="22">
      <t>カナラ</t>
    </rPh>
    <rPh sb="25" eb="27">
      <t>イッチ</t>
    </rPh>
    <phoneticPr fontId="6"/>
  </si>
  <si>
    <t>表９－3　省エネルギー設備等別住宅数－秋田県（平成20年、25年）</t>
    <rPh sb="0" eb="1">
      <t>ヒョウ</t>
    </rPh>
    <rPh sb="5" eb="6">
      <t>ショウ</t>
    </rPh>
    <rPh sb="11" eb="13">
      <t>セツビ</t>
    </rPh>
    <rPh sb="13" eb="14">
      <t>トウ</t>
    </rPh>
    <rPh sb="14" eb="15">
      <t>ベツ</t>
    </rPh>
    <rPh sb="15" eb="17">
      <t>ジュウタク</t>
    </rPh>
    <rPh sb="17" eb="18">
      <t>スウ</t>
    </rPh>
    <rPh sb="19" eb="22">
      <t>アキタケン</t>
    </rPh>
    <rPh sb="23" eb="25">
      <t>ヘイセイ</t>
    </rPh>
    <rPh sb="27" eb="28">
      <t>ネン</t>
    </rPh>
    <rPh sb="31" eb="32">
      <t>ネン</t>
    </rPh>
    <phoneticPr fontId="6"/>
  </si>
  <si>
    <t>　※１　平成10年までの「その他」は、レンガ造、鉄骨造など。平成15年以降の「その他」はレンガ造、ブロック造など。</t>
    <rPh sb="4" eb="6">
      <t>ヘイセイ</t>
    </rPh>
    <rPh sb="8" eb="9">
      <t>ネン</t>
    </rPh>
    <rPh sb="15" eb="16">
      <t>タ</t>
    </rPh>
    <rPh sb="22" eb="23">
      <t>ヅク</t>
    </rPh>
    <rPh sb="24" eb="26">
      <t>テッコツ</t>
    </rPh>
    <rPh sb="26" eb="27">
      <t>ヅク</t>
    </rPh>
    <rPh sb="30" eb="32">
      <t>ヘイセイ</t>
    </rPh>
    <rPh sb="34" eb="37">
      <t>ネンイコウ</t>
    </rPh>
    <rPh sb="41" eb="42">
      <t>タ</t>
    </rPh>
    <rPh sb="47" eb="48">
      <t>ヅク</t>
    </rPh>
    <rPh sb="53" eb="54">
      <t>ヅク</t>
    </rPh>
    <phoneticPr fontId="6"/>
  </si>
  <si>
    <r>
      <t>一緒に住んでいる</t>
    </r>
    <r>
      <rPr>
        <vertAlign val="superscript"/>
        <sz val="9"/>
        <color theme="1"/>
        <rFont val="ＭＳ Ｐゴシック"/>
      </rPr>
      <t>※2</t>
    </r>
    <rPh sb="0" eb="2">
      <t>イッショ</t>
    </rPh>
    <rPh sb="3" eb="4">
      <t>ス</t>
    </rPh>
    <phoneticPr fontId="6"/>
  </si>
  <si>
    <t>天井・壁・床等の
内装の改修工事</t>
    <rPh sb="9" eb="11">
      <t>ナイソウ</t>
    </rPh>
    <phoneticPr fontId="52"/>
  </si>
  <si>
    <t>その他の工事</t>
  </si>
  <si>
    <t>窓・壁等の断熱・
結露防止工事</t>
  </si>
  <si>
    <t>壁・柱・基礎等の補強工事</t>
  </si>
  <si>
    <t>耐震診断　無</t>
    <rPh sb="0" eb="2">
      <t>タイシン</t>
    </rPh>
    <rPh sb="2" eb="4">
      <t>シンダン</t>
    </rPh>
    <rPh sb="5" eb="6">
      <t>ナ</t>
    </rPh>
    <phoneticPr fontId="6"/>
  </si>
  <si>
    <t>●耐震診断の有無別持ち家割合</t>
    <rPh sb="1" eb="3">
      <t>タイシン</t>
    </rPh>
    <rPh sb="3" eb="5">
      <t>シンダン</t>
    </rPh>
    <rPh sb="6" eb="8">
      <t>ウム</t>
    </rPh>
    <rPh sb="8" eb="9">
      <t>ベツ</t>
    </rPh>
    <rPh sb="9" eb="10">
      <t>モ</t>
    </rPh>
    <rPh sb="11" eb="12">
      <t>イエ</t>
    </rPh>
    <rPh sb="12" eb="14">
      <t>ワリアイ</t>
    </rPh>
    <phoneticPr fontId="6"/>
  </si>
  <si>
    <t>耐震性確保</t>
    <rPh sb="0" eb="3">
      <t>タイシンセイ</t>
    </rPh>
    <rPh sb="3" eb="5">
      <t>カクホ</t>
    </rPh>
    <phoneticPr fontId="6"/>
  </si>
  <si>
    <t xml:space="preserve">－ </t>
  </si>
  <si>
    <t>耐震性非確保</t>
    <rPh sb="0" eb="3">
      <t>タイシンセイ</t>
    </rPh>
    <rPh sb="3" eb="4">
      <t>ヒ</t>
    </rPh>
    <rPh sb="4" eb="6">
      <t>カクホ</t>
    </rPh>
    <phoneticPr fontId="6"/>
  </si>
  <si>
    <r>
      <t>総　数</t>
    </r>
    <r>
      <rPr>
        <vertAlign val="superscript"/>
        <sz val="10"/>
        <color theme="1"/>
        <rFont val="ＭＳ Ｐゴシック"/>
      </rPr>
      <t>※２</t>
    </r>
    <rPh sb="0" eb="1">
      <t>ソウ</t>
    </rPh>
    <rPh sb="2" eb="3">
      <t>スウ</t>
    </rPh>
    <phoneticPr fontId="6"/>
  </si>
  <si>
    <r>
      <t>　【全国】</t>
    </r>
    <r>
      <rPr>
        <sz val="10"/>
        <color theme="1"/>
        <rFont val="ＭＳ Ｐゴシック"/>
      </rPr>
      <t>(千世帯)</t>
    </r>
    <rPh sb="2" eb="4">
      <t>ゼンコク</t>
    </rPh>
    <rPh sb="6" eb="7">
      <t>セン</t>
    </rPh>
    <rPh sb="7" eb="9">
      <t>セタイ</t>
    </rPh>
    <phoneticPr fontId="6"/>
  </si>
  <si>
    <t>　※１　現住居の所有の有無「不詳」、及び現住居の敷地の所有の有無「不詳」を含む。</t>
    <rPh sb="4" eb="5">
      <t>ゲン</t>
    </rPh>
    <rPh sb="5" eb="7">
      <t>ジュウキョ</t>
    </rPh>
    <rPh sb="8" eb="10">
      <t>ショユウ</t>
    </rPh>
    <rPh sb="11" eb="13">
      <t>ウム</t>
    </rPh>
    <rPh sb="14" eb="16">
      <t>フショウ</t>
    </rPh>
    <rPh sb="18" eb="19">
      <t>オヨ</t>
    </rPh>
    <rPh sb="20" eb="21">
      <t>ゲン</t>
    </rPh>
    <rPh sb="21" eb="23">
      <t>ジュウキョ</t>
    </rPh>
    <rPh sb="24" eb="26">
      <t>シキチ</t>
    </rPh>
    <rPh sb="27" eb="29">
      <t>ショユウ</t>
    </rPh>
    <rPh sb="30" eb="32">
      <t>ウム</t>
    </rPh>
    <rPh sb="33" eb="35">
      <t>フショウ</t>
    </rPh>
    <rPh sb="37" eb="38">
      <t>フク</t>
    </rPh>
    <phoneticPr fontId="6"/>
  </si>
  <si>
    <t>北海道</t>
  </si>
  <si>
    <t>現住居以外の住宅を所有</t>
    <rPh sb="0" eb="1">
      <t>ゲン</t>
    </rPh>
    <rPh sb="1" eb="3">
      <t>ジュウキョ</t>
    </rPh>
    <rPh sb="3" eb="5">
      <t>イガイ</t>
    </rPh>
    <rPh sb="6" eb="8">
      <t>ジュウタク</t>
    </rPh>
    <rPh sb="9" eb="11">
      <t>ショユウ</t>
    </rPh>
    <phoneticPr fontId="6"/>
  </si>
  <si>
    <r>
      <t>総　数</t>
    </r>
    <r>
      <rPr>
        <vertAlign val="superscript"/>
        <sz val="9"/>
        <color auto="1"/>
        <rFont val="ＭＳ Ｐゴシック"/>
      </rPr>
      <t>※１</t>
    </r>
    <rPh sb="0" eb="1">
      <t>ソウ</t>
    </rPh>
    <rPh sb="2" eb="3">
      <t>スウ</t>
    </rPh>
    <phoneticPr fontId="6"/>
  </si>
  <si>
    <t>◆持ち家住宅率（平成25年）</t>
    <rPh sb="1" eb="2">
      <t>モ</t>
    </rPh>
    <rPh sb="3" eb="4">
      <t>イエ</t>
    </rPh>
    <rPh sb="4" eb="6">
      <t>ジュウタク</t>
    </rPh>
    <rPh sb="6" eb="7">
      <t>リツ</t>
    </rPh>
    <rPh sb="8" eb="10">
      <t>ヘイセイ</t>
    </rPh>
    <rPh sb="12" eb="13">
      <t>ネン</t>
    </rPh>
    <phoneticPr fontId="6"/>
  </si>
  <si>
    <t>　※１　世帯の年間収入階級「不詳」を含む。</t>
    <rPh sb="4" eb="6">
      <t>セタイ</t>
    </rPh>
    <rPh sb="7" eb="9">
      <t>ネンカン</t>
    </rPh>
    <rPh sb="9" eb="11">
      <t>シュウニュウ</t>
    </rPh>
    <rPh sb="11" eb="13">
      <t>カイキュウ</t>
    </rPh>
    <rPh sb="14" eb="16">
      <t>フショウ</t>
    </rPh>
    <rPh sb="18" eb="19">
      <t>フク</t>
    </rPh>
    <phoneticPr fontId="6"/>
  </si>
  <si>
    <r>
      <t>【全国】
　</t>
    </r>
    <r>
      <rPr>
        <sz val="11"/>
        <color theme="1"/>
        <rFont val="ＭＳ Ｐゴシック"/>
      </rPr>
      <t>平成25年</t>
    </r>
    <rPh sb="1" eb="3">
      <t>ゼンコク</t>
    </rPh>
    <rPh sb="6" eb="8">
      <t>ヘイセイ</t>
    </rPh>
    <rPh sb="10" eb="11">
      <t>ネン</t>
    </rPh>
    <phoneticPr fontId="6"/>
  </si>
  <si>
    <t>東京都</t>
  </si>
  <si>
    <t>片道1時間
以上の場所</t>
    <rPh sb="0" eb="2">
      <t>カタミチ</t>
    </rPh>
    <rPh sb="3" eb="5">
      <t>ジカン</t>
    </rPh>
    <rPh sb="6" eb="8">
      <t>イジョウ</t>
    </rPh>
    <rPh sb="9" eb="11">
      <t>バショ</t>
    </rPh>
    <phoneticPr fontId="6"/>
  </si>
  <si>
    <t>神奈川県</t>
    <rPh sb="3" eb="4">
      <t>ケン</t>
    </rPh>
    <phoneticPr fontId="6"/>
  </si>
  <si>
    <t>千葉県</t>
  </si>
  <si>
    <t>滋賀県</t>
  </si>
  <si>
    <t>群馬県</t>
  </si>
  <si>
    <t>宮崎県</t>
  </si>
  <si>
    <t>佐賀県</t>
  </si>
  <si>
    <t>Ⅲ　高齢者のいる世帯</t>
    <rPh sb="2" eb="5">
      <t>コウレイシャ</t>
    </rPh>
    <rPh sb="8" eb="10">
      <t>セタイ</t>
    </rPh>
    <phoneticPr fontId="6"/>
  </si>
  <si>
    <t>長崎県</t>
  </si>
  <si>
    <t>京都府</t>
  </si>
  <si>
    <t>【全国(千戸)】</t>
    <rPh sb="1" eb="3">
      <t>ゼンコク</t>
    </rPh>
    <rPh sb="4" eb="6">
      <t>センコ</t>
    </rPh>
    <phoneticPr fontId="6"/>
  </si>
  <si>
    <t>高知県</t>
  </si>
  <si>
    <t>長野県</t>
  </si>
  <si>
    <t>静岡県</t>
  </si>
  <si>
    <t>奈良県</t>
  </si>
  <si>
    <t>茨城県</t>
  </si>
  <si>
    <t>富山県</t>
  </si>
  <si>
    <t>広島県</t>
  </si>
  <si>
    <t>徳島県</t>
  </si>
  <si>
    <t>山口県</t>
  </si>
  <si>
    <t>和歌山県</t>
    <rPh sb="3" eb="4">
      <t>ケン</t>
    </rPh>
    <phoneticPr fontId="6"/>
  </si>
  <si>
    <t>鳥取県</t>
  </si>
  <si>
    <t>青森県</t>
  </si>
  <si>
    <t>片道15分
未満の場所</t>
    <rPh sb="0" eb="2">
      <t>カタミチ</t>
    </rPh>
    <rPh sb="4" eb="5">
      <t>フン</t>
    </rPh>
    <rPh sb="6" eb="8">
      <t>ミマン</t>
    </rPh>
    <rPh sb="9" eb="11">
      <t>バショ</t>
    </rPh>
    <phoneticPr fontId="6"/>
  </si>
  <si>
    <t>岩手県</t>
  </si>
  <si>
    <t>屋内の段差
の解消</t>
  </si>
  <si>
    <t>平成25年　</t>
  </si>
  <si>
    <r>
      <t>売却用</t>
    </r>
    <r>
      <rPr>
        <vertAlign val="superscript"/>
        <sz val="10"/>
        <color auto="1"/>
        <rFont val="ＭＳ Ｐゴシック"/>
      </rPr>
      <t>※</t>
    </r>
    <rPh sb="0" eb="2">
      <t>バイキャク</t>
    </rPh>
    <rPh sb="2" eb="3">
      <t>ヨウ</t>
    </rPh>
    <phoneticPr fontId="6"/>
  </si>
  <si>
    <t>表２　居住世帯の有無別住宅数－秋田県（昭和63年～平成25年）</t>
    <rPh sb="0" eb="1">
      <t>ヒョウ</t>
    </rPh>
    <rPh sb="3" eb="5">
      <t>キョジュウ</t>
    </rPh>
    <rPh sb="5" eb="7">
      <t>セタイ</t>
    </rPh>
    <rPh sb="8" eb="10">
      <t>ウム</t>
    </rPh>
    <rPh sb="10" eb="11">
      <t>ベツ</t>
    </rPh>
    <rPh sb="11" eb="13">
      <t>ジュウタク</t>
    </rPh>
    <rPh sb="13" eb="14">
      <t>スウ</t>
    </rPh>
    <rPh sb="15" eb="18">
      <t>アキタケン</t>
    </rPh>
    <rPh sb="19" eb="21">
      <t>ショウワ</t>
    </rPh>
    <rPh sb="23" eb="24">
      <t>ネン</t>
    </rPh>
    <rPh sb="25" eb="27">
      <t>ヘイセイ</t>
    </rPh>
    <rPh sb="29" eb="30">
      <t>ネン</t>
    </rPh>
    <phoneticPr fontId="6"/>
  </si>
  <si>
    <t>表３　住宅の種類別住宅数－秋田県（昭和63年～平成25年）</t>
    <rPh sb="0" eb="1">
      <t>ヒョウ</t>
    </rPh>
    <rPh sb="3" eb="5">
      <t>ジュウタク</t>
    </rPh>
    <rPh sb="6" eb="9">
      <t>シュルイベツ</t>
    </rPh>
    <rPh sb="9" eb="11">
      <t>ジュウタク</t>
    </rPh>
    <rPh sb="11" eb="12">
      <t>スウ</t>
    </rPh>
    <rPh sb="13" eb="16">
      <t>アキタケン</t>
    </rPh>
    <rPh sb="17" eb="19">
      <t>ショウワ</t>
    </rPh>
    <rPh sb="21" eb="22">
      <t>ネン</t>
    </rPh>
    <rPh sb="23" eb="25">
      <t>ヘイセイ</t>
    </rPh>
    <rPh sb="27" eb="28">
      <t>ネン</t>
    </rPh>
    <phoneticPr fontId="6"/>
  </si>
  <si>
    <t>　※１　65歳以上の単身者のみの主世帯　　　　　※２　夫婦とも又はいずれか一方が65歳以上の夫婦一組のみの主世帯</t>
    <rPh sb="6" eb="7">
      <t>サイ</t>
    </rPh>
    <rPh sb="7" eb="9">
      <t>イジョウ</t>
    </rPh>
    <rPh sb="10" eb="13">
      <t>タンシンシャ</t>
    </rPh>
    <rPh sb="16" eb="17">
      <t>シュ</t>
    </rPh>
    <rPh sb="17" eb="19">
      <t>セタイ</t>
    </rPh>
    <rPh sb="27" eb="29">
      <t>フウフ</t>
    </rPh>
    <rPh sb="31" eb="32">
      <t>マタ</t>
    </rPh>
    <rPh sb="37" eb="39">
      <t>イッポウ</t>
    </rPh>
    <rPh sb="42" eb="43">
      <t>サイ</t>
    </rPh>
    <rPh sb="43" eb="45">
      <t>イジョウ</t>
    </rPh>
    <rPh sb="46" eb="48">
      <t>フウフ</t>
    </rPh>
    <rPh sb="48" eb="49">
      <t>ヒト</t>
    </rPh>
    <rPh sb="49" eb="50">
      <t>クミ</t>
    </rPh>
    <rPh sb="53" eb="54">
      <t>シュ</t>
    </rPh>
    <rPh sb="54" eb="56">
      <t>セタイ</t>
    </rPh>
    <phoneticPr fontId="6"/>
  </si>
  <si>
    <t>表４－１　住宅の建て方別住宅数－秋田県（昭和63年～平成25年）</t>
    <rPh sb="0" eb="1">
      <t>ヒョウ</t>
    </rPh>
    <rPh sb="5" eb="7">
      <t>ジュウタク</t>
    </rPh>
    <rPh sb="11" eb="12">
      <t>ベツ</t>
    </rPh>
    <rPh sb="12" eb="14">
      <t>ジュウタク</t>
    </rPh>
    <rPh sb="14" eb="15">
      <t>スウ</t>
    </rPh>
    <rPh sb="16" eb="19">
      <t>アキタケン</t>
    </rPh>
    <rPh sb="20" eb="22">
      <t>ショウワ</t>
    </rPh>
    <rPh sb="24" eb="25">
      <t>ネン</t>
    </rPh>
    <rPh sb="26" eb="28">
      <t>ヘイセイ</t>
    </rPh>
    <rPh sb="30" eb="31">
      <t>ネン</t>
    </rPh>
    <phoneticPr fontId="6"/>
  </si>
  <si>
    <t>表４－２　階数別共同住宅数－秋田県（昭和63年～25年）</t>
    <rPh sb="0" eb="1">
      <t>ヒョウ</t>
    </rPh>
    <rPh sb="5" eb="8">
      <t>カイスウベツ</t>
    </rPh>
    <rPh sb="8" eb="10">
      <t>キョウドウ</t>
    </rPh>
    <rPh sb="10" eb="12">
      <t>ジュウタク</t>
    </rPh>
    <rPh sb="12" eb="13">
      <t>スウ</t>
    </rPh>
    <rPh sb="14" eb="17">
      <t>アキタケン</t>
    </rPh>
    <rPh sb="18" eb="20">
      <t>ショウワ</t>
    </rPh>
    <rPh sb="22" eb="23">
      <t>ネン</t>
    </rPh>
    <rPh sb="23" eb="24">
      <t>ヘイネン</t>
    </rPh>
    <rPh sb="26" eb="27">
      <t>ネン</t>
    </rPh>
    <phoneticPr fontId="6"/>
  </si>
  <si>
    <t>表５－２　住宅の建て方、構造別住宅数－秋田県（平成25年）</t>
    <rPh sb="0" eb="1">
      <t>ヒョウ</t>
    </rPh>
    <rPh sb="5" eb="7">
      <t>ジュウタク</t>
    </rPh>
    <rPh sb="8" eb="9">
      <t>タ</t>
    </rPh>
    <rPh sb="10" eb="11">
      <t>カタ</t>
    </rPh>
    <rPh sb="12" eb="14">
      <t>コウゾウ</t>
    </rPh>
    <rPh sb="14" eb="15">
      <t>ベツ</t>
    </rPh>
    <rPh sb="15" eb="17">
      <t>ジュウタク</t>
    </rPh>
    <rPh sb="17" eb="18">
      <t>スウ</t>
    </rPh>
    <rPh sb="19" eb="22">
      <t>アキタケン</t>
    </rPh>
    <rPh sb="23" eb="25">
      <t>ヘイセイ</t>
    </rPh>
    <rPh sb="27" eb="28">
      <t>ネン</t>
    </rPh>
    <phoneticPr fontId="6"/>
  </si>
  <si>
    <t>◆木造率（平成25年）</t>
    <rPh sb="1" eb="4">
      <t>モクゾウリツ</t>
    </rPh>
    <rPh sb="5" eb="7">
      <t>ヘイセイ</t>
    </rPh>
    <rPh sb="9" eb="10">
      <t>ネン</t>
    </rPh>
    <phoneticPr fontId="6"/>
  </si>
  <si>
    <r>
      <t>総　数</t>
    </r>
    <r>
      <rPr>
        <vertAlign val="superscript"/>
        <sz val="8"/>
        <color auto="1"/>
        <rFont val="ＭＳ Ｐゴシック"/>
      </rPr>
      <t>※</t>
    </r>
    <rPh sb="1" eb="2">
      <t>スウ</t>
    </rPh>
    <phoneticPr fontId="3"/>
  </si>
  <si>
    <t>平成25年　</t>
    <rPh sb="0" eb="2">
      <t>ヘイセイ</t>
    </rPh>
    <phoneticPr fontId="6"/>
  </si>
  <si>
    <t>表１２－２　世帯の型、住宅の所有の関係別高齢者のいる主世帯数－秋田県（平成25年）</t>
    <rPh sb="0" eb="1">
      <t>ヒョウ</t>
    </rPh>
    <rPh sb="6" eb="8">
      <t>セタイ</t>
    </rPh>
    <rPh sb="9" eb="10">
      <t>カタ</t>
    </rPh>
    <rPh sb="11" eb="13">
      <t>ジュウタク</t>
    </rPh>
    <rPh sb="14" eb="16">
      <t>ショユウ</t>
    </rPh>
    <rPh sb="17" eb="19">
      <t>カンケイ</t>
    </rPh>
    <rPh sb="19" eb="20">
      <t>ベツ</t>
    </rPh>
    <rPh sb="20" eb="23">
      <t>コウレイシャ</t>
    </rPh>
    <rPh sb="26" eb="27">
      <t>シュ</t>
    </rPh>
    <rPh sb="27" eb="30">
      <t>セタイスウ</t>
    </rPh>
    <rPh sb="31" eb="34">
      <t>アキタケン</t>
    </rPh>
    <rPh sb="35" eb="37">
      <t>ヘイセイ</t>
    </rPh>
    <rPh sb="39" eb="40">
      <t>ネン</t>
    </rPh>
    <phoneticPr fontId="6"/>
  </si>
  <si>
    <t>　※　住宅の建築の時期「不詳」を含まない。</t>
    <rPh sb="3" eb="5">
      <t>ジュウタク</t>
    </rPh>
    <rPh sb="6" eb="8">
      <t>ケンチク</t>
    </rPh>
    <rPh sb="9" eb="11">
      <t>ジキ</t>
    </rPh>
    <rPh sb="12" eb="14">
      <t>フショウ</t>
    </rPh>
    <rPh sb="16" eb="17">
      <t>フク</t>
    </rPh>
    <phoneticPr fontId="6"/>
  </si>
  <si>
    <t>建築時期不詳</t>
    <rPh sb="0" eb="2">
      <t>ケンチク</t>
    </rPh>
    <rPh sb="2" eb="4">
      <t>ジキ</t>
    </rPh>
    <rPh sb="4" eb="5">
      <t>フショウ</t>
    </rPh>
    <phoneticPr fontId="6"/>
  </si>
  <si>
    <t>表８－１　専用住宅の規模－秋田県（昭和63年～平成25年）</t>
    <rPh sb="0" eb="1">
      <t>ヒョウ</t>
    </rPh>
    <rPh sb="5" eb="7">
      <t>センヨウ</t>
    </rPh>
    <rPh sb="7" eb="9">
      <t>ジュウタク</t>
    </rPh>
    <rPh sb="10" eb="12">
      <t>キボ</t>
    </rPh>
    <rPh sb="13" eb="16">
      <t>アキタケン</t>
    </rPh>
    <rPh sb="17" eb="19">
      <t>ショウワ</t>
    </rPh>
    <rPh sb="21" eb="22">
      <t>ネン</t>
    </rPh>
    <rPh sb="23" eb="25">
      <t>ヘイセイ</t>
    </rPh>
    <rPh sb="27" eb="28">
      <t>ネン</t>
    </rPh>
    <phoneticPr fontId="6"/>
  </si>
  <si>
    <r>
      <t>表８－２　専用住宅の所有の関係別１住宅当たり延べ面積－秋田県</t>
    </r>
    <r>
      <rPr>
        <sz val="10"/>
        <color auto="1"/>
        <rFont val="ＭＳ Ｐゴシック"/>
      </rPr>
      <t>（昭和63年～平成25年）</t>
    </r>
    <rPh sb="0" eb="1">
      <t>ヒョウ</t>
    </rPh>
    <rPh sb="5" eb="7">
      <t>センヨウ</t>
    </rPh>
    <rPh sb="7" eb="9">
      <t>ジュウタク</t>
    </rPh>
    <rPh sb="10" eb="12">
      <t>ショユウ</t>
    </rPh>
    <rPh sb="13" eb="15">
      <t>カンケイ</t>
    </rPh>
    <rPh sb="15" eb="16">
      <t>ベツ</t>
    </rPh>
    <rPh sb="17" eb="19">
      <t>ジュウタク</t>
    </rPh>
    <rPh sb="19" eb="20">
      <t>ア</t>
    </rPh>
    <rPh sb="22" eb="23">
      <t>ノ</t>
    </rPh>
    <rPh sb="24" eb="26">
      <t>メンセキ</t>
    </rPh>
    <rPh sb="27" eb="30">
      <t>アキタケン</t>
    </rPh>
    <rPh sb="31" eb="33">
      <t>ショウワ</t>
    </rPh>
    <rPh sb="35" eb="36">
      <t>ネン</t>
    </rPh>
    <rPh sb="37" eb="39">
      <t>ヘイセイ</t>
    </rPh>
    <rPh sb="41" eb="42">
      <t>ネン</t>
    </rPh>
    <phoneticPr fontId="6"/>
  </si>
  <si>
    <t>表１０－１　不朽・破損の有無、平成21年以降の住宅の増改築・改修工事等別持ち家数－秋田県（平成25年）</t>
    <rPh sb="0" eb="1">
      <t>ヒョウ</t>
    </rPh>
    <rPh sb="6" eb="8">
      <t>フキュウ</t>
    </rPh>
    <rPh sb="9" eb="11">
      <t>ハソン</t>
    </rPh>
    <rPh sb="12" eb="14">
      <t>ウム</t>
    </rPh>
    <rPh sb="15" eb="17">
      <t>ヘイセイ</t>
    </rPh>
    <rPh sb="19" eb="22">
      <t>ネンイコウ</t>
    </rPh>
    <rPh sb="23" eb="25">
      <t>ジュウタク</t>
    </rPh>
    <rPh sb="26" eb="29">
      <t>ゾウカイチク</t>
    </rPh>
    <rPh sb="30" eb="32">
      <t>カイシュウ</t>
    </rPh>
    <rPh sb="32" eb="34">
      <t>コウジ</t>
    </rPh>
    <rPh sb="34" eb="35">
      <t>トウ</t>
    </rPh>
    <rPh sb="35" eb="36">
      <t>ベツ</t>
    </rPh>
    <rPh sb="36" eb="37">
      <t>モ</t>
    </rPh>
    <rPh sb="38" eb="39">
      <t>イエ</t>
    </rPh>
    <rPh sb="39" eb="40">
      <t>スウ</t>
    </rPh>
    <rPh sb="41" eb="44">
      <t>アキタケン</t>
    </rPh>
    <rPh sb="45" eb="47">
      <t>ヘイセイ</t>
    </rPh>
    <rPh sb="49" eb="50">
      <t>ネン</t>
    </rPh>
    <phoneticPr fontId="6"/>
  </si>
  <si>
    <t>　　高齢者のいない世帯</t>
    <rPh sb="2" eb="5">
      <t>コウレイシャ</t>
    </rPh>
    <rPh sb="9" eb="11">
      <t>セタイ</t>
    </rPh>
    <phoneticPr fontId="6"/>
  </si>
  <si>
    <t>表１０－２　住宅の耐震診断の有無、耐震改修工事の状況別持ち家数－秋田県（平成25年）</t>
    <rPh sb="0" eb="1">
      <t>ヒョウ</t>
    </rPh>
    <rPh sb="6" eb="8">
      <t>ジュウタク</t>
    </rPh>
    <rPh sb="9" eb="11">
      <t>タイシン</t>
    </rPh>
    <rPh sb="11" eb="13">
      <t>シンダン</t>
    </rPh>
    <rPh sb="14" eb="16">
      <t>ウム</t>
    </rPh>
    <rPh sb="17" eb="19">
      <t>タイシン</t>
    </rPh>
    <rPh sb="19" eb="21">
      <t>カイシュウ</t>
    </rPh>
    <rPh sb="21" eb="23">
      <t>コウジ</t>
    </rPh>
    <rPh sb="24" eb="26">
      <t>ジョウキョウ</t>
    </rPh>
    <rPh sb="26" eb="27">
      <t>ベツ</t>
    </rPh>
    <rPh sb="27" eb="28">
      <t>モ</t>
    </rPh>
    <rPh sb="29" eb="30">
      <t>イエ</t>
    </rPh>
    <rPh sb="30" eb="31">
      <t>スウ</t>
    </rPh>
    <rPh sb="32" eb="35">
      <t>アキタケン</t>
    </rPh>
    <rPh sb="36" eb="38">
      <t>ヘイセイ</t>
    </rPh>
    <rPh sb="40" eb="41">
      <t>ネン</t>
    </rPh>
    <phoneticPr fontId="6"/>
  </si>
  <si>
    <t>◆オートロックの有無別共同住宅の割合（平成25年）</t>
    <rPh sb="8" eb="10">
      <t>ウム</t>
    </rPh>
    <rPh sb="10" eb="11">
      <t>ベツ</t>
    </rPh>
    <rPh sb="11" eb="13">
      <t>キョウドウ</t>
    </rPh>
    <rPh sb="13" eb="15">
      <t>ジュウタク</t>
    </rPh>
    <rPh sb="16" eb="18">
      <t>ワリアイ</t>
    </rPh>
    <rPh sb="19" eb="21">
      <t>ヘイセイ</t>
    </rPh>
    <rPh sb="23" eb="24">
      <t>ネン</t>
    </rPh>
    <phoneticPr fontId="6"/>
  </si>
  <si>
    <t>オートロック式</t>
    <rPh sb="6" eb="7">
      <t>シキ</t>
    </rPh>
    <phoneticPr fontId="6"/>
  </si>
  <si>
    <t>オートロック式でない</t>
    <rPh sb="6" eb="7">
      <t>シキ</t>
    </rPh>
    <phoneticPr fontId="6"/>
  </si>
  <si>
    <t>共同住宅総数</t>
    <rPh sb="0" eb="2">
      <t>キョウドウ</t>
    </rPh>
    <rPh sb="2" eb="4">
      <t>ジュウタク</t>
    </rPh>
    <rPh sb="4" eb="6">
      <t>ソウスウ</t>
    </rPh>
    <phoneticPr fontId="6"/>
  </si>
  <si>
    <t>◆子の居住地</t>
    <rPh sb="1" eb="2">
      <t>コ</t>
    </rPh>
    <rPh sb="3" eb="6">
      <t>キョジュウチ</t>
    </rPh>
    <phoneticPr fontId="6"/>
  </si>
  <si>
    <t>【実数】</t>
    <rPh sb="1" eb="3">
      <t>ジッスウ</t>
    </rPh>
    <phoneticPr fontId="6"/>
  </si>
  <si>
    <t>そ の 他</t>
  </si>
  <si>
    <t>◆エレベーターの有無別共同数宅</t>
    <rPh sb="8" eb="10">
      <t>ウム</t>
    </rPh>
    <rPh sb="10" eb="11">
      <t>ベツ</t>
    </rPh>
    <rPh sb="11" eb="13">
      <t>キョウドウ</t>
    </rPh>
    <rPh sb="13" eb="14">
      <t>スウ</t>
    </rPh>
    <rPh sb="14" eb="15">
      <t>タク</t>
    </rPh>
    <phoneticPr fontId="6"/>
  </si>
  <si>
    <r>
      <t>　　　総　数</t>
    </r>
    <r>
      <rPr>
        <vertAlign val="superscript"/>
        <sz val="9"/>
        <color theme="1"/>
        <rFont val="ＭＳ Ｐゴシック"/>
      </rPr>
      <t>※2</t>
    </r>
    <rPh sb="3" eb="4">
      <t>ソウ</t>
    </rPh>
    <rPh sb="5" eb="6">
      <t>スウ</t>
    </rPh>
    <phoneticPr fontId="6"/>
  </si>
  <si>
    <t>エレベーター
あり</t>
  </si>
  <si>
    <t>（１）調査の流れ</t>
    <rPh sb="3" eb="5">
      <t>チョウサ</t>
    </rPh>
    <rPh sb="6" eb="7">
      <t>ナガ</t>
    </rPh>
    <phoneticPr fontId="6"/>
  </si>
  <si>
    <t>エレベーター
なし</t>
  </si>
  <si>
    <t>表１３　家計を主に支える者の従業上の地位、住宅・土地の所有状況別普通世帯数－秋田県（平成25年）</t>
    <rPh sb="0" eb="1">
      <t>ヒョウ</t>
    </rPh>
    <rPh sb="4" eb="6">
      <t>カケイ</t>
    </rPh>
    <rPh sb="7" eb="8">
      <t>オモ</t>
    </rPh>
    <rPh sb="9" eb="10">
      <t>ササ</t>
    </rPh>
    <rPh sb="12" eb="13">
      <t>モノ</t>
    </rPh>
    <rPh sb="14" eb="17">
      <t>ジュウギョウジョウ</t>
    </rPh>
    <rPh sb="18" eb="20">
      <t>チイ</t>
    </rPh>
    <rPh sb="21" eb="23">
      <t>ジュウタク</t>
    </rPh>
    <rPh sb="24" eb="26">
      <t>トチ</t>
    </rPh>
    <rPh sb="27" eb="29">
      <t>ショユウ</t>
    </rPh>
    <rPh sb="29" eb="31">
      <t>ジョウキョウ</t>
    </rPh>
    <rPh sb="31" eb="32">
      <t>ベツ</t>
    </rPh>
    <rPh sb="32" eb="34">
      <t>フツウ</t>
    </rPh>
    <rPh sb="34" eb="37">
      <t>セタイスウ</t>
    </rPh>
    <rPh sb="38" eb="41">
      <t>アキタケン</t>
    </rPh>
    <rPh sb="42" eb="44">
      <t>ヘイセイ</t>
    </rPh>
    <rPh sb="46" eb="47">
      <t>ネン</t>
    </rPh>
    <phoneticPr fontId="6"/>
  </si>
  <si>
    <t>表１２　家計を主に支える者の年齢階級、住宅・土地の所有状況別普通世帯数－秋田県（平成25年）</t>
    <rPh sb="0" eb="1">
      <t>ヒョウ</t>
    </rPh>
    <rPh sb="4" eb="6">
      <t>カケイ</t>
    </rPh>
    <rPh sb="7" eb="8">
      <t>オモ</t>
    </rPh>
    <rPh sb="9" eb="10">
      <t>ササ</t>
    </rPh>
    <rPh sb="12" eb="13">
      <t>モノ</t>
    </rPh>
    <rPh sb="14" eb="16">
      <t>ネンレイ</t>
    </rPh>
    <rPh sb="16" eb="18">
      <t>カイキュウ</t>
    </rPh>
    <rPh sb="19" eb="21">
      <t>ジュウタク</t>
    </rPh>
    <rPh sb="22" eb="24">
      <t>トチ</t>
    </rPh>
    <rPh sb="25" eb="27">
      <t>ショユウ</t>
    </rPh>
    <rPh sb="27" eb="29">
      <t>ジョウキョウ</t>
    </rPh>
    <rPh sb="29" eb="30">
      <t>ベツ</t>
    </rPh>
    <rPh sb="30" eb="32">
      <t>フツウ</t>
    </rPh>
    <rPh sb="32" eb="35">
      <t>セタイスウ</t>
    </rPh>
    <rPh sb="36" eb="39">
      <t>アキタケン</t>
    </rPh>
    <rPh sb="40" eb="42">
      <t>ヘイセイ</t>
    </rPh>
    <rPh sb="44" eb="45">
      <t>ネン</t>
    </rPh>
    <phoneticPr fontId="6"/>
  </si>
  <si>
    <t>◆住宅所有率－秋田県（平成20年、25年）</t>
    <rPh sb="1" eb="3">
      <t>ジュウタク</t>
    </rPh>
    <rPh sb="3" eb="6">
      <t>ショユウリツ</t>
    </rPh>
    <rPh sb="7" eb="10">
      <t>アキタケン</t>
    </rPh>
    <rPh sb="11" eb="13">
      <t>ヘイセイ</t>
    </rPh>
    <rPh sb="15" eb="16">
      <t>ネン</t>
    </rPh>
    <rPh sb="19" eb="20">
      <t>ネン</t>
    </rPh>
    <phoneticPr fontId="6"/>
  </si>
  <si>
    <t>住宅を所有</t>
    <rPh sb="0" eb="2">
      <t>ジュウタク</t>
    </rPh>
    <rPh sb="3" eb="5">
      <t>ショユウ</t>
    </rPh>
    <phoneticPr fontId="6"/>
  </si>
  <si>
    <t>土地を所有</t>
    <rPh sb="0" eb="2">
      <t>トチ</t>
    </rPh>
    <rPh sb="3" eb="5">
      <t>ショユウ</t>
    </rPh>
    <phoneticPr fontId="6"/>
  </si>
  <si>
    <t>現住居の敷地以外の土地を所有</t>
    <rPh sb="0" eb="1">
      <t>ゲン</t>
    </rPh>
    <rPh sb="1" eb="3">
      <t>ジュウキョ</t>
    </rPh>
    <rPh sb="4" eb="6">
      <t>シキチ</t>
    </rPh>
    <rPh sb="6" eb="8">
      <t>イガイ</t>
    </rPh>
    <rPh sb="9" eb="11">
      <t>トチ</t>
    </rPh>
    <rPh sb="12" eb="14">
      <t>ショユウ</t>
    </rPh>
    <phoneticPr fontId="6"/>
  </si>
  <si>
    <t>平成15年</t>
    <rPh sb="0" eb="2">
      <t>ヘイセイ</t>
    </rPh>
    <rPh sb="4" eb="5">
      <t>ネン</t>
    </rPh>
    <phoneticPr fontId="6"/>
  </si>
  <si>
    <t>１　世帯数の推移</t>
    <rPh sb="2" eb="5">
      <t>セタイスウ</t>
    </rPh>
    <rPh sb="6" eb="8">
      <t>スイイ</t>
    </rPh>
    <phoneticPr fontId="6"/>
  </si>
  <si>
    <t>公営の借家</t>
    <rPh sb="0" eb="2">
      <t>コウエイ</t>
    </rPh>
    <rPh sb="3" eb="5">
      <t>シャクヤ</t>
    </rPh>
    <phoneticPr fontId="6"/>
  </si>
  <si>
    <t>実数（世帯）</t>
    <rPh sb="0" eb="2">
      <t>ジッスウ</t>
    </rPh>
    <rPh sb="3" eb="5">
      <t>セタイ</t>
    </rPh>
    <phoneticPr fontId="6"/>
  </si>
  <si>
    <t>高齢者のいる
その他の
主世帯</t>
    <rPh sb="0" eb="3">
      <t>コウレイシャ</t>
    </rPh>
    <rPh sb="9" eb="10">
      <t>タ</t>
    </rPh>
    <rPh sb="12" eb="13">
      <t>シュ</t>
    </rPh>
    <rPh sb="13" eb="15">
      <t>セタイ</t>
    </rPh>
    <phoneticPr fontId="6"/>
  </si>
  <si>
    <t>　　昭和63年</t>
    <rPh sb="2" eb="4">
      <t>ショウワ</t>
    </rPh>
    <rPh sb="6" eb="7">
      <t>ネン</t>
    </rPh>
    <phoneticPr fontId="6"/>
  </si>
  <si>
    <t>　 　平成5年</t>
    <rPh sb="3" eb="5">
      <t>ヘイセイ</t>
    </rPh>
    <rPh sb="6" eb="7">
      <t>ネン</t>
    </rPh>
    <phoneticPr fontId="6"/>
  </si>
  <si>
    <t>割合－１（％）</t>
    <rPh sb="0" eb="2">
      <t>ワリアイ</t>
    </rPh>
    <phoneticPr fontId="6"/>
  </si>
  <si>
    <t>◆高齢者のいる世帯の推移</t>
    <rPh sb="1" eb="4">
      <t>コウレイシャ</t>
    </rPh>
    <rPh sb="7" eb="9">
      <t>セタイ</t>
    </rPh>
    <rPh sb="10" eb="12">
      <t>スイイ</t>
    </rPh>
    <phoneticPr fontId="6"/>
  </si>
  <si>
    <t>◆75歳以上世帯員のいる世帯の推移</t>
    <rPh sb="3" eb="6">
      <t>サイイジョウ</t>
    </rPh>
    <rPh sb="6" eb="9">
      <t>セタイイン</t>
    </rPh>
    <rPh sb="12" eb="14">
      <t>セタイ</t>
    </rPh>
    <rPh sb="15" eb="17">
      <t>スイイ</t>
    </rPh>
    <phoneticPr fontId="6"/>
  </si>
  <si>
    <t>高齢者のいる世帯数（千世帯）</t>
    <rPh sb="0" eb="3">
      <t>コウレイシャ</t>
    </rPh>
    <rPh sb="6" eb="9">
      <t>セタイスウ</t>
    </rPh>
    <rPh sb="10" eb="11">
      <t>セン</t>
    </rPh>
    <rPh sb="11" eb="13">
      <t>セタイ</t>
    </rPh>
    <phoneticPr fontId="6"/>
  </si>
  <si>
    <t>75歳以上世帯員のいる世帯数</t>
    <rPh sb="2" eb="3">
      <t>サイ</t>
    </rPh>
    <rPh sb="3" eb="5">
      <t>イジョウ</t>
    </rPh>
    <rPh sb="5" eb="8">
      <t>セタイイン</t>
    </rPh>
    <rPh sb="11" eb="14">
      <t>セタイスウ</t>
    </rPh>
    <phoneticPr fontId="6"/>
  </si>
  <si>
    <t>昭和
63年</t>
    <rPh sb="0" eb="2">
      <t>ショウワ</t>
    </rPh>
    <rPh sb="5" eb="6">
      <t>ネン</t>
    </rPh>
    <phoneticPr fontId="6"/>
  </si>
  <si>
    <t>◆高齢者のいる世帯の世帯の型別割合</t>
    <rPh sb="1" eb="4">
      <t>コウレイシャ</t>
    </rPh>
    <rPh sb="7" eb="9">
      <t>セタイ</t>
    </rPh>
    <rPh sb="10" eb="12">
      <t>セタイ</t>
    </rPh>
    <rPh sb="13" eb="14">
      <t>カタ</t>
    </rPh>
    <rPh sb="14" eb="15">
      <t>ベツ</t>
    </rPh>
    <rPh sb="15" eb="17">
      <t>ワリアイ</t>
    </rPh>
    <phoneticPr fontId="6"/>
  </si>
  <si>
    <t>高齢単身主世帯</t>
    <rPh sb="0" eb="2">
      <t>コウレイ</t>
    </rPh>
    <rPh sb="2" eb="4">
      <t>タンシン</t>
    </rPh>
    <rPh sb="4" eb="5">
      <t>シュ</t>
    </rPh>
    <rPh sb="5" eb="7">
      <t>セタイ</t>
    </rPh>
    <phoneticPr fontId="6"/>
  </si>
  <si>
    <t>２　住宅の建て方・所有の関係</t>
    <rPh sb="2" eb="4">
      <t>ジュウタク</t>
    </rPh>
    <rPh sb="5" eb="6">
      <t>タ</t>
    </rPh>
    <rPh sb="7" eb="8">
      <t>カタ</t>
    </rPh>
    <rPh sb="9" eb="11">
      <t>ショユウ</t>
    </rPh>
    <rPh sb="12" eb="14">
      <t>カンケイ</t>
    </rPh>
    <phoneticPr fontId="6"/>
  </si>
  <si>
    <t>　高齢者のいる主世帯</t>
    <rPh sb="1" eb="4">
      <t>コウレイシャ</t>
    </rPh>
    <rPh sb="7" eb="8">
      <t>シュ</t>
    </rPh>
    <rPh sb="8" eb="10">
      <t>セタイ</t>
    </rPh>
    <phoneticPr fontId="6"/>
  </si>
  <si>
    <r>
      <t>高齢単身
主世帯</t>
    </r>
    <r>
      <rPr>
        <vertAlign val="superscript"/>
        <sz val="9"/>
        <color theme="1"/>
        <rFont val="ＭＳ Ｐゴシック"/>
      </rPr>
      <t>※１</t>
    </r>
    <rPh sb="0" eb="2">
      <t>コウレイ</t>
    </rPh>
    <rPh sb="2" eb="4">
      <t>タンシン</t>
    </rPh>
    <rPh sb="5" eb="6">
      <t>シュ</t>
    </rPh>
    <rPh sb="6" eb="8">
      <t>セタイ</t>
    </rPh>
    <phoneticPr fontId="6"/>
  </si>
  <si>
    <r>
      <t>高齢者のいる
夫婦のみの
主世帯</t>
    </r>
    <r>
      <rPr>
        <vertAlign val="superscript"/>
        <sz val="9"/>
        <color theme="1"/>
        <rFont val="ＭＳ Ｐゴシック"/>
      </rPr>
      <t>※２</t>
    </r>
    <rPh sb="0" eb="3">
      <t>コウレイシャ</t>
    </rPh>
    <rPh sb="7" eb="9">
      <t>フウフ</t>
    </rPh>
    <rPh sb="13" eb="14">
      <t>シュ</t>
    </rPh>
    <rPh sb="14" eb="16">
      <t>セタイ</t>
    </rPh>
    <phoneticPr fontId="6"/>
  </si>
  <si>
    <t>　※３　75歳以上の単身者のみの主世帯　　　　　※４　夫婦とも又はいずれか一方が75歳以上の夫婦一組のみの主世帯</t>
    <rPh sb="6" eb="7">
      <t>サイ</t>
    </rPh>
    <rPh sb="7" eb="9">
      <t>イジョウ</t>
    </rPh>
    <rPh sb="10" eb="13">
      <t>タンシンシャ</t>
    </rPh>
    <rPh sb="16" eb="17">
      <t>シュ</t>
    </rPh>
    <rPh sb="17" eb="19">
      <t>セタイ</t>
    </rPh>
    <rPh sb="27" eb="29">
      <t>フウフ</t>
    </rPh>
    <rPh sb="31" eb="32">
      <t>マタ</t>
    </rPh>
    <rPh sb="37" eb="39">
      <t>イッポウ</t>
    </rPh>
    <rPh sb="42" eb="43">
      <t>サイ</t>
    </rPh>
    <rPh sb="43" eb="45">
      <t>イジョウ</t>
    </rPh>
    <rPh sb="46" eb="48">
      <t>フウフ</t>
    </rPh>
    <rPh sb="48" eb="49">
      <t>ヒト</t>
    </rPh>
    <rPh sb="49" eb="50">
      <t>クミ</t>
    </rPh>
    <rPh sb="53" eb="54">
      <t>シュ</t>
    </rPh>
    <rPh sb="54" eb="56">
      <t>セタイ</t>
    </rPh>
    <phoneticPr fontId="6"/>
  </si>
  <si>
    <t>所有率(％)</t>
    <rPh sb="0" eb="3">
      <t>ショユウリツ</t>
    </rPh>
    <phoneticPr fontId="6"/>
  </si>
  <si>
    <t>割合－２（％）</t>
    <rPh sb="0" eb="2">
      <t>ワリアイ</t>
    </rPh>
    <phoneticPr fontId="6"/>
  </si>
  <si>
    <t>一 戸 建</t>
    <rPh sb="0" eb="1">
      <t>イチ</t>
    </rPh>
    <rPh sb="2" eb="3">
      <t>ト</t>
    </rPh>
    <rPh sb="4" eb="5">
      <t>ダテ</t>
    </rPh>
    <phoneticPr fontId="6"/>
  </si>
  <si>
    <t>長 屋 建</t>
    <rPh sb="0" eb="1">
      <t>ナガ</t>
    </rPh>
    <rPh sb="2" eb="3">
      <t>ヤ</t>
    </rPh>
    <rPh sb="4" eb="5">
      <t>ダテ</t>
    </rPh>
    <phoneticPr fontId="6"/>
  </si>
  <si>
    <t>総　 数</t>
    <rPh sb="0" eb="1">
      <t>ソウ</t>
    </rPh>
    <rPh sb="3" eb="4">
      <t>スウ</t>
    </rPh>
    <phoneticPr fontId="6"/>
  </si>
  <si>
    <t>持ち家に居住する主世帯総数</t>
    <rPh sb="0" eb="1">
      <t>モ</t>
    </rPh>
    <rPh sb="2" eb="3">
      <t>イエ</t>
    </rPh>
    <rPh sb="4" eb="6">
      <t>キョジュウ</t>
    </rPh>
    <rPh sb="8" eb="9">
      <t>シュ</t>
    </rPh>
    <rPh sb="9" eb="11">
      <t>セタイ</t>
    </rPh>
    <rPh sb="11" eb="13">
      <t>ソウスウ</t>
    </rPh>
    <phoneticPr fontId="6"/>
  </si>
  <si>
    <t>・・・</t>
  </si>
  <si>
    <t>高齢者のいる世帯</t>
    <rPh sb="0" eb="3">
      <t>コウレイシャ</t>
    </rPh>
    <rPh sb="6" eb="8">
      <t>セタイ</t>
    </rPh>
    <phoneticPr fontId="6"/>
  </si>
  <si>
    <t>長屋建</t>
    <rPh sb="0" eb="3">
      <t>ナガヤダテ</t>
    </rPh>
    <phoneticPr fontId="6"/>
  </si>
  <si>
    <t>高齢者のいる
その他の世帯</t>
    <rPh sb="0" eb="3">
      <t>コウレイシャ</t>
    </rPh>
    <rPh sb="9" eb="10">
      <t>タ</t>
    </rPh>
    <rPh sb="11" eb="13">
      <t>セタイ</t>
    </rPh>
    <phoneticPr fontId="6"/>
  </si>
  <si>
    <t>高齢者のいる
夫婦のみの世帯</t>
    <rPh sb="0" eb="3">
      <t>コウレイシャ</t>
    </rPh>
    <rPh sb="7" eb="9">
      <t>フウフ</t>
    </rPh>
    <rPh sb="12" eb="14">
      <t>セタイ</t>
    </rPh>
    <phoneticPr fontId="6"/>
  </si>
  <si>
    <t>UR・公社の借家</t>
    <rPh sb="3" eb="5">
      <t>コウシャ</t>
    </rPh>
    <rPh sb="6" eb="8">
      <t>シャクヤ</t>
    </rPh>
    <phoneticPr fontId="6"/>
  </si>
  <si>
    <t>借　　　家</t>
    <rPh sb="0" eb="1">
      <t>シャク</t>
    </rPh>
    <rPh sb="4" eb="5">
      <t>イエ</t>
    </rPh>
    <phoneticPr fontId="6"/>
  </si>
  <si>
    <t>　※住宅の所有の関係「不詳」を含む。</t>
    <rPh sb="2" eb="4">
      <t>ジュウタク</t>
    </rPh>
    <rPh sb="5" eb="7">
      <t>ショユウ</t>
    </rPh>
    <rPh sb="8" eb="10">
      <t>カンケイ</t>
    </rPh>
    <rPh sb="11" eb="13">
      <t>フショウ</t>
    </rPh>
    <rPh sb="15" eb="16">
      <t>フク</t>
    </rPh>
    <phoneticPr fontId="6"/>
  </si>
  <si>
    <t>民 営 借 家</t>
    <rPh sb="0" eb="1">
      <t>タミ</t>
    </rPh>
    <rPh sb="2" eb="3">
      <t>エイ</t>
    </rPh>
    <rPh sb="4" eb="5">
      <t>シャク</t>
    </rPh>
    <rPh sb="6" eb="7">
      <t>イエ</t>
    </rPh>
    <phoneticPr fontId="6"/>
  </si>
  <si>
    <t>３　高齢者等のための設備工事</t>
    <rPh sb="2" eb="5">
      <t>コウレイシャ</t>
    </rPh>
    <rPh sb="5" eb="6">
      <t>トウ</t>
    </rPh>
    <rPh sb="10" eb="12">
      <t>セツビ</t>
    </rPh>
    <rPh sb="12" eb="14">
      <t>コウジ</t>
    </rPh>
    <phoneticPr fontId="6"/>
  </si>
  <si>
    <t>表１１　世帯の型別主世帯数－秋田県（平成25年）</t>
    <rPh sb="0" eb="1">
      <t>ヒョウ</t>
    </rPh>
    <rPh sb="4" eb="6">
      <t>セタイ</t>
    </rPh>
    <rPh sb="7" eb="8">
      <t>カタ</t>
    </rPh>
    <rPh sb="8" eb="9">
      <t>ベツ</t>
    </rPh>
    <rPh sb="9" eb="10">
      <t>シュ</t>
    </rPh>
    <rPh sb="10" eb="13">
      <t>セタイスウ</t>
    </rPh>
    <rPh sb="14" eb="17">
      <t>アキタケン</t>
    </rPh>
    <rPh sb="18" eb="20">
      <t>ヘイセイ</t>
    </rPh>
    <rPh sb="22" eb="23">
      <t>ネン</t>
    </rPh>
    <phoneticPr fontId="6"/>
  </si>
  <si>
    <t>表１２－１　世帯の型、住宅の建て方別高齢者のいる主世帯数－秋田県（平成25年）</t>
    <rPh sb="0" eb="1">
      <t>ヒョウ</t>
    </rPh>
    <rPh sb="6" eb="8">
      <t>セタイ</t>
    </rPh>
    <rPh sb="9" eb="10">
      <t>カタ</t>
    </rPh>
    <rPh sb="11" eb="13">
      <t>ジュウタク</t>
    </rPh>
    <rPh sb="14" eb="15">
      <t>タ</t>
    </rPh>
    <rPh sb="16" eb="17">
      <t>カタ</t>
    </rPh>
    <rPh sb="17" eb="18">
      <t>ベツ</t>
    </rPh>
    <rPh sb="18" eb="21">
      <t>コウレイシャ</t>
    </rPh>
    <rPh sb="24" eb="25">
      <t>シュ</t>
    </rPh>
    <rPh sb="25" eb="28">
      <t>セタイスウ</t>
    </rPh>
    <rPh sb="29" eb="32">
      <t>アキタケン</t>
    </rPh>
    <rPh sb="33" eb="35">
      <t>ヘイセイ</t>
    </rPh>
    <rPh sb="37" eb="38">
      <t>ネン</t>
    </rPh>
    <phoneticPr fontId="6"/>
  </si>
  <si>
    <t>高齢者等の
ための工事
をしていない</t>
    <rPh sb="0" eb="3">
      <t>コウレイシャ</t>
    </rPh>
    <rPh sb="3" eb="4">
      <t>トウ</t>
    </rPh>
    <rPh sb="9" eb="11">
      <t>コウジ</t>
    </rPh>
    <phoneticPr fontId="6"/>
  </si>
  <si>
    <t>　　高齢者のいる世帯</t>
    <rPh sb="2" eb="5">
      <t>コウレイシャ</t>
    </rPh>
    <rPh sb="8" eb="10">
      <t>セタイ</t>
    </rPh>
    <phoneticPr fontId="6"/>
  </si>
  <si>
    <t>　※１　高齢者（65歳以上の世帯員）の有無「不詳」を含む。</t>
    <rPh sb="4" eb="7">
      <t>コウレイシャ</t>
    </rPh>
    <rPh sb="10" eb="11">
      <t>サイ</t>
    </rPh>
    <rPh sb="11" eb="13">
      <t>イジョウ</t>
    </rPh>
    <rPh sb="14" eb="17">
      <t>セタイイン</t>
    </rPh>
    <rPh sb="19" eb="21">
      <t>ウム</t>
    </rPh>
    <rPh sb="22" eb="24">
      <t>フショウ</t>
    </rPh>
    <rPh sb="26" eb="27">
      <t>フク</t>
    </rPh>
    <phoneticPr fontId="6"/>
  </si>
  <si>
    <t>　※２　複数回答があるため、内訳の合計は必ずしも一致しない。</t>
    <rPh sb="4" eb="6">
      <t>フクスウ</t>
    </rPh>
    <rPh sb="6" eb="8">
      <t>カイトウ</t>
    </rPh>
    <rPh sb="14" eb="16">
      <t>ウチワケ</t>
    </rPh>
    <rPh sb="17" eb="19">
      <t>ゴウケイ</t>
    </rPh>
    <rPh sb="20" eb="21">
      <t>カナラ</t>
    </rPh>
    <rPh sb="24" eb="26">
      <t>イッチ</t>
    </rPh>
    <phoneticPr fontId="6"/>
  </si>
  <si>
    <t>屋内の段差の解消</t>
    <rPh sb="0" eb="2">
      <t>オクナイ</t>
    </rPh>
    <rPh sb="3" eb="5">
      <t>ダンサ</t>
    </rPh>
    <rPh sb="6" eb="8">
      <t>カイショウ</t>
    </rPh>
    <phoneticPr fontId="6"/>
  </si>
  <si>
    <t>トイレの工事</t>
    <rPh sb="4" eb="6">
      <t>コウジ</t>
    </rPh>
    <phoneticPr fontId="6"/>
  </si>
  <si>
    <t>高齢者のいない世帯</t>
    <rPh sb="0" eb="3">
      <t>コウレイシャ</t>
    </rPh>
    <rPh sb="7" eb="9">
      <t>セタイ</t>
    </rPh>
    <phoneticPr fontId="6"/>
  </si>
  <si>
    <t>階段や廊下の
手すりの設置</t>
    <rPh sb="0" eb="2">
      <t>カイダン</t>
    </rPh>
    <rPh sb="3" eb="5">
      <t>ロウカ</t>
    </rPh>
    <rPh sb="7" eb="8">
      <t>テ</t>
    </rPh>
    <rPh sb="11" eb="13">
      <t>セッチ</t>
    </rPh>
    <phoneticPr fontId="6"/>
  </si>
  <si>
    <t>４　子の居住地</t>
    <rPh sb="2" eb="3">
      <t>コ</t>
    </rPh>
    <rPh sb="4" eb="7">
      <t>キョジュウチ</t>
    </rPh>
    <phoneticPr fontId="6"/>
  </si>
  <si>
    <t>片道1時間未満</t>
    <rPh sb="0" eb="2">
      <t>カタミチ</t>
    </rPh>
    <rPh sb="3" eb="5">
      <t>ジカン</t>
    </rPh>
    <rPh sb="5" eb="7">
      <t>ミマン</t>
    </rPh>
    <phoneticPr fontId="6"/>
  </si>
  <si>
    <r>
      <t>総　数</t>
    </r>
    <r>
      <rPr>
        <vertAlign val="superscript"/>
        <sz val="10"/>
        <color theme="1"/>
        <rFont val="ＭＳ Ｐゴシック"/>
      </rPr>
      <t>※1</t>
    </r>
    <rPh sb="0" eb="1">
      <t>ソウ</t>
    </rPh>
    <rPh sb="2" eb="3">
      <t>スウ</t>
    </rPh>
    <phoneticPr fontId="6"/>
  </si>
  <si>
    <t>片道1時間以上</t>
    <rPh sb="0" eb="2">
      <t>カタミチ</t>
    </rPh>
    <rPh sb="3" eb="5">
      <t>ジカン</t>
    </rPh>
    <rPh sb="5" eb="7">
      <t>イジョウ</t>
    </rPh>
    <phoneticPr fontId="6"/>
  </si>
  <si>
    <t>子はいない</t>
    <rPh sb="0" eb="1">
      <t>コ</t>
    </rPh>
    <phoneticPr fontId="6"/>
  </si>
  <si>
    <t>　※3　家計を主に支える者の年齢が65歳以上の普通世帯</t>
    <rPh sb="4" eb="6">
      <t>カケイ</t>
    </rPh>
    <rPh sb="7" eb="8">
      <t>オモ</t>
    </rPh>
    <rPh sb="9" eb="10">
      <t>ササ</t>
    </rPh>
    <rPh sb="12" eb="13">
      <t>モノ</t>
    </rPh>
    <rPh sb="14" eb="16">
      <t>ネンレイ</t>
    </rPh>
    <rPh sb="19" eb="20">
      <t>サイ</t>
    </rPh>
    <rPh sb="20" eb="22">
      <t>イジョウ</t>
    </rPh>
    <rPh sb="23" eb="25">
      <t>フツウ</t>
    </rPh>
    <rPh sb="25" eb="27">
      <t>セタイ</t>
    </rPh>
    <phoneticPr fontId="6"/>
  </si>
  <si>
    <t>　※2　「同じ建物又は同じ敷地内に住んでいる」を含む。</t>
    <rPh sb="5" eb="6">
      <t>オナ</t>
    </rPh>
    <rPh sb="7" eb="9">
      <t>タテモノ</t>
    </rPh>
    <rPh sb="9" eb="10">
      <t>マタ</t>
    </rPh>
    <rPh sb="11" eb="12">
      <t>オナ</t>
    </rPh>
    <rPh sb="13" eb="16">
      <t>シキチナイ</t>
    </rPh>
    <rPh sb="17" eb="18">
      <t>ス</t>
    </rPh>
    <rPh sb="24" eb="25">
      <t>フク</t>
    </rPh>
    <phoneticPr fontId="6"/>
  </si>
  <si>
    <t>表１４　子の居住地別持ち家又は借家に居住する
　　　　 高齢普通世帯数（単身及び夫婦のみの世帯）－全国、秋田県（平成25年）</t>
    <rPh sb="0" eb="1">
      <t>ヒョウ</t>
    </rPh>
    <rPh sb="4" eb="5">
      <t>コ</t>
    </rPh>
    <rPh sb="6" eb="9">
      <t>キョジュウチ</t>
    </rPh>
    <rPh sb="9" eb="10">
      <t>ベツ</t>
    </rPh>
    <rPh sb="10" eb="11">
      <t>モ</t>
    </rPh>
    <rPh sb="12" eb="13">
      <t>イエ</t>
    </rPh>
    <rPh sb="13" eb="14">
      <t>マタ</t>
    </rPh>
    <rPh sb="15" eb="17">
      <t>シャクヤ</t>
    </rPh>
    <rPh sb="18" eb="20">
      <t>キョジュウ</t>
    </rPh>
    <rPh sb="28" eb="30">
      <t>コウレイ</t>
    </rPh>
    <rPh sb="30" eb="32">
      <t>フツウ</t>
    </rPh>
    <rPh sb="32" eb="35">
      <t>セタイスウ</t>
    </rPh>
    <rPh sb="36" eb="38">
      <t>タンシン</t>
    </rPh>
    <rPh sb="38" eb="39">
      <t>オヨ</t>
    </rPh>
    <rPh sb="40" eb="42">
      <t>フウフ</t>
    </rPh>
    <rPh sb="45" eb="47">
      <t>セタイ</t>
    </rPh>
    <rPh sb="49" eb="51">
      <t>ゼンコク</t>
    </rPh>
    <rPh sb="52" eb="55">
      <t>アキタケン</t>
    </rPh>
    <rPh sb="56" eb="58">
      <t>ヘイセイ</t>
    </rPh>
    <rPh sb="60" eb="61">
      <t>ネン</t>
    </rPh>
    <phoneticPr fontId="6"/>
  </si>
  <si>
    <t>　【全国】</t>
    <rPh sb="2" eb="4">
      <t>ゼンコク</t>
    </rPh>
    <phoneticPr fontId="6"/>
  </si>
  <si>
    <t>◆子の居住地別高齢単身普通世帯の割合（秋田県－全国）</t>
    <rPh sb="1" eb="2">
      <t>コ</t>
    </rPh>
    <rPh sb="3" eb="6">
      <t>キョジュウチ</t>
    </rPh>
    <rPh sb="6" eb="7">
      <t>ベツ</t>
    </rPh>
    <rPh sb="7" eb="9">
      <t>コウレイ</t>
    </rPh>
    <rPh sb="9" eb="11">
      <t>タンシン</t>
    </rPh>
    <rPh sb="11" eb="13">
      <t>フツウ</t>
    </rPh>
    <rPh sb="13" eb="15">
      <t>セタイ</t>
    </rPh>
    <rPh sb="16" eb="18">
      <t>ワリアイ</t>
    </rPh>
    <rPh sb="19" eb="22">
      <t>アキタケン</t>
    </rPh>
    <rPh sb="23" eb="25">
      <t>ゼンコク</t>
    </rPh>
    <phoneticPr fontId="6"/>
  </si>
  <si>
    <t>◆子の居住地別高齢者のいる夫婦のみの普通世帯の割合（秋田県－全国）</t>
    <rPh sb="1" eb="2">
      <t>コ</t>
    </rPh>
    <rPh sb="3" eb="6">
      <t>キョジュウチ</t>
    </rPh>
    <rPh sb="6" eb="7">
      <t>ベツ</t>
    </rPh>
    <rPh sb="7" eb="9">
      <t>コウレイ</t>
    </rPh>
    <rPh sb="9" eb="10">
      <t>シャ</t>
    </rPh>
    <rPh sb="13" eb="15">
      <t>フウフ</t>
    </rPh>
    <rPh sb="18" eb="20">
      <t>フツウ</t>
    </rPh>
    <rPh sb="20" eb="22">
      <t>セタイ</t>
    </rPh>
    <rPh sb="23" eb="25">
      <t>ワリアイ</t>
    </rPh>
    <phoneticPr fontId="6"/>
  </si>
  <si>
    <t>◆子の居住地別高齢単身普通世帯の割合－秋田県（平成25年）</t>
    <rPh sb="1" eb="2">
      <t>コ</t>
    </rPh>
    <rPh sb="3" eb="6">
      <t>キョジュウチ</t>
    </rPh>
    <rPh sb="6" eb="7">
      <t>ベツ</t>
    </rPh>
    <rPh sb="7" eb="9">
      <t>コウレイ</t>
    </rPh>
    <rPh sb="9" eb="11">
      <t>タンシン</t>
    </rPh>
    <rPh sb="11" eb="13">
      <t>フツウ</t>
    </rPh>
    <rPh sb="13" eb="15">
      <t>セタイ</t>
    </rPh>
    <rPh sb="16" eb="18">
      <t>ワリアイ</t>
    </rPh>
    <rPh sb="19" eb="22">
      <t>アキタケン</t>
    </rPh>
    <rPh sb="23" eb="25">
      <t>ヘイセイ</t>
    </rPh>
    <rPh sb="27" eb="28">
      <t>ネン</t>
    </rPh>
    <phoneticPr fontId="6"/>
  </si>
  <si>
    <t>◆子の居住地別高齢者のいる夫婦のみの普通世帯の割合－秋田県（平成25年）</t>
    <rPh sb="1" eb="2">
      <t>コ</t>
    </rPh>
    <rPh sb="3" eb="6">
      <t>キョジュウチ</t>
    </rPh>
    <rPh sb="6" eb="7">
      <t>ベツ</t>
    </rPh>
    <rPh sb="7" eb="9">
      <t>コウレイ</t>
    </rPh>
    <rPh sb="9" eb="10">
      <t>シャ</t>
    </rPh>
    <rPh sb="13" eb="15">
      <t>フウフ</t>
    </rPh>
    <rPh sb="18" eb="20">
      <t>フツウ</t>
    </rPh>
    <rPh sb="20" eb="22">
      <t>セタイ</t>
    </rPh>
    <rPh sb="23" eb="25">
      <t>ワリアイ</t>
    </rPh>
    <phoneticPr fontId="6"/>
  </si>
  <si>
    <r>
      <t>　　　夫婦のみの世帯</t>
    </r>
    <r>
      <rPr>
        <vertAlign val="superscript"/>
        <sz val="10"/>
        <color theme="1"/>
        <rFont val="ＭＳ Ｐゴシック"/>
      </rPr>
      <t>※3</t>
    </r>
    <rPh sb="3" eb="5">
      <t>フウフ</t>
    </rPh>
    <rPh sb="8" eb="10">
      <t>セタイ</t>
    </rPh>
    <phoneticPr fontId="6"/>
  </si>
  <si>
    <t>７　増改築・改修工事等　・・・・・・・・・・・・・・・・・・・・・・・・・</t>
    <rPh sb="2" eb="5">
      <t>ゾウカイチク</t>
    </rPh>
    <rPh sb="6" eb="8">
      <t>カイシュウ</t>
    </rPh>
    <rPh sb="8" eb="10">
      <t>コウジ</t>
    </rPh>
    <rPh sb="10" eb="11">
      <t>トウ</t>
    </rPh>
    <phoneticPr fontId="6"/>
  </si>
  <si>
    <t>２　住宅の建て方・所有の関係　・・・・・・・・・・・・・・・・・・・・・・</t>
    <rPh sb="2" eb="4">
      <t>ジュウタク</t>
    </rPh>
    <rPh sb="5" eb="6">
      <t>タ</t>
    </rPh>
    <rPh sb="7" eb="8">
      <t>カタ</t>
    </rPh>
    <rPh sb="9" eb="11">
      <t>ショユウ</t>
    </rPh>
    <rPh sb="12" eb="14">
      <t>カンケイ</t>
    </rPh>
    <phoneticPr fontId="6"/>
  </si>
  <si>
    <t>４　子の居住地　・・・・・・・・・・・・・・・・・・・・・・・・・・・・・</t>
    <rPh sb="2" eb="3">
      <t>コ</t>
    </rPh>
    <rPh sb="4" eb="7">
      <t>キョジュウチ</t>
    </rPh>
    <phoneticPr fontId="6"/>
  </si>
  <si>
    <r>
      <t>【都道府県の主な指標】</t>
    </r>
    <r>
      <rPr>
        <sz val="11"/>
        <color theme="1"/>
        <rFont val="ＭＳ ゴシック"/>
      </rPr>
      <t>・・・・・・・・・・・・・・・・・・・</t>
    </r>
    <rPh sb="1" eb="5">
      <t>トドウフケン</t>
    </rPh>
    <rPh sb="6" eb="7">
      <t>オモ</t>
    </rPh>
    <rPh sb="8" eb="10">
      <t>シヒョウ</t>
    </rPh>
    <phoneticPr fontId="6"/>
  </si>
  <si>
    <t>【平成25年住宅・土地統計調査　確報集計　秋田県の要約】</t>
    <rPh sb="1" eb="3">
      <t>ヘイセイ</t>
    </rPh>
    <rPh sb="5" eb="6">
      <t>ネン</t>
    </rPh>
    <rPh sb="6" eb="8">
      <t>ジュウタク</t>
    </rPh>
    <rPh sb="9" eb="11">
      <t>トチ</t>
    </rPh>
    <rPh sb="11" eb="13">
      <t>トウケイ</t>
    </rPh>
    <rPh sb="13" eb="15">
      <t>チョウサ</t>
    </rPh>
    <rPh sb="16" eb="18">
      <t>カクホウ</t>
    </rPh>
    <rPh sb="18" eb="20">
      <t>シュウケイ</t>
    </rPh>
    <rPh sb="25" eb="27">
      <t>ヨウヤク</t>
    </rPh>
    <phoneticPr fontId="6"/>
  </si>
  <si>
    <t>【平成25年住宅・土地統計調査　確報集計　秋田県の概要】</t>
    <rPh sb="1" eb="3">
      <t>ヘイセイ</t>
    </rPh>
    <rPh sb="5" eb="6">
      <t>ネン</t>
    </rPh>
    <rPh sb="6" eb="8">
      <t>ジュウタク</t>
    </rPh>
    <rPh sb="9" eb="11">
      <t>トチ</t>
    </rPh>
    <rPh sb="11" eb="13">
      <t>トウケイ</t>
    </rPh>
    <rPh sb="13" eb="15">
      <t>チョウサ</t>
    </rPh>
    <rPh sb="16" eb="18">
      <t>カクホウ</t>
    </rPh>
    <rPh sb="18" eb="20">
      <t>シュウケイ</t>
    </rPh>
    <rPh sb="21" eb="24">
      <t>アキタケン</t>
    </rPh>
    <rPh sb="25" eb="27">
      <t>ガイヨウ</t>
    </rPh>
    <phoneticPr fontId="6"/>
  </si>
  <si>
    <t>【平成25年住宅・土地統計調査　確報集計　秋田県の概要】</t>
    <rPh sb="1" eb="3">
      <t>ヘイセイ</t>
    </rPh>
    <rPh sb="5" eb="6">
      <t>ネン</t>
    </rPh>
    <rPh sb="6" eb="8">
      <t>ジュウタク</t>
    </rPh>
    <rPh sb="9" eb="11">
      <t>トチ</t>
    </rPh>
    <rPh sb="11" eb="13">
      <t>トウケイ</t>
    </rPh>
    <rPh sb="13" eb="15">
      <t>チョウサ</t>
    </rPh>
    <rPh sb="16" eb="18">
      <t>カクホウ</t>
    </rPh>
    <rPh sb="18" eb="20">
      <t>シュウケイ</t>
    </rPh>
    <phoneticPr fontId="6"/>
  </si>
  <si>
    <t>都道府県</t>
    <rPh sb="0" eb="4">
      <t>トドウフケン</t>
    </rPh>
    <phoneticPr fontId="6"/>
  </si>
  <si>
    <t>総住宅数
（左目盛り）</t>
    <rPh sb="0" eb="1">
      <t>ソウ</t>
    </rPh>
    <rPh sb="1" eb="3">
      <t>ジュウタク</t>
    </rPh>
    <rPh sb="3" eb="4">
      <t>スウ</t>
    </rPh>
    <rPh sb="6" eb="7">
      <t>ヒダリ</t>
    </rPh>
    <rPh sb="7" eb="9">
      <t>メモ</t>
    </rPh>
    <phoneticPr fontId="6"/>
  </si>
  <si>
    <t>空き家数
（左目盛り）</t>
    <rPh sb="0" eb="1">
      <t>ア</t>
    </rPh>
    <rPh sb="2" eb="3">
      <t>ヤ</t>
    </rPh>
    <rPh sb="3" eb="4">
      <t>スウ</t>
    </rPh>
    <rPh sb="6" eb="7">
      <t>ヒダリ</t>
    </rPh>
    <rPh sb="7" eb="9">
      <t>メモ</t>
    </rPh>
    <phoneticPr fontId="6"/>
  </si>
  <si>
    <t>◆住宅の構造別割合</t>
    <rPh sb="1" eb="3">
      <t>ジュウタク</t>
    </rPh>
    <rPh sb="4" eb="7">
      <t>コウゾウベツ</t>
    </rPh>
    <rPh sb="7" eb="9">
      <t>ワリアイ</t>
    </rPh>
    <phoneticPr fontId="6"/>
  </si>
  <si>
    <t>◆高齢者等の節費がある住宅の割合</t>
    <rPh sb="1" eb="4">
      <t>コウレイシャ</t>
    </rPh>
    <rPh sb="4" eb="5">
      <t>トウ</t>
    </rPh>
    <rPh sb="6" eb="7">
      <t>セツ</t>
    </rPh>
    <rPh sb="7" eb="8">
      <t>ヒ</t>
    </rPh>
    <rPh sb="11" eb="13">
      <t>ジュウタク</t>
    </rPh>
    <rPh sb="14" eb="16">
      <t>ワリアイ</t>
    </rPh>
    <phoneticPr fontId="6"/>
  </si>
  <si>
    <t>（２）住宅に関する事項</t>
    <rPh sb="3" eb="5">
      <t>ジュウタク</t>
    </rPh>
    <rPh sb="6" eb="7">
      <t>カン</t>
    </rPh>
    <rPh sb="9" eb="11">
      <t>ジコウ</t>
    </rPh>
    <phoneticPr fontId="6"/>
  </si>
  <si>
    <t>（４）家計を主に支える世帯員又は世帯主に関する事項</t>
    <rPh sb="3" eb="5">
      <t>カケイ</t>
    </rPh>
    <rPh sb="6" eb="7">
      <t>オモ</t>
    </rPh>
    <rPh sb="8" eb="9">
      <t>ササ</t>
    </rPh>
    <rPh sb="11" eb="14">
      <t>セタイイン</t>
    </rPh>
    <rPh sb="14" eb="15">
      <t>マタ</t>
    </rPh>
    <rPh sb="16" eb="19">
      <t>セタイヌシ</t>
    </rPh>
    <rPh sb="20" eb="21">
      <t>カン</t>
    </rPh>
    <rPh sb="23" eb="25">
      <t>ジコウ</t>
    </rPh>
    <phoneticPr fontId="6"/>
  </si>
  <si>
    <t>（５）住環境に関する事項</t>
    <rPh sb="3" eb="6">
      <t>ジュウカンキョウ</t>
    </rPh>
    <rPh sb="7" eb="8">
      <t>カン</t>
    </rPh>
    <rPh sb="10" eb="12">
      <t>ジコウ</t>
    </rPh>
    <phoneticPr fontId="6"/>
  </si>
  <si>
    <t>（６）現住居以外の住宅及び土地に関する事項</t>
    <rPh sb="3" eb="4">
      <t>ゲン</t>
    </rPh>
    <rPh sb="4" eb="6">
      <t>ジュウキョ</t>
    </rPh>
    <rPh sb="6" eb="8">
      <t>イガイ</t>
    </rPh>
    <rPh sb="9" eb="11">
      <t>ジュウタク</t>
    </rPh>
    <rPh sb="11" eb="12">
      <t>オヨ</t>
    </rPh>
    <rPh sb="13" eb="15">
      <t>トチ</t>
    </rPh>
    <rPh sb="16" eb="17">
      <t>カン</t>
    </rPh>
    <rPh sb="19" eb="21">
      <t>ジコウ</t>
    </rPh>
    <phoneticPr fontId="6"/>
  </si>
  <si>
    <t xml:space="preserve"> 1 ～  2</t>
  </si>
  <si>
    <t xml:space="preserve"> 3 ～  6</t>
  </si>
  <si>
    <t xml:space="preserve"> 7 ～ 36</t>
  </si>
  <si>
    <r>
      <t>【住宅・土地統計調査の概要】</t>
    </r>
    <r>
      <rPr>
        <sz val="11"/>
        <color theme="1"/>
        <rFont val="ＭＳ ゴシック"/>
      </rPr>
      <t>・・・・・・・・・・・・・・・・・</t>
    </r>
    <rPh sb="1" eb="3">
      <t>ジュウタク</t>
    </rPh>
    <rPh sb="4" eb="6">
      <t>トチ</t>
    </rPh>
    <rPh sb="6" eb="8">
      <t>トウケイ</t>
    </rPh>
    <rPh sb="8" eb="10">
      <t>チョウサ</t>
    </rPh>
    <phoneticPr fontId="6"/>
  </si>
  <si>
    <t>４　世帯の年間収入階級別住宅・土地の所有状況　・・・・・・・・・・・・・・</t>
    <rPh sb="2" eb="4">
      <t>セタイ</t>
    </rPh>
    <rPh sb="5" eb="7">
      <t>ネンカン</t>
    </rPh>
    <rPh sb="7" eb="9">
      <t>シュウニュウ</t>
    </rPh>
    <rPh sb="9" eb="11">
      <t>カイキュウ</t>
    </rPh>
    <rPh sb="11" eb="12">
      <t>ベツ</t>
    </rPh>
    <rPh sb="12" eb="14">
      <t>ジュウタク</t>
    </rPh>
    <rPh sb="15" eb="17">
      <t>トチ</t>
    </rPh>
    <rPh sb="18" eb="20">
      <t>ショユウ</t>
    </rPh>
    <rPh sb="20" eb="22">
      <t>ジョウキョウ</t>
    </rPh>
    <phoneticPr fontId="6"/>
  </si>
  <si>
    <t>ダミーページ</t>
  </si>
</sst>
</file>

<file path=xl/styles.xml><?xml version="1.0" encoding="utf-8"?>
<styleSheet xmlns="http://schemas.openxmlformats.org/spreadsheetml/2006/main" xmlns:r="http://schemas.openxmlformats.org/officeDocument/2006/relationships" xmlns:mc="http://schemas.openxmlformats.org/markup-compatibility/2006">
  <numFmts count="16">
    <numFmt numFmtId="6" formatCode="&quot;¥&quot;#,##0;[Red]&quot;¥&quot;\-#,##0"/>
    <numFmt numFmtId="176" formatCode="0.0"/>
    <numFmt numFmtId="177" formatCode="\(General&quot;年&quot;\)"/>
    <numFmt numFmtId="178" formatCode="\ ###,###,##0;&quot;-&quot;###,###,##0"/>
    <numFmt numFmtId="179" formatCode="\(0.0\)"/>
    <numFmt numFmtId="180" formatCode="\ ###,###,##0.0;&quot;-&quot;###,###,##0.0"/>
    <numFmt numFmtId="181" formatCode="##,###,###,###,##0;&quot;-&quot;#,###,###,###,##0"/>
    <numFmt numFmtId="182" formatCode="##,###,##0;&quot;-&quot;#,###,##0"/>
    <numFmt numFmtId="183" formatCode="#,###,###,##0;&quot; -&quot;###,###,##0"/>
    <numFmt numFmtId="184" formatCode="#,##0.0;[Red]\-#,##0.0"/>
    <numFmt numFmtId="185" formatCode="0.000"/>
    <numFmt numFmtId="186" formatCode="0.0_ "/>
    <numFmt numFmtId="187" formatCode="#,###,###,##0.0;&quot; -&quot;###,###,##0.0"/>
    <numFmt numFmtId="188" formatCode="###,##0.00;&quot;-&quot;##,##0.00"/>
    <numFmt numFmtId="189" formatCode="#,##0.000;[Red]\-#,##0.000"/>
    <numFmt numFmtId="190" formatCode="\ ###,##0.0;&quot;-&quot;###,##0.0"/>
  </numFmts>
  <fonts count="54">
    <font>
      <sz val="11"/>
      <color theme="1"/>
      <name val="ＭＳ Ｐゴシック"/>
      <family val="3"/>
      <scheme val="minor"/>
    </font>
    <font>
      <sz val="11"/>
      <color auto="1"/>
      <name val="ＭＳ Ｐゴシック"/>
      <family val="3"/>
    </font>
    <font>
      <sz val="10"/>
      <color theme="1"/>
      <name val="ＭＳ 明朝"/>
      <family val="1"/>
    </font>
    <font>
      <sz val="10"/>
      <color auto="1"/>
      <name val="ＭＳ 明朝"/>
      <family val="1"/>
    </font>
    <font>
      <sz val="11"/>
      <color auto="1"/>
      <name val="ＭＳ 明朝"/>
      <family val="1"/>
    </font>
    <font>
      <sz val="11"/>
      <color theme="1"/>
      <name val="ＭＳ Ｐゴシック"/>
      <family val="3"/>
      <scheme val="minor"/>
    </font>
    <font>
      <sz val="6"/>
      <color auto="1"/>
      <name val="ＭＳ Ｐゴシック"/>
      <family val="3"/>
    </font>
    <font>
      <sz val="11"/>
      <color theme="1"/>
      <name val="ＭＳ ゴシック"/>
      <family val="3"/>
    </font>
    <font>
      <b/>
      <sz val="18"/>
      <color theme="1"/>
      <name val="ＭＳ ゴシック"/>
      <family val="3"/>
    </font>
    <font>
      <sz val="14"/>
      <color theme="1"/>
      <name val="ＭＳ ゴシック"/>
      <family val="3"/>
    </font>
    <font>
      <sz val="20"/>
      <color theme="1"/>
      <name val="ＭＳ ゴシック"/>
      <family val="3"/>
    </font>
    <font>
      <b/>
      <sz val="24"/>
      <color theme="1"/>
      <name val="ＭＳ ゴシック"/>
      <family val="3"/>
    </font>
    <font>
      <b/>
      <sz val="20"/>
      <color theme="1"/>
      <name val="ＭＳ ゴシック"/>
      <family val="3"/>
    </font>
    <font>
      <b/>
      <sz val="20"/>
      <color theme="1"/>
      <name val="ＭＳ Ｐゴシック"/>
      <family val="3"/>
      <scheme val="minor"/>
    </font>
    <font>
      <b/>
      <sz val="16"/>
      <color theme="1"/>
      <name val="ＭＳ ゴシック"/>
      <family val="3"/>
    </font>
    <font>
      <sz val="24"/>
      <color theme="1"/>
      <name val="ＭＳ Ｐゴシック"/>
      <family val="2"/>
      <scheme val="minor"/>
    </font>
    <font>
      <sz val="20"/>
      <color theme="1"/>
      <name val="ＭＳ Ｐゴシック"/>
      <family val="2"/>
      <scheme val="minor"/>
    </font>
    <font>
      <b/>
      <u val="double"/>
      <sz val="20"/>
      <color theme="1"/>
      <name val="ＭＳ Ｐゴシック"/>
      <family val="2"/>
      <scheme val="minor"/>
    </font>
    <font>
      <b/>
      <u val="double"/>
      <sz val="18"/>
      <color theme="1"/>
      <name val="ＭＳ Ｐゴシック"/>
      <family val="2"/>
      <scheme val="minor"/>
    </font>
    <font>
      <b/>
      <sz val="14"/>
      <color theme="1"/>
      <name val="ＭＳ ゴシック"/>
      <family val="3"/>
    </font>
    <font>
      <b/>
      <sz val="11"/>
      <color theme="1"/>
      <name val="ＭＳ ゴシック"/>
      <family val="3"/>
    </font>
    <font>
      <sz val="12"/>
      <color theme="1"/>
      <name val="ＭＳ ゴシック"/>
      <family val="3"/>
    </font>
    <font>
      <sz val="11"/>
      <color theme="1"/>
      <name val="ＭＳ 明朝"/>
      <family val="1"/>
    </font>
    <font>
      <b/>
      <sz val="16"/>
      <color theme="1"/>
      <name val="HG丸ｺﾞｼｯｸM-PRO"/>
      <family val="3"/>
    </font>
    <font>
      <b/>
      <sz val="14"/>
      <color theme="1"/>
      <name val="HG丸ｺﾞｼｯｸM-PRO"/>
      <family val="3"/>
    </font>
    <font>
      <b/>
      <sz val="12"/>
      <color theme="1"/>
      <name val="ＭＳ ゴシック"/>
      <family val="3"/>
    </font>
    <font>
      <sz val="11"/>
      <color theme="1"/>
      <name val="HGS創英角ﾎﾟｯﾌﾟ体"/>
      <family val="3"/>
    </font>
    <font>
      <sz val="10"/>
      <color theme="1"/>
      <name val="ＭＳ Ｐゴシック"/>
      <family val="3"/>
      <scheme val="minor"/>
    </font>
    <font>
      <sz val="8"/>
      <color theme="1"/>
      <name val="ＭＳ Ｐゴシック"/>
      <family val="3"/>
      <scheme val="major"/>
    </font>
    <font>
      <sz val="11"/>
      <color indexed="8"/>
      <name val="ＭＳ Ｐゴシック"/>
      <family val="3"/>
      <scheme val="major"/>
    </font>
    <font>
      <sz val="10"/>
      <color auto="1"/>
      <name val="ＭＳ Ｐゴシック"/>
      <family val="3"/>
    </font>
    <font>
      <sz val="11"/>
      <color theme="1"/>
      <name val="ＤＨＰ特太ゴシック体"/>
      <family val="3"/>
    </font>
    <font>
      <sz val="8"/>
      <color auto="1"/>
      <name val="ＭＳ Ｐゴシック"/>
      <family val="3"/>
    </font>
    <font>
      <b/>
      <sz val="12"/>
      <color theme="1"/>
      <name val="ＭＳ Ｐゴシック"/>
      <family val="3"/>
      <scheme val="minor"/>
    </font>
    <font>
      <sz val="9"/>
      <color theme="1"/>
      <name val="ＭＳ Ｐゴシック"/>
      <family val="3"/>
      <scheme val="minor"/>
    </font>
    <font>
      <sz val="9"/>
      <color auto="1"/>
      <name val="ＭＳ Ｐゴシック"/>
      <family val="3"/>
    </font>
    <font>
      <sz val="10.5"/>
      <color auto="1"/>
      <name val="ＭＳ Ｐゴシック"/>
      <family val="3"/>
    </font>
    <font>
      <sz val="11"/>
      <color auto="1"/>
      <name val="ＤＨＰ特太ゴシック体"/>
      <family val="3"/>
    </font>
    <font>
      <sz val="10"/>
      <color auto="1"/>
      <name val="ＤＨＰ特太ゴシック体"/>
      <family val="3"/>
    </font>
    <font>
      <sz val="11"/>
      <color auto="1"/>
      <name val="ＭＳ ゴシック"/>
      <family val="3"/>
    </font>
    <font>
      <sz val="11"/>
      <color indexed="8"/>
      <name val="ＭＳ 明朝"/>
      <family val="1"/>
    </font>
    <font>
      <sz val="12"/>
      <color theme="1"/>
      <name val="ＭＳ Ｐゴシック"/>
      <family val="3"/>
      <scheme val="minor"/>
    </font>
    <font>
      <sz val="9"/>
      <color auto="1"/>
      <name val="ＤＨＰ特太ゴシック体"/>
      <family val="3"/>
    </font>
    <font>
      <sz val="11"/>
      <color rgb="FF000000"/>
      <name val="ＭＳ 明朝"/>
      <family val="1"/>
    </font>
    <font>
      <sz val="10"/>
      <color theme="1"/>
      <name val="ＤＨＰ特太ゴシック体"/>
      <family val="3"/>
    </font>
    <font>
      <sz val="10"/>
      <color auto="1"/>
      <name val="Times New Roman"/>
      <family val="1"/>
    </font>
    <font>
      <sz val="10"/>
      <color auto="1"/>
      <name val="ＭＳ ゴシック"/>
      <family val="3"/>
    </font>
    <font>
      <b/>
      <sz val="10"/>
      <color auto="1"/>
      <name val="ＭＳ 明朝"/>
      <family val="1"/>
    </font>
    <font>
      <sz val="11"/>
      <color theme="0"/>
      <name val="ＭＳ Ｐゴシック"/>
      <family val="3"/>
      <scheme val="minor"/>
    </font>
    <font>
      <sz val="6"/>
      <color auto="1"/>
      <name val="ＭＳ 明朝"/>
      <family val="1"/>
    </font>
    <font>
      <sz val="11"/>
      <color theme="1"/>
      <name val="ＭＳ 明朝"/>
      <family val="1"/>
    </font>
    <font>
      <sz val="11"/>
      <color theme="1"/>
      <name val="ＭＳ Ｐゴシック"/>
      <family val="3"/>
      <scheme val="minor"/>
    </font>
    <font>
      <b/>
      <sz val="20"/>
      <color theme="1"/>
      <name val="ＭＳ ゴシック"/>
      <family val="3"/>
    </font>
    <font>
      <sz val="6"/>
      <color auto="1"/>
      <name val="ＭＳ Ｐ明朝"/>
      <family val="1"/>
    </font>
  </fonts>
  <fills count="4">
    <fill>
      <patternFill patternType="none"/>
    </fill>
    <fill>
      <patternFill patternType="gray125"/>
    </fill>
    <fill>
      <patternFill patternType="solid">
        <fgColor theme="9" tint="0.4"/>
        <bgColor indexed="64"/>
      </patternFill>
    </fill>
    <fill>
      <patternFill patternType="solid">
        <fgColor theme="8" tint="0.4"/>
        <bgColor indexed="64"/>
      </patternFill>
    </fill>
  </fills>
  <borders count="37">
    <border>
      <left/>
      <right/>
      <top/>
      <bottom/>
      <diagonal/>
    </border>
    <border>
      <left style="thin">
        <color indexed="64"/>
      </left>
      <right/>
      <top style="thin">
        <color auto="1"/>
      </top>
      <bottom/>
      <diagonal/>
    </border>
    <border>
      <left style="thin">
        <color indexed="64"/>
      </left>
      <right/>
      <top/>
      <bottom/>
      <diagonal/>
    </border>
    <border>
      <left style="thin">
        <color indexed="64"/>
      </left>
      <right/>
      <top/>
      <bottom style="thin">
        <color auto="1"/>
      </bottom>
      <diagonal/>
    </border>
    <border>
      <left/>
      <right/>
      <top style="thin">
        <color auto="1"/>
      </top>
      <bottom/>
      <diagonal/>
    </border>
    <border>
      <left/>
      <right/>
      <top/>
      <bottom style="thin">
        <color auto="1"/>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auto="1"/>
      </bottom>
      <diagonal/>
    </border>
    <border>
      <left style="thin">
        <color indexed="64"/>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indexed="64"/>
      </top>
      <bottom style="thin">
        <color indexed="64"/>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indexed="64"/>
      </left>
      <right style="thin">
        <color auto="1"/>
      </right>
      <top/>
      <bottom style="hair">
        <color auto="1"/>
      </bottom>
      <diagonal/>
    </border>
    <border>
      <left style="double">
        <color indexed="64"/>
      </left>
      <right style="thin">
        <color auto="1"/>
      </right>
      <top style="hair">
        <color auto="1"/>
      </top>
      <bottom style="hair">
        <color auto="1"/>
      </bottom>
      <diagonal/>
    </border>
    <border>
      <left style="double">
        <color indexed="64"/>
      </left>
      <right style="thin">
        <color auto="1"/>
      </right>
      <top style="hair">
        <color auto="1"/>
      </top>
      <bottom style="thin">
        <color auto="1"/>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right style="double">
        <color auto="1"/>
      </right>
      <top style="thin">
        <color auto="1"/>
      </top>
      <bottom/>
      <diagonal/>
    </border>
    <border>
      <left style="thin">
        <color auto="1"/>
      </left>
      <right style="double">
        <color auto="1"/>
      </right>
      <top style="thin">
        <color auto="1"/>
      </top>
      <bottom style="thin">
        <color auto="1"/>
      </bottom>
      <diagonal/>
    </border>
    <border>
      <left/>
      <right style="double">
        <color auto="1"/>
      </right>
      <top/>
      <bottom/>
      <diagonal/>
    </border>
    <border>
      <left/>
      <right style="double">
        <color auto="1"/>
      </right>
      <top/>
      <bottom style="thin">
        <color auto="1"/>
      </bottom>
      <diagonal/>
    </border>
    <border>
      <left style="double">
        <color auto="1"/>
      </left>
      <right/>
      <top style="thin">
        <color auto="1"/>
      </top>
      <bottom/>
      <diagonal/>
    </border>
    <border>
      <left style="double">
        <color auto="1"/>
      </left>
      <right/>
      <top/>
      <bottom/>
      <diagonal/>
    </border>
    <border>
      <left style="thin">
        <color indexed="64"/>
      </left>
      <right style="thin">
        <color indexed="64"/>
      </right>
      <top/>
      <bottom style="thin">
        <color auto="1"/>
      </bottom>
      <diagonal/>
    </border>
    <border>
      <left style="thin">
        <color indexed="64"/>
      </left>
      <right style="thin">
        <color indexed="64"/>
      </right>
      <top/>
      <bottom/>
      <diagonal/>
    </border>
  </borders>
  <cellStyleXfs count="21">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xf numFmtId="0" fontId="3" fillId="0" borderId="0"/>
    <xf numFmtId="0" fontId="3" fillId="0" borderId="0"/>
    <xf numFmtId="0" fontId="3" fillId="0" borderId="0"/>
    <xf numFmtId="0" fontId="1" fillId="0" borderId="0"/>
    <xf numFmtId="0" fontId="2" fillId="0" borderId="0">
      <alignment vertical="center"/>
    </xf>
    <xf numFmtId="0" fontId="1" fillId="0" borderId="0"/>
    <xf numFmtId="0" fontId="4" fillId="0" borderId="0"/>
    <xf numFmtId="0" fontId="3" fillId="0" borderId="0">
      <alignment vertical="center"/>
    </xf>
    <xf numFmtId="0" fontId="3" fillId="0" borderId="0"/>
    <xf numFmtId="0" fontId="1" fillId="0" borderId="0"/>
    <xf numFmtId="0" fontId="5" fillId="0" borderId="0">
      <alignment vertical="center"/>
    </xf>
    <xf numFmtId="0" fontId="3" fillId="0" borderId="0"/>
    <xf numFmtId="0" fontId="3" fillId="0" borderId="0"/>
    <xf numFmtId="6" fontId="1" fillId="0" borderId="0" applyFont="0" applyFill="0" applyBorder="0" applyAlignment="0" applyProtection="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649">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49" fontId="12" fillId="0" borderId="0" xfId="0" quotePrefix="1" applyNumberFormat="1" applyFont="1" applyAlignment="1">
      <alignment horizontal="center" vertical="center"/>
    </xf>
    <xf numFmtId="49" fontId="8" fillId="0" borderId="0" xfId="0" quotePrefix="1" applyNumberFormat="1" applyFont="1" applyAlignment="1">
      <alignment vertical="center"/>
    </xf>
    <xf numFmtId="49" fontId="12" fillId="0" borderId="0" xfId="0" quotePrefix="1" applyNumberFormat="1" applyFont="1" applyAlignment="1">
      <alignment vertical="center"/>
    </xf>
    <xf numFmtId="49" fontId="13" fillId="0" borderId="0" xfId="0" applyNumberFormat="1"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centerContinuous" vertical="center"/>
    </xf>
    <xf numFmtId="0" fontId="15" fillId="0" borderId="0" xfId="0" applyFont="1" applyAlignment="1">
      <alignment horizontal="center" vertical="center"/>
    </xf>
    <xf numFmtId="0" fontId="16" fillId="0" borderId="0" xfId="0" applyFont="1" applyAlignment="1">
      <alignment horizontal="center" vertical="center"/>
    </xf>
    <xf numFmtId="49" fontId="17" fillId="0" borderId="0" xfId="0" applyNumberFormat="1" applyFont="1" applyAlignment="1">
      <alignment horizontal="center" vertical="center"/>
    </xf>
    <xf numFmtId="49" fontId="18" fillId="0" borderId="0" xfId="0" applyNumberFormat="1" applyFont="1" applyAlignment="1">
      <alignment vertical="center"/>
    </xf>
    <xf numFmtId="49" fontId="17" fillId="0" borderId="0" xfId="0" applyNumberFormat="1" applyFont="1" applyAlignment="1">
      <alignment vertical="center"/>
    </xf>
    <xf numFmtId="0" fontId="13" fillId="0" borderId="0" xfId="0" applyFont="1" applyAlignment="1">
      <alignment horizontal="center" vertical="center"/>
    </xf>
    <xf numFmtId="0" fontId="19" fillId="0" borderId="0" xfId="0" applyFont="1">
      <alignment vertical="center"/>
    </xf>
    <xf numFmtId="0" fontId="0" fillId="0" borderId="0" xfId="0" applyAlignment="1">
      <alignment horizontal="center" vertical="center"/>
    </xf>
    <xf numFmtId="0" fontId="7" fillId="0" borderId="0" xfId="0" applyFont="1" applyAlignment="1">
      <alignment horizontal="centerContinuous" vertical="center"/>
    </xf>
    <xf numFmtId="0" fontId="20" fillId="0" borderId="0" xfId="0" applyFont="1">
      <alignment vertical="center"/>
    </xf>
    <xf numFmtId="0" fontId="15"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right" vertical="center"/>
    </xf>
    <xf numFmtId="0" fontId="21" fillId="0" borderId="0" xfId="0" quotePrefix="1" applyFont="1" applyAlignment="1">
      <alignment horizontal="left" vertical="center"/>
    </xf>
    <xf numFmtId="0" fontId="21" fillId="0" borderId="0" xfId="0" quotePrefix="1" applyFont="1" applyAlignment="1">
      <alignment horizontal="right" vertical="center"/>
    </xf>
    <xf numFmtId="0" fontId="21" fillId="0" borderId="0" xfId="0" applyFont="1" applyAlignment="1">
      <alignment horizontal="left" vertical="center"/>
    </xf>
    <xf numFmtId="0" fontId="21" fillId="0" borderId="0" xfId="0" applyFont="1" applyAlignment="1">
      <alignment horizontal="right" vertical="center"/>
    </xf>
    <xf numFmtId="0" fontId="22" fillId="0" borderId="0" xfId="0" applyFont="1">
      <alignment vertical="center"/>
    </xf>
    <xf numFmtId="0" fontId="23" fillId="0" borderId="0" xfId="0" applyFont="1">
      <alignment vertical="center"/>
    </xf>
    <xf numFmtId="0" fontId="14" fillId="0" borderId="0" xfId="0" applyFont="1">
      <alignment vertical="center"/>
    </xf>
    <xf numFmtId="0" fontId="22" fillId="0" borderId="0" xfId="0" applyFont="1" applyAlignment="1">
      <alignment vertical="center"/>
    </xf>
    <xf numFmtId="0" fontId="22" fillId="0" borderId="0" xfId="0" applyFont="1" applyAlignment="1">
      <alignment vertical="top" wrapText="1"/>
    </xf>
    <xf numFmtId="0" fontId="22" fillId="0" borderId="0" xfId="0" applyFont="1" applyAlignment="1">
      <alignment vertical="distributed" wrapText="1"/>
    </xf>
    <xf numFmtId="0" fontId="0" fillId="0" borderId="0" xfId="0" applyAlignment="1">
      <alignment vertical="top" wrapText="1"/>
    </xf>
    <xf numFmtId="0" fontId="0" fillId="0" borderId="0" xfId="0" applyAlignment="1">
      <alignment vertical="distributed" wrapText="1"/>
    </xf>
    <xf numFmtId="0" fontId="22" fillId="0" borderId="0" xfId="0" applyFont="1" applyAlignment="1">
      <alignment vertical="distributed"/>
    </xf>
    <xf numFmtId="0" fontId="0" fillId="0" borderId="0" xfId="0" applyAlignment="1">
      <alignment vertical="distributed"/>
    </xf>
    <xf numFmtId="0" fontId="23" fillId="0" borderId="0" xfId="0" applyFont="1" applyBorder="1">
      <alignment vertical="center"/>
    </xf>
    <xf numFmtId="0" fontId="14" fillId="0" borderId="0" xfId="0" applyFont="1" applyBorder="1">
      <alignment vertical="center"/>
    </xf>
    <xf numFmtId="0" fontId="24" fillId="0" borderId="0" xfId="0" applyFont="1">
      <alignment vertical="center"/>
    </xf>
    <xf numFmtId="0" fontId="7" fillId="0" borderId="0" xfId="0" applyFont="1" applyAlignment="1">
      <alignment horizontal="left" vertical="center"/>
    </xf>
    <xf numFmtId="0" fontId="25" fillId="0" borderId="0" xfId="0" applyFont="1">
      <alignment vertical="center"/>
    </xf>
    <xf numFmtId="0" fontId="7" fillId="0" borderId="0" xfId="0" quotePrefix="1" applyFont="1" applyAlignment="1">
      <alignment vertical="top"/>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0" xfId="0" applyFont="1" applyAlignment="1">
      <alignment vertical="top"/>
    </xf>
    <xf numFmtId="0" fontId="7" fillId="0" borderId="0" xfId="0" applyFont="1" applyAlignment="1">
      <alignment vertical="top" wrapText="1"/>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0" xfId="0" applyFont="1" applyBorder="1" applyAlignment="1">
      <alignment vertical="top" wrapText="1"/>
    </xf>
    <xf numFmtId="0" fontId="0" fillId="0" borderId="9" xfId="0" applyBorder="1" applyAlignment="1">
      <alignment horizontal="centerContinuous" vertical="center"/>
    </xf>
    <xf numFmtId="0" fontId="0" fillId="0" borderId="10" xfId="0" applyBorder="1" applyAlignment="1">
      <alignment horizontal="center" vertical="center"/>
    </xf>
    <xf numFmtId="0" fontId="0" fillId="0" borderId="11" xfId="0" applyBorder="1" applyAlignment="1">
      <alignment horizontal="center" vertical="center"/>
    </xf>
    <xf numFmtId="0" fontId="26"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Continuous"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26" fillId="0" borderId="12" xfId="0" applyFont="1" applyBorder="1" applyAlignment="1">
      <alignment horizontal="distributed"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1" fillId="0" borderId="0" xfId="12" applyFont="1">
      <alignment vertical="center"/>
    </xf>
    <xf numFmtId="0" fontId="0" fillId="0" borderId="0" xfId="0" applyFont="1" applyAlignment="1">
      <alignment vertical="center" wrapText="1"/>
    </xf>
    <xf numFmtId="176" fontId="0" fillId="0" borderId="0" xfId="0" applyNumberFormat="1" applyFont="1">
      <alignment vertical="center"/>
    </xf>
    <xf numFmtId="0" fontId="0" fillId="0" borderId="9" xfId="0" applyBorder="1" applyAlignment="1">
      <alignment horizontal="center" vertical="center"/>
    </xf>
    <xf numFmtId="0" fontId="0" fillId="0" borderId="9" xfId="0" applyBorder="1">
      <alignment vertical="center"/>
    </xf>
    <xf numFmtId="0" fontId="0" fillId="0" borderId="15" xfId="0" applyBorder="1">
      <alignment vertical="center"/>
    </xf>
    <xf numFmtId="0" fontId="26" fillId="0" borderId="16" xfId="0" applyFont="1" applyBorder="1">
      <alignment vertical="center"/>
    </xf>
    <xf numFmtId="0" fontId="0" fillId="0" borderId="16" xfId="0" applyBorder="1">
      <alignment vertical="center"/>
    </xf>
    <xf numFmtId="0" fontId="0" fillId="0" borderId="17" xfId="0" applyBorder="1">
      <alignment vertical="center"/>
    </xf>
    <xf numFmtId="0" fontId="0" fillId="0" borderId="18" xfId="0" applyBorder="1" applyAlignment="1">
      <alignment horizontal="centerContinuous" vertical="center"/>
    </xf>
    <xf numFmtId="0" fontId="0" fillId="0" borderId="19" xfId="0" applyBorder="1" applyAlignment="1">
      <alignment horizontal="center" vertical="center"/>
    </xf>
    <xf numFmtId="0" fontId="0" fillId="0" borderId="20" xfId="0" applyBorder="1" applyAlignment="1">
      <alignment horizontal="center" vertical="center"/>
    </xf>
    <xf numFmtId="0" fontId="26" fillId="0" borderId="21"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Continuous" vertical="center"/>
    </xf>
    <xf numFmtId="176" fontId="0" fillId="0" borderId="10" xfId="0" applyNumberFormat="1" applyBorder="1">
      <alignment vertical="center"/>
    </xf>
    <xf numFmtId="0" fontId="0" fillId="0" borderId="11" xfId="0" applyBorder="1">
      <alignment vertical="center"/>
    </xf>
    <xf numFmtId="0" fontId="26" fillId="0" borderId="12" xfId="0" applyFont="1" applyBorder="1">
      <alignment vertical="center"/>
    </xf>
    <xf numFmtId="0" fontId="0" fillId="0" borderId="12" xfId="0" applyBorder="1">
      <alignment vertical="center"/>
    </xf>
    <xf numFmtId="0" fontId="0" fillId="0" borderId="13" xfId="0" applyBorder="1">
      <alignment vertical="center"/>
    </xf>
    <xf numFmtId="0" fontId="0" fillId="0" borderId="0" xfId="0" applyFont="1">
      <alignment vertical="center"/>
    </xf>
    <xf numFmtId="0" fontId="0" fillId="0" borderId="4" xfId="0" applyFont="1" applyBorder="1">
      <alignment vertical="center"/>
    </xf>
    <xf numFmtId="0" fontId="0" fillId="0" borderId="5" xfId="0" applyFont="1" applyBorder="1">
      <alignment vertical="center"/>
    </xf>
    <xf numFmtId="0" fontId="0" fillId="0" borderId="6" xfId="0" applyFont="1" applyBorder="1" applyAlignment="1">
      <alignment horizontal="center"/>
    </xf>
    <xf numFmtId="0" fontId="0" fillId="0" borderId="7" xfId="0" applyFont="1" applyBorder="1" applyAlignment="1">
      <alignment horizontal="center"/>
    </xf>
    <xf numFmtId="0" fontId="27" fillId="0" borderId="8" xfId="0" applyFont="1" applyBorder="1" applyAlignment="1">
      <alignment horizontal="center" wrapText="1"/>
    </xf>
    <xf numFmtId="0" fontId="0" fillId="0" borderId="24" xfId="0" applyFont="1" applyBorder="1" applyAlignment="1">
      <alignment horizontal="center" vertical="center"/>
    </xf>
    <xf numFmtId="177" fontId="28" fillId="0" borderId="25" xfId="0" applyNumberFormat="1" applyFont="1" applyBorder="1" applyAlignment="1">
      <alignment horizontal="center"/>
    </xf>
    <xf numFmtId="178" fontId="1" fillId="0" borderId="4" xfId="8" quotePrefix="1" applyNumberFormat="1" applyFont="1" applyFill="1" applyBorder="1" applyAlignment="1">
      <alignment horizontal="right"/>
    </xf>
    <xf numFmtId="179" fontId="1" fillId="0" borderId="0" xfId="8" quotePrefix="1" applyNumberFormat="1" applyFont="1" applyFill="1" applyBorder="1" applyAlignment="1">
      <alignment horizontal="right"/>
    </xf>
    <xf numFmtId="38" fontId="0" fillId="0" borderId="0" xfId="19" applyFont="1" applyFill="1" applyBorder="1" applyAlignment="1"/>
    <xf numFmtId="2" fontId="1" fillId="0" borderId="5" xfId="8" quotePrefix="1" applyNumberFormat="1" applyFont="1" applyFill="1" applyBorder="1" applyAlignment="1"/>
    <xf numFmtId="1" fontId="0" fillId="0" borderId="0" xfId="0" applyNumberFormat="1" applyFont="1">
      <alignment vertical="center"/>
    </xf>
    <xf numFmtId="2" fontId="0" fillId="0" borderId="0" xfId="0" applyNumberFormat="1" applyFont="1">
      <alignment vertical="center"/>
    </xf>
    <xf numFmtId="180" fontId="0" fillId="0" borderId="0" xfId="0" applyNumberFormat="1" applyFont="1">
      <alignment vertical="center"/>
    </xf>
    <xf numFmtId="181" fontId="29" fillId="0" borderId="4" xfId="8" applyNumberFormat="1" applyFont="1" applyFill="1" applyBorder="1" applyAlignment="1">
      <alignment horizontal="right"/>
    </xf>
    <xf numFmtId="2" fontId="29" fillId="0" borderId="5" xfId="8" applyNumberFormat="1" applyFont="1" applyFill="1" applyBorder="1" applyAlignment="1"/>
    <xf numFmtId="182" fontId="1" fillId="0" borderId="4" xfId="0" quotePrefix="1" applyNumberFormat="1" applyFont="1" applyFill="1" applyBorder="1" applyAlignment="1">
      <alignment horizontal="right"/>
    </xf>
    <xf numFmtId="0" fontId="0" fillId="0" borderId="1" xfId="0" applyFont="1" applyBorder="1" applyAlignment="1">
      <alignment horizontal="center" vertical="center"/>
    </xf>
    <xf numFmtId="177" fontId="28" fillId="0" borderId="26" xfId="0" applyNumberFormat="1" applyFont="1" applyBorder="1" applyAlignment="1">
      <alignment horizontal="center"/>
    </xf>
    <xf numFmtId="178" fontId="1" fillId="0" borderId="4" xfId="8" applyNumberFormat="1" applyFont="1" applyFill="1" applyBorder="1" applyAlignment="1">
      <alignment horizontal="right"/>
    </xf>
    <xf numFmtId="2" fontId="1" fillId="0" borderId="5" xfId="8" applyNumberFormat="1" applyFont="1" applyFill="1" applyBorder="1" applyAlignment="1"/>
    <xf numFmtId="178" fontId="1" fillId="0" borderId="0" xfId="8" quotePrefix="1" applyNumberFormat="1" applyFont="1" applyFill="1" applyAlignment="1">
      <alignment horizontal="right" vertical="center"/>
    </xf>
    <xf numFmtId="178" fontId="0" fillId="0" borderId="0" xfId="0" applyNumberFormat="1" applyFont="1">
      <alignment vertical="center"/>
    </xf>
    <xf numFmtId="0" fontId="28" fillId="0" borderId="1" xfId="0" applyFont="1" applyFill="1" applyBorder="1" applyAlignment="1">
      <alignment vertical="center" wrapText="1"/>
    </xf>
    <xf numFmtId="0" fontId="0" fillId="0" borderId="3" xfId="0" applyBorder="1" applyAlignment="1">
      <alignment vertical="center" wrapText="1"/>
    </xf>
    <xf numFmtId="178" fontId="0" fillId="0" borderId="2" xfId="0" applyNumberFormat="1" applyFont="1" applyBorder="1" applyAlignment="1">
      <alignment horizontal="right"/>
    </xf>
    <xf numFmtId="179" fontId="1" fillId="0" borderId="2" xfId="8" quotePrefix="1" applyNumberFormat="1" applyFont="1" applyFill="1" applyBorder="1" applyAlignment="1">
      <alignment horizontal="right"/>
    </xf>
    <xf numFmtId="2" fontId="0" fillId="0" borderId="3" xfId="0" applyNumberFormat="1" applyFont="1" applyBorder="1" applyAlignment="1">
      <alignment horizontal="right"/>
    </xf>
    <xf numFmtId="0" fontId="0" fillId="0" borderId="0" xfId="0" applyFont="1" applyFill="1" applyBorder="1" applyAlignment="1">
      <alignment horizontal="center" vertical="center"/>
    </xf>
    <xf numFmtId="0" fontId="28" fillId="0" borderId="0" xfId="0" applyFont="1" applyBorder="1" applyAlignment="1">
      <alignment horizontal="center" vertical="center" shrinkToFit="1"/>
    </xf>
    <xf numFmtId="176" fontId="0" fillId="0" borderId="0" xfId="0" applyNumberFormat="1" applyFont="1" applyBorder="1" applyAlignment="1"/>
    <xf numFmtId="0" fontId="0" fillId="0" borderId="0" xfId="0" applyFont="1" applyBorder="1" applyAlignment="1">
      <alignment horizontal="right" vertical="center"/>
    </xf>
    <xf numFmtId="0" fontId="30" fillId="0" borderId="0" xfId="12" applyFont="1">
      <alignment vertical="center"/>
    </xf>
    <xf numFmtId="0" fontId="1" fillId="0" borderId="0" xfId="12" applyFont="1" applyBorder="1">
      <alignment vertical="center"/>
    </xf>
    <xf numFmtId="0" fontId="30" fillId="0" borderId="6" xfId="12" applyFont="1" applyBorder="1" applyAlignment="1">
      <alignment vertical="center"/>
    </xf>
    <xf numFmtId="0" fontId="27" fillId="0" borderId="7" xfId="0" applyFont="1" applyBorder="1" applyAlignment="1">
      <alignment vertical="center"/>
    </xf>
    <xf numFmtId="0" fontId="27" fillId="0" borderId="8" xfId="0" applyFont="1" applyBorder="1" applyAlignment="1">
      <alignment vertical="center"/>
    </xf>
    <xf numFmtId="0" fontId="31" fillId="0" borderId="7" xfId="0" applyFont="1" applyBorder="1" applyAlignment="1"/>
    <xf numFmtId="0" fontId="0" fillId="0" borderId="7" xfId="0" applyFont="1" applyBorder="1" applyAlignment="1">
      <alignment horizontal="right"/>
    </xf>
    <xf numFmtId="0" fontId="28" fillId="0" borderId="7" xfId="0" applyFont="1" applyBorder="1" applyAlignment="1"/>
    <xf numFmtId="0" fontId="27" fillId="0" borderId="7" xfId="0" applyFont="1" applyBorder="1" applyAlignment="1">
      <alignment horizontal="right"/>
    </xf>
    <xf numFmtId="0" fontId="27" fillId="0" borderId="8" xfId="0" applyFont="1" applyBorder="1" applyAlignment="1">
      <alignment horizontal="right"/>
    </xf>
    <xf numFmtId="0" fontId="30" fillId="0" borderId="0" xfId="12" applyFont="1" applyBorder="1">
      <alignment vertical="center"/>
    </xf>
    <xf numFmtId="0" fontId="1" fillId="0" borderId="0" xfId="12" applyFont="1" applyAlignment="1">
      <alignment vertical="center" wrapText="1"/>
    </xf>
    <xf numFmtId="0" fontId="1" fillId="0" borderId="0" xfId="12" applyFont="1" applyBorder="1" applyAlignment="1">
      <alignment vertical="center" wrapText="1"/>
    </xf>
    <xf numFmtId="183" fontId="1" fillId="0" borderId="0" xfId="2" applyNumberFormat="1" applyFont="1">
      <alignment vertical="center"/>
    </xf>
    <xf numFmtId="183" fontId="30" fillId="0" borderId="27" xfId="2" applyNumberFormat="1" applyFont="1" applyBorder="1" applyAlignment="1">
      <alignment horizontal="center" vertical="center" wrapText="1"/>
    </xf>
    <xf numFmtId="0" fontId="27" fillId="0" borderId="27" xfId="0" applyFont="1" applyBorder="1" applyAlignment="1">
      <alignment horizontal="center" vertical="center" wrapText="1"/>
    </xf>
    <xf numFmtId="0" fontId="0" fillId="0" borderId="0" xfId="0" applyFont="1" applyAlignment="1">
      <alignment wrapText="1"/>
    </xf>
    <xf numFmtId="38" fontId="0" fillId="0" borderId="0" xfId="19" applyFont="1" applyAlignment="1">
      <alignment wrapText="1"/>
    </xf>
    <xf numFmtId="176" fontId="0" fillId="0" borderId="0" xfId="0" applyNumberFormat="1" applyFont="1" applyBorder="1" applyAlignment="1">
      <alignment wrapText="1"/>
    </xf>
    <xf numFmtId="176" fontId="0" fillId="0" borderId="0" xfId="0" applyNumberFormat="1" applyFont="1" applyAlignment="1">
      <alignment wrapText="1"/>
    </xf>
    <xf numFmtId="38" fontId="0" fillId="0" borderId="0" xfId="19" applyFont="1" applyBorder="1" applyAlignment="1">
      <alignment wrapText="1"/>
    </xf>
    <xf numFmtId="184" fontId="0" fillId="0" borderId="5" xfId="19" applyNumberFormat="1" applyFont="1" applyBorder="1" applyAlignment="1">
      <alignment wrapText="1"/>
    </xf>
    <xf numFmtId="176" fontId="1" fillId="0" borderId="0" xfId="2" applyNumberFormat="1" applyFont="1" applyBorder="1" applyAlignment="1"/>
    <xf numFmtId="183" fontId="30" fillId="0" borderId="9" xfId="2" applyNumberFormat="1" applyFont="1" applyBorder="1" applyAlignment="1">
      <alignment horizontal="center" vertical="center"/>
    </xf>
    <xf numFmtId="0" fontId="1" fillId="0" borderId="0" xfId="12" applyFont="1" applyBorder="1" applyAlignment="1">
      <alignment horizontal="center" vertical="center"/>
    </xf>
    <xf numFmtId="177" fontId="28" fillId="0" borderId="0" xfId="0" applyNumberFormat="1" applyFont="1" applyBorder="1" applyAlignment="1">
      <alignment horizontal="center"/>
    </xf>
    <xf numFmtId="38" fontId="1" fillId="0" borderId="0" xfId="12" applyNumberFormat="1" applyFont="1" applyBorder="1" applyAlignment="1"/>
    <xf numFmtId="176" fontId="1" fillId="0" borderId="0" xfId="12" applyNumberFormat="1" applyFont="1">
      <alignment vertical="center"/>
    </xf>
    <xf numFmtId="0" fontId="27" fillId="0" borderId="14" xfId="0" applyFont="1" applyBorder="1" applyAlignment="1">
      <alignment horizontal="center" vertical="center"/>
    </xf>
    <xf numFmtId="183" fontId="32" fillId="0" borderId="27" xfId="2" applyNumberFormat="1" applyFont="1" applyBorder="1" applyAlignment="1">
      <alignment horizontal="center" vertical="center" wrapText="1"/>
    </xf>
    <xf numFmtId="0" fontId="28" fillId="0" borderId="27" xfId="0" applyFont="1" applyBorder="1" applyAlignment="1">
      <alignment horizontal="center" vertical="center" wrapText="1"/>
    </xf>
    <xf numFmtId="183" fontId="30" fillId="0" borderId="27" xfId="2" applyNumberFormat="1" applyFont="1" applyBorder="1" applyAlignment="1">
      <alignment horizontal="center" vertical="center"/>
    </xf>
    <xf numFmtId="183" fontId="1" fillId="0" borderId="0" xfId="2" applyNumberFormat="1" applyFont="1" applyAlignment="1"/>
    <xf numFmtId="38" fontId="1" fillId="0" borderId="0" xfId="19" applyFont="1" applyAlignment="1"/>
    <xf numFmtId="176" fontId="1" fillId="0" borderId="0" xfId="2" applyNumberFormat="1" applyFont="1" applyAlignment="1"/>
    <xf numFmtId="184" fontId="1" fillId="0" borderId="5" xfId="19" applyNumberFormat="1" applyFont="1" applyBorder="1" applyAlignment="1"/>
    <xf numFmtId="0" fontId="27" fillId="0" borderId="27" xfId="0" applyFont="1" applyBorder="1" applyAlignment="1">
      <alignment horizontal="center" vertical="center"/>
    </xf>
    <xf numFmtId="0" fontId="32" fillId="0" borderId="27" xfId="12" applyFont="1" applyBorder="1" applyAlignment="1">
      <alignment horizontal="center" vertical="center" shrinkToFit="1"/>
    </xf>
    <xf numFmtId="0" fontId="1" fillId="0" borderId="0" xfId="12" applyFont="1" applyAlignment="1"/>
    <xf numFmtId="183" fontId="1" fillId="0" borderId="0" xfId="12" applyNumberFormat="1" applyFont="1" applyBorder="1" applyAlignment="1"/>
    <xf numFmtId="183" fontId="30" fillId="0" borderId="27" xfId="2" applyNumberFormat="1" applyFont="1" applyBorder="1" applyAlignment="1">
      <alignment horizontal="center" vertical="center" shrinkToFit="1"/>
    </xf>
    <xf numFmtId="38" fontId="1" fillId="0" borderId="0" xfId="19" applyFont="1" applyAlignment="1">
      <alignment horizontal="center"/>
    </xf>
    <xf numFmtId="38" fontId="1" fillId="0" borderId="0" xfId="19" applyFont="1">
      <alignment vertical="center"/>
    </xf>
    <xf numFmtId="176" fontId="1" fillId="0" borderId="0" xfId="2" applyNumberFormat="1" applyFont="1" applyAlignment="1">
      <alignment horizontal="center"/>
    </xf>
    <xf numFmtId="38" fontId="1" fillId="0" borderId="0" xfId="19" applyFont="1" applyBorder="1">
      <alignment vertical="center"/>
    </xf>
    <xf numFmtId="184" fontId="1" fillId="0" borderId="5" xfId="19" applyNumberFormat="1" applyFont="1" applyBorder="1">
      <alignment vertical="center"/>
    </xf>
    <xf numFmtId="183" fontId="30" fillId="0" borderId="1" xfId="2" applyNumberFormat="1" applyFont="1" applyBorder="1" applyAlignment="1">
      <alignment horizontal="center" vertical="center"/>
    </xf>
    <xf numFmtId="0" fontId="0" fillId="0" borderId="3" xfId="0" applyBorder="1" applyAlignment="1">
      <alignment horizontal="center" vertical="center"/>
    </xf>
    <xf numFmtId="183" fontId="30" fillId="0" borderId="0" xfId="2" applyNumberFormat="1" applyFont="1">
      <alignment vertical="center"/>
    </xf>
    <xf numFmtId="38" fontId="30" fillId="0" borderId="0" xfId="2" applyFont="1">
      <alignment vertical="center"/>
    </xf>
    <xf numFmtId="0" fontId="33" fillId="0" borderId="0" xfId="0" applyFont="1">
      <alignment vertical="center"/>
    </xf>
    <xf numFmtId="38" fontId="0" fillId="0" borderId="0" xfId="19" applyFont="1">
      <alignment vertical="center"/>
    </xf>
    <xf numFmtId="38" fontId="0" fillId="0" borderId="6" xfId="19" applyFont="1" applyBorder="1">
      <alignment vertical="center"/>
    </xf>
    <xf numFmtId="38" fontId="0" fillId="0" borderId="8" xfId="19" applyFont="1" applyBorder="1">
      <alignment vertical="center"/>
    </xf>
    <xf numFmtId="0" fontId="1" fillId="0" borderId="6" xfId="12" applyFont="1" applyBorder="1" applyAlignment="1">
      <alignment horizontal="right"/>
    </xf>
    <xf numFmtId="0" fontId="1" fillId="0" borderId="7" xfId="12" applyFont="1" applyBorder="1" applyAlignment="1">
      <alignment horizontal="right"/>
    </xf>
    <xf numFmtId="0" fontId="30" fillId="0" borderId="8" xfId="12" applyFont="1" applyBorder="1" applyAlignment="1">
      <alignment horizontal="right"/>
    </xf>
    <xf numFmtId="38" fontId="27" fillId="0" borderId="4" xfId="19" applyFont="1" applyBorder="1" applyAlignment="1">
      <alignment horizontal="centerContinuous" vertical="center"/>
    </xf>
    <xf numFmtId="38" fontId="34" fillId="0" borderId="28" xfId="19" applyFont="1" applyBorder="1" applyAlignment="1">
      <alignment horizontal="center" vertical="center" wrapText="1"/>
    </xf>
    <xf numFmtId="3" fontId="1" fillId="0" borderId="4" xfId="2" applyNumberFormat="1" applyFont="1" applyBorder="1" applyAlignment="1"/>
    <xf numFmtId="183" fontId="1" fillId="0" borderId="5" xfId="2" applyNumberFormat="1" applyFont="1" applyBorder="1" applyAlignment="1"/>
    <xf numFmtId="38" fontId="0" fillId="0" borderId="4" xfId="19" applyFont="1" applyBorder="1" applyAlignment="1">
      <alignment horizontal="centerContinuous" vertical="center"/>
    </xf>
    <xf numFmtId="38" fontId="34" fillId="0" borderId="27" xfId="19" applyFont="1" applyBorder="1" applyAlignment="1">
      <alignment horizontal="center" vertical="center" wrapText="1"/>
    </xf>
    <xf numFmtId="3" fontId="0" fillId="0" borderId="4" xfId="19" applyNumberFormat="1" applyFont="1" applyBorder="1" applyAlignment="1"/>
    <xf numFmtId="38" fontId="0" fillId="0" borderId="5" xfId="19" applyFont="1" applyBorder="1" applyAlignment="1"/>
    <xf numFmtId="185" fontId="0" fillId="0" borderId="0" xfId="20" applyNumberFormat="1" applyFont="1">
      <alignment vertical="center"/>
    </xf>
    <xf numFmtId="38" fontId="0" fillId="0" borderId="29" xfId="19" applyFont="1" applyBorder="1" applyAlignment="1">
      <alignment horizontal="centerContinuous" vertical="center"/>
    </xf>
    <xf numFmtId="38" fontId="34" fillId="0" borderId="30" xfId="19" applyFont="1" applyBorder="1" applyAlignment="1">
      <alignment horizontal="center" vertical="center" wrapText="1"/>
    </xf>
    <xf numFmtId="3" fontId="0" fillId="0" borderId="29" xfId="19" applyNumberFormat="1" applyFont="1" applyBorder="1" applyAlignment="1"/>
    <xf numFmtId="38" fontId="0" fillId="0" borderId="31" xfId="19" applyFont="1" applyBorder="1" applyAlignment="1"/>
    <xf numFmtId="38" fontId="0" fillId="0" borderId="31" xfId="19" quotePrefix="1" applyFont="1" applyBorder="1" applyAlignment="1">
      <alignment horizontal="right"/>
    </xf>
    <xf numFmtId="38" fontId="0" fillId="0" borderId="32" xfId="19" quotePrefix="1" applyFont="1" applyBorder="1" applyAlignment="1">
      <alignment horizontal="right"/>
    </xf>
    <xf numFmtId="38" fontId="27" fillId="0" borderId="4" xfId="19" applyFont="1" applyBorder="1" applyAlignment="1">
      <alignment horizontal="centerContinuous" vertical="center" wrapText="1"/>
    </xf>
    <xf numFmtId="184" fontId="0" fillId="0" borderId="4" xfId="19" applyNumberFormat="1" applyFont="1" applyBorder="1" applyAlignment="1"/>
    <xf numFmtId="184" fontId="0" fillId="0" borderId="0" xfId="19" applyNumberFormat="1" applyFont="1" applyBorder="1" applyAlignment="1"/>
    <xf numFmtId="184" fontId="0" fillId="0" borderId="5" xfId="19" applyNumberFormat="1" applyFont="1" applyBorder="1" applyAlignment="1"/>
    <xf numFmtId="38" fontId="34" fillId="0" borderId="9" xfId="19" applyFont="1" applyBorder="1" applyAlignment="1">
      <alignment horizontal="center" vertical="center" wrapText="1"/>
    </xf>
    <xf numFmtId="184" fontId="0" fillId="0" borderId="0" xfId="19" quotePrefix="1" applyNumberFormat="1" applyFont="1" applyBorder="1" applyAlignment="1">
      <alignment horizontal="right"/>
    </xf>
    <xf numFmtId="184" fontId="0" fillId="0" borderId="5" xfId="19" quotePrefix="1" applyNumberFormat="1" applyFont="1" applyBorder="1" applyAlignment="1">
      <alignment horizontal="right"/>
    </xf>
    <xf numFmtId="0" fontId="1" fillId="0" borderId="7" xfId="12" applyFont="1" applyBorder="1">
      <alignment vertical="center"/>
    </xf>
    <xf numFmtId="0" fontId="1" fillId="0" borderId="6" xfId="12" applyFont="1" applyBorder="1">
      <alignment vertical="center"/>
    </xf>
    <xf numFmtId="0" fontId="1" fillId="0" borderId="8" xfId="12" applyFont="1" applyBorder="1" applyAlignment="1">
      <alignment horizontal="right" vertical="center"/>
    </xf>
    <xf numFmtId="0" fontId="1" fillId="0" borderId="4" xfId="12" applyFont="1" applyBorder="1" applyAlignment="1">
      <alignment horizontal="centerContinuous" vertical="center"/>
    </xf>
    <xf numFmtId="0" fontId="35" fillId="0" borderId="27" xfId="12" applyFont="1" applyBorder="1" applyAlignment="1">
      <alignment horizontal="center" vertical="center"/>
    </xf>
    <xf numFmtId="178" fontId="36" fillId="0" borderId="1" xfId="12" applyNumberFormat="1" applyFont="1" applyBorder="1" applyAlignment="1"/>
    <xf numFmtId="178" fontId="36" fillId="0" borderId="2" xfId="12" applyNumberFormat="1" applyFont="1" applyBorder="1" applyAlignment="1"/>
    <xf numFmtId="178" fontId="36" fillId="0" borderId="0" xfId="12" applyNumberFormat="1" applyFont="1" applyBorder="1" applyAlignment="1"/>
    <xf numFmtId="178" fontId="36" fillId="0" borderId="5" xfId="12" applyNumberFormat="1" applyFont="1" applyBorder="1" applyAlignment="1"/>
    <xf numFmtId="186" fontId="1" fillId="0" borderId="0" xfId="20" applyNumberFormat="1" applyFont="1">
      <alignment vertical="center"/>
    </xf>
    <xf numFmtId="1" fontId="1" fillId="0" borderId="0" xfId="12" applyNumberFormat="1" applyFont="1">
      <alignment vertical="center"/>
    </xf>
    <xf numFmtId="178" fontId="36" fillId="0" borderId="4" xfId="12" applyNumberFormat="1" applyFont="1" applyBorder="1" applyAlignment="1"/>
    <xf numFmtId="0" fontId="35" fillId="0" borderId="30" xfId="12" applyFont="1" applyBorder="1" applyAlignment="1">
      <alignment horizontal="center" vertical="center"/>
    </xf>
    <xf numFmtId="178" fontId="36" fillId="0" borderId="29" xfId="12" applyNumberFormat="1" applyFont="1" applyBorder="1" applyAlignment="1"/>
    <xf numFmtId="178" fontId="36" fillId="0" borderId="31" xfId="12" applyNumberFormat="1" applyFont="1" applyBorder="1" applyAlignment="1"/>
    <xf numFmtId="178" fontId="36" fillId="0" borderId="32" xfId="12" applyNumberFormat="1" applyFont="1" applyBorder="1" applyAlignment="1"/>
    <xf numFmtId="0" fontId="1" fillId="0" borderId="18" xfId="12" applyFont="1" applyBorder="1" applyAlignment="1">
      <alignment horizontal="centerContinuous" vertical="center"/>
    </xf>
    <xf numFmtId="180" fontId="36" fillId="0" borderId="33" xfId="12" applyNumberFormat="1" applyFont="1" applyBorder="1" applyAlignment="1"/>
    <xf numFmtId="180" fontId="36" fillId="0" borderId="34" xfId="12" applyNumberFormat="1" applyFont="1" applyBorder="1" applyAlignment="1"/>
    <xf numFmtId="180" fontId="36" fillId="0" borderId="0" xfId="12" applyNumberFormat="1" applyFont="1" applyBorder="1" applyAlignment="1"/>
    <xf numFmtId="180" fontId="36" fillId="0" borderId="5" xfId="12" applyNumberFormat="1" applyFont="1" applyBorder="1" applyAlignment="1"/>
    <xf numFmtId="180" fontId="36" fillId="0" borderId="4" xfId="12" applyNumberFormat="1" applyFont="1" applyBorder="1" applyAlignment="1"/>
    <xf numFmtId="0" fontId="35" fillId="0" borderId="9" xfId="12" applyFont="1" applyBorder="1" applyAlignment="1">
      <alignment horizontal="center" vertical="center"/>
    </xf>
    <xf numFmtId="185" fontId="1" fillId="0" borderId="0" xfId="12" applyNumberFormat="1" applyFont="1" applyBorder="1">
      <alignment vertical="center"/>
    </xf>
    <xf numFmtId="185" fontId="1" fillId="0" borderId="0" xfId="12" applyNumberFormat="1" applyFont="1">
      <alignment vertical="center"/>
    </xf>
    <xf numFmtId="0" fontId="4" fillId="0" borderId="0" xfId="12" applyFont="1">
      <alignment vertical="center"/>
    </xf>
    <xf numFmtId="0" fontId="4" fillId="0" borderId="0" xfId="12" applyFont="1" applyBorder="1">
      <alignment vertical="center"/>
    </xf>
    <xf numFmtId="0" fontId="1" fillId="0" borderId="4" xfId="12" applyFont="1" applyBorder="1">
      <alignment vertical="center"/>
    </xf>
    <xf numFmtId="0" fontId="1" fillId="0" borderId="8" xfId="12" applyFont="1" applyBorder="1">
      <alignment vertical="center"/>
    </xf>
    <xf numFmtId="38" fontId="0" fillId="0" borderId="7" xfId="19" applyFont="1" applyBorder="1" applyAlignment="1">
      <alignment horizontal="right"/>
    </xf>
    <xf numFmtId="0" fontId="27" fillId="0" borderId="7" xfId="0" applyFont="1" applyBorder="1" applyAlignment="1"/>
    <xf numFmtId="0" fontId="4" fillId="0" borderId="8" xfId="12" applyFont="1" applyBorder="1">
      <alignment vertical="center"/>
    </xf>
    <xf numFmtId="0" fontId="4" fillId="0" borderId="7" xfId="12" applyFont="1" applyBorder="1">
      <alignment vertical="center"/>
    </xf>
    <xf numFmtId="0" fontId="30" fillId="0" borderId="9" xfId="12" applyFont="1" applyBorder="1" applyAlignment="1">
      <alignment horizontal="centerContinuous" vertical="center"/>
    </xf>
    <xf numFmtId="0" fontId="30" fillId="0" borderId="23" xfId="12" applyFont="1" applyBorder="1" applyAlignment="1">
      <alignment horizontal="center" vertical="center"/>
    </xf>
    <xf numFmtId="38" fontId="1" fillId="0" borderId="4" xfId="19" applyFont="1" applyBorder="1" applyAlignment="1"/>
    <xf numFmtId="38" fontId="1" fillId="0" borderId="5" xfId="3" applyFont="1" applyBorder="1" applyAlignment="1"/>
    <xf numFmtId="0" fontId="4" fillId="0" borderId="5" xfId="12" applyFont="1" applyBorder="1">
      <alignment vertical="center"/>
    </xf>
    <xf numFmtId="176" fontId="4" fillId="0" borderId="0" xfId="12" applyNumberFormat="1" applyFont="1">
      <alignment vertical="center"/>
    </xf>
    <xf numFmtId="0" fontId="30" fillId="0" borderId="27" xfId="12" applyFont="1" applyBorder="1" applyAlignment="1">
      <alignment horizontal="center" vertical="center"/>
    </xf>
    <xf numFmtId="184" fontId="1" fillId="0" borderId="4" xfId="19" applyNumberFormat="1" applyFont="1" applyBorder="1" applyAlignment="1"/>
    <xf numFmtId="184" fontId="1" fillId="0" borderId="0" xfId="19" applyNumberFormat="1" applyFont="1" applyBorder="1" applyAlignment="1"/>
    <xf numFmtId="0" fontId="30" fillId="0" borderId="14" xfId="12" applyFont="1" applyBorder="1" applyAlignment="1">
      <alignment horizontal="centerContinuous" vertical="center"/>
    </xf>
    <xf numFmtId="0" fontId="30" fillId="0" borderId="9" xfId="12" applyFont="1" applyBorder="1" applyAlignment="1">
      <alignment horizontal="center" vertical="center"/>
    </xf>
    <xf numFmtId="38" fontId="1" fillId="0" borderId="31" xfId="3" applyFont="1" applyBorder="1" applyAlignment="1"/>
    <xf numFmtId="38" fontId="1" fillId="0" borderId="32" xfId="3" applyFont="1" applyBorder="1" applyAlignment="1"/>
    <xf numFmtId="0" fontId="30" fillId="0" borderId="18" xfId="12" applyFont="1" applyBorder="1" applyAlignment="1">
      <alignment horizontal="centerContinuous" vertical="center"/>
    </xf>
    <xf numFmtId="0" fontId="30" fillId="0" borderId="19" xfId="12" applyFont="1" applyBorder="1" applyAlignment="1">
      <alignment horizontal="center" vertical="center"/>
    </xf>
    <xf numFmtId="176" fontId="1" fillId="0" borderId="33" xfId="12" applyNumberFormat="1" applyFont="1" applyBorder="1" applyAlignment="1"/>
    <xf numFmtId="176" fontId="1" fillId="0" borderId="34" xfId="12" applyNumberFormat="1" applyFont="1" applyBorder="1" applyAlignment="1"/>
    <xf numFmtId="176" fontId="1" fillId="0" borderId="5" xfId="12" applyNumberFormat="1" applyFont="1" applyBorder="1" applyAlignment="1"/>
    <xf numFmtId="0" fontId="1" fillId="0" borderId="14" xfId="12" applyFont="1" applyBorder="1" applyAlignment="1">
      <alignment horizontal="centerContinuous" vertical="center"/>
    </xf>
    <xf numFmtId="176" fontId="1" fillId="0" borderId="4" xfId="12" applyNumberFormat="1" applyFont="1" applyBorder="1" applyAlignment="1"/>
    <xf numFmtId="0" fontId="30" fillId="0" borderId="0" xfId="12" applyFont="1" applyBorder="1" applyAlignment="1">
      <alignment horizontal="center" vertical="center"/>
    </xf>
    <xf numFmtId="0" fontId="30" fillId="0" borderId="0" xfId="12" applyFont="1" applyAlignment="1">
      <alignment vertical="center"/>
    </xf>
    <xf numFmtId="0" fontId="30" fillId="0" borderId="0" xfId="12" applyFont="1" applyBorder="1" applyAlignment="1">
      <alignment vertical="center"/>
    </xf>
    <xf numFmtId="0" fontId="30" fillId="0" borderId="0" xfId="12" applyFont="1" applyBorder="1" applyAlignment="1"/>
    <xf numFmtId="0" fontId="1" fillId="0" borderId="0" xfId="12" applyFont="1" applyBorder="1" applyAlignment="1">
      <alignment vertical="center"/>
    </xf>
    <xf numFmtId="0" fontId="30" fillId="0" borderId="6" xfId="12" applyFont="1" applyBorder="1">
      <alignment vertical="center"/>
    </xf>
    <xf numFmtId="0" fontId="30" fillId="0" borderId="8" xfId="12" applyFont="1" applyBorder="1">
      <alignment vertical="center"/>
    </xf>
    <xf numFmtId="0" fontId="37" fillId="0" borderId="7" xfId="12" applyFont="1" applyBorder="1">
      <alignment vertical="center"/>
    </xf>
    <xf numFmtId="0" fontId="28" fillId="0" borderId="7" xfId="0" applyFont="1" applyBorder="1" applyAlignment="1">
      <alignment vertical="center"/>
    </xf>
    <xf numFmtId="0" fontId="37" fillId="0" borderId="7" xfId="12" applyFont="1" applyBorder="1" applyAlignment="1">
      <alignment vertical="center"/>
    </xf>
    <xf numFmtId="0" fontId="1" fillId="0" borderId="8" xfId="12" applyFont="1" applyBorder="1" applyAlignment="1">
      <alignment horizontal="right"/>
    </xf>
    <xf numFmtId="0" fontId="1" fillId="0" borderId="0" xfId="12" applyFont="1" applyBorder="1" applyAlignment="1">
      <alignment horizontal="right"/>
    </xf>
    <xf numFmtId="176" fontId="1" fillId="0" borderId="0" xfId="12" applyNumberFormat="1" applyFont="1" applyBorder="1" applyAlignment="1">
      <alignment vertical="center"/>
    </xf>
    <xf numFmtId="0" fontId="30" fillId="0" borderId="24" xfId="12" applyFont="1" applyBorder="1" applyAlignment="1">
      <alignment horizontal="center" vertical="center"/>
    </xf>
    <xf numFmtId="0" fontId="0" fillId="0" borderId="35" xfId="0" applyBorder="1" applyAlignment="1">
      <alignment horizontal="center" vertical="center"/>
    </xf>
    <xf numFmtId="38" fontId="0" fillId="0" borderId="2" xfId="19" applyFont="1" applyBorder="1" applyAlignment="1"/>
    <xf numFmtId="38" fontId="1" fillId="0" borderId="2" xfId="19" quotePrefix="1" applyFont="1" applyFill="1" applyBorder="1" applyAlignment="1">
      <alignment horizontal="right"/>
    </xf>
    <xf numFmtId="176" fontId="1" fillId="0" borderId="0" xfId="12" applyNumberFormat="1" applyFont="1" applyBorder="1">
      <alignment vertical="center"/>
    </xf>
    <xf numFmtId="0" fontId="30" fillId="0" borderId="4" xfId="12" applyFont="1" applyBorder="1" applyAlignment="1">
      <alignment horizontal="center" vertical="center"/>
    </xf>
    <xf numFmtId="38" fontId="1" fillId="0" borderId="0" xfId="19" quotePrefix="1" applyFont="1" applyFill="1" applyBorder="1" applyAlignment="1">
      <alignment horizontal="right"/>
    </xf>
    <xf numFmtId="0" fontId="30" fillId="0" borderId="27" xfId="0" applyFont="1" applyBorder="1" applyAlignment="1">
      <alignment horizontal="center" vertical="center" wrapText="1"/>
    </xf>
    <xf numFmtId="0" fontId="30" fillId="0" borderId="0" xfId="0" applyFont="1" applyBorder="1" applyAlignment="1">
      <alignment horizontal="center" vertical="center" wrapText="1"/>
    </xf>
    <xf numFmtId="0" fontId="3" fillId="0" borderId="0" xfId="0" applyFont="1" applyAlignment="1">
      <alignment vertical="center"/>
    </xf>
    <xf numFmtId="0" fontId="30" fillId="0" borderId="4" xfId="0" applyFont="1" applyBorder="1" applyAlignment="1">
      <alignment horizontal="center" vertical="center" wrapText="1"/>
    </xf>
    <xf numFmtId="38" fontId="1" fillId="0" borderId="0" xfId="19" applyFont="1" applyBorder="1" applyAlignment="1">
      <alignment wrapText="1"/>
    </xf>
    <xf numFmtId="0" fontId="3" fillId="0" borderId="0" xfId="0" applyFont="1" applyBorder="1" applyAlignment="1"/>
    <xf numFmtId="0" fontId="32" fillId="0" borderId="27" xfId="12" applyFont="1" applyBorder="1" applyAlignment="1">
      <alignment horizontal="center" vertical="center" wrapText="1"/>
    </xf>
    <xf numFmtId="0" fontId="32" fillId="0" borderId="0" xfId="12" applyFont="1" applyBorder="1" applyAlignment="1">
      <alignment horizontal="center" vertical="center" wrapText="1"/>
    </xf>
    <xf numFmtId="38" fontId="1" fillId="0" borderId="0" xfId="19" applyFont="1" applyBorder="1" applyAlignment="1">
      <alignment horizontal="right"/>
    </xf>
    <xf numFmtId="0" fontId="30" fillId="0" borderId="9" xfId="12" applyFont="1" applyBorder="1" applyAlignment="1">
      <alignment horizontal="center" vertical="center" wrapText="1"/>
    </xf>
    <xf numFmtId="0" fontId="0" fillId="0" borderId="0" xfId="0" applyBorder="1" applyAlignment="1">
      <alignment horizontal="center"/>
    </xf>
    <xf numFmtId="184" fontId="30" fillId="0" borderId="0" xfId="19" quotePrefix="1" applyNumberFormat="1" applyFont="1" applyFill="1" applyBorder="1" applyAlignment="1">
      <alignment horizontal="right"/>
    </xf>
    <xf numFmtId="176" fontId="30" fillId="0" borderId="0" xfId="12" applyNumberFormat="1" applyFont="1" applyBorder="1" applyAlignment="1"/>
    <xf numFmtId="176" fontId="30" fillId="0" borderId="0" xfId="19" quotePrefix="1" applyNumberFormat="1" applyFont="1" applyFill="1" applyBorder="1" applyAlignment="1">
      <alignment horizontal="right"/>
    </xf>
    <xf numFmtId="0" fontId="32" fillId="0" borderId="0" xfId="12" applyFont="1" applyBorder="1">
      <alignment vertical="center"/>
    </xf>
    <xf numFmtId="0" fontId="32" fillId="0" borderId="0" xfId="12" applyFont="1" applyBorder="1" applyAlignment="1">
      <alignment vertical="center" wrapText="1"/>
    </xf>
    <xf numFmtId="0" fontId="4" fillId="0" borderId="0" xfId="12" applyFont="1" applyBorder="1" applyAlignment="1">
      <alignment vertical="center"/>
    </xf>
    <xf numFmtId="0" fontId="4" fillId="0" borderId="0" xfId="12" applyFont="1" applyAlignment="1">
      <alignment vertical="center"/>
    </xf>
    <xf numFmtId="0" fontId="1" fillId="0" borderId="0" xfId="12" applyFont="1" applyFill="1" applyBorder="1" applyAlignment="1">
      <alignment horizontal="left" vertical="center"/>
    </xf>
    <xf numFmtId="0" fontId="32" fillId="0" borderId="4" xfId="12" applyFont="1" applyFill="1" applyBorder="1" applyAlignment="1">
      <alignment horizontal="left" vertical="center"/>
    </xf>
    <xf numFmtId="0" fontId="32" fillId="0" borderId="5" xfId="12" applyFont="1" applyFill="1" applyBorder="1" applyAlignment="1">
      <alignment horizontal="left" vertical="center" wrapText="1"/>
    </xf>
    <xf numFmtId="0" fontId="38" fillId="0" borderId="7" xfId="12" applyFont="1" applyBorder="1">
      <alignment vertical="center"/>
    </xf>
    <xf numFmtId="0" fontId="30" fillId="0" borderId="7" xfId="12" applyFont="1" applyBorder="1" applyAlignment="1">
      <alignment horizontal="right"/>
    </xf>
    <xf numFmtId="0" fontId="38" fillId="0" borderId="7" xfId="12" applyFont="1" applyBorder="1" applyAlignment="1">
      <alignment vertical="center"/>
    </xf>
    <xf numFmtId="0" fontId="4" fillId="0" borderId="0" xfId="12" applyFont="1" applyFill="1" applyBorder="1" applyAlignment="1">
      <alignment horizontal="left" vertical="center"/>
    </xf>
    <xf numFmtId="183" fontId="1" fillId="0" borderId="0" xfId="12" quotePrefix="1" applyNumberFormat="1" applyFont="1" applyFill="1" applyBorder="1" applyAlignment="1">
      <alignment vertical="center"/>
    </xf>
    <xf numFmtId="183" fontId="32" fillId="0" borderId="24" xfId="12" quotePrefix="1" applyNumberFormat="1" applyFont="1" applyFill="1" applyBorder="1" applyAlignment="1">
      <alignment horizontal="center" vertical="center" wrapText="1"/>
    </xf>
    <xf numFmtId="183" fontId="32" fillId="0" borderId="35" xfId="12" quotePrefix="1" applyNumberFormat="1" applyFont="1" applyFill="1" applyBorder="1" applyAlignment="1">
      <alignment horizontal="center" vertical="center" wrapText="1"/>
    </xf>
    <xf numFmtId="183" fontId="30" fillId="0" borderId="0" xfId="12" quotePrefix="1" applyNumberFormat="1" applyFont="1" applyFill="1" applyBorder="1" applyAlignment="1"/>
    <xf numFmtId="187" fontId="30" fillId="0" borderId="0" xfId="12" quotePrefix="1" applyNumberFormat="1" applyFont="1" applyFill="1" applyBorder="1" applyAlignment="1"/>
    <xf numFmtId="187" fontId="30" fillId="0" borderId="5" xfId="12" quotePrefix="1" applyNumberFormat="1" applyFont="1" applyFill="1" applyBorder="1" applyAlignment="1"/>
    <xf numFmtId="183" fontId="39" fillId="0" borderId="0" xfId="12" quotePrefix="1" applyNumberFormat="1" applyFont="1" applyFill="1" applyBorder="1" applyAlignment="1">
      <alignment vertical="center"/>
    </xf>
    <xf numFmtId="0" fontId="28" fillId="0" borderId="35" xfId="0" applyFont="1" applyBorder="1" applyAlignment="1">
      <alignment horizontal="center" vertical="center" wrapText="1"/>
    </xf>
    <xf numFmtId="183" fontId="32" fillId="0" borderId="4" xfId="12" quotePrefix="1" applyNumberFormat="1" applyFont="1" applyFill="1" applyBorder="1" applyAlignment="1">
      <alignment vertical="center"/>
    </xf>
    <xf numFmtId="183" fontId="32" fillId="0" borderId="27" xfId="12" quotePrefix="1" applyNumberFormat="1" applyFont="1" applyFill="1" applyBorder="1" applyAlignment="1">
      <alignment horizontal="center" vertical="center" wrapText="1"/>
    </xf>
    <xf numFmtId="178" fontId="30" fillId="0" borderId="0" xfId="12" quotePrefix="1" applyNumberFormat="1" applyFont="1" applyFill="1" applyBorder="1" applyAlignment="1">
      <alignment horizontal="right"/>
    </xf>
    <xf numFmtId="178" fontId="1" fillId="0" borderId="0" xfId="12" applyNumberFormat="1" applyFont="1" applyFill="1" applyBorder="1" applyAlignment="1">
      <alignment vertical="center"/>
    </xf>
    <xf numFmtId="178" fontId="32" fillId="0" borderId="4" xfId="12" applyNumberFormat="1" applyFont="1" applyFill="1" applyBorder="1" applyAlignment="1">
      <alignment vertical="center"/>
    </xf>
    <xf numFmtId="178" fontId="32" fillId="0" borderId="27" xfId="12" applyNumberFormat="1" applyFont="1" applyFill="1" applyBorder="1" applyAlignment="1">
      <alignment horizontal="center" vertical="center" wrapText="1"/>
    </xf>
    <xf numFmtId="178" fontId="30" fillId="0" borderId="0" xfId="12" applyNumberFormat="1" applyFont="1" applyFill="1" applyBorder="1" applyAlignment="1"/>
    <xf numFmtId="178" fontId="39" fillId="0" borderId="0" xfId="12" applyNumberFormat="1" applyFont="1" applyFill="1" applyBorder="1" applyAlignment="1">
      <alignment vertical="center"/>
    </xf>
    <xf numFmtId="178" fontId="1" fillId="0" borderId="0" xfId="12" quotePrefix="1" applyNumberFormat="1" applyFont="1" applyFill="1" applyBorder="1" applyAlignment="1">
      <alignment vertical="center"/>
    </xf>
    <xf numFmtId="178" fontId="32" fillId="0" borderId="4" xfId="12" quotePrefix="1" applyNumberFormat="1" applyFont="1" applyFill="1" applyBorder="1" applyAlignment="1">
      <alignment vertical="center"/>
    </xf>
    <xf numFmtId="178" fontId="32" fillId="0" borderId="27" xfId="12" quotePrefix="1" applyNumberFormat="1" applyFont="1" applyFill="1" applyBorder="1" applyAlignment="1">
      <alignment horizontal="center" vertical="center" wrapText="1"/>
    </xf>
    <xf numFmtId="178" fontId="30" fillId="0" borderId="0" xfId="12" quotePrefix="1" applyNumberFormat="1" applyFont="1" applyFill="1" applyBorder="1" applyAlignment="1"/>
    <xf numFmtId="178" fontId="39" fillId="0" borderId="0" xfId="12" quotePrefix="1" applyNumberFormat="1" applyFont="1" applyFill="1" applyBorder="1" applyAlignment="1">
      <alignment vertical="center"/>
    </xf>
    <xf numFmtId="178" fontId="32" fillId="0" borderId="9" xfId="12" quotePrefix="1" applyNumberFormat="1" applyFont="1" applyFill="1" applyBorder="1" applyAlignment="1">
      <alignment horizontal="center" vertical="center" wrapText="1"/>
    </xf>
    <xf numFmtId="178" fontId="1" fillId="0" borderId="0" xfId="8" quotePrefix="1" applyNumberFormat="1" applyFont="1" applyFill="1" applyAlignment="1">
      <alignment horizontal="right" vertical="center"/>
    </xf>
    <xf numFmtId="178" fontId="32" fillId="0" borderId="0" xfId="12" quotePrefix="1" applyNumberFormat="1" applyFont="1" applyFill="1" applyBorder="1" applyAlignment="1">
      <alignment horizontal="right" vertical="center"/>
    </xf>
    <xf numFmtId="178" fontId="32" fillId="0" borderId="0" xfId="12" quotePrefix="1" applyNumberFormat="1" applyFont="1" applyFill="1" applyBorder="1" applyAlignment="1">
      <alignment horizontal="center" vertical="center" wrapText="1"/>
    </xf>
    <xf numFmtId="178" fontId="32" fillId="0" borderId="0" xfId="12" quotePrefix="1" applyNumberFormat="1" applyFont="1" applyFill="1" applyBorder="1" applyAlignment="1">
      <alignment horizontal="right" vertical="center" wrapText="1"/>
    </xf>
    <xf numFmtId="178" fontId="1" fillId="0" borderId="0" xfId="12" applyNumberFormat="1" applyFont="1" applyFill="1" applyBorder="1" applyAlignment="1">
      <alignment horizontal="right" vertical="center"/>
    </xf>
    <xf numFmtId="178" fontId="32" fillId="0" borderId="0" xfId="12" applyNumberFormat="1" applyFont="1" applyFill="1" applyBorder="1" applyAlignment="1">
      <alignment horizontal="right" vertical="center"/>
    </xf>
    <xf numFmtId="178" fontId="32" fillId="0" borderId="0" xfId="12" applyNumberFormat="1" applyFont="1" applyFill="1" applyBorder="1" applyAlignment="1">
      <alignment horizontal="right" vertical="center" wrapText="1"/>
    </xf>
    <xf numFmtId="0" fontId="37" fillId="0" borderId="6" xfId="12" applyFont="1" applyBorder="1">
      <alignment vertical="center"/>
    </xf>
    <xf numFmtId="0" fontId="1" fillId="0" borderId="7" xfId="12" applyFont="1" applyBorder="1" applyAlignment="1"/>
    <xf numFmtId="0" fontId="37" fillId="0" borderId="7" xfId="12" applyFont="1" applyBorder="1" applyAlignment="1">
      <alignment vertical="center" shrinkToFit="1"/>
    </xf>
    <xf numFmtId="0" fontId="1" fillId="0" borderId="8" xfId="12" applyFont="1" applyBorder="1" applyAlignment="1"/>
    <xf numFmtId="0" fontId="27" fillId="0" borderId="0" xfId="0" applyFont="1" applyBorder="1" applyAlignment="1">
      <alignment vertical="center"/>
    </xf>
    <xf numFmtId="0" fontId="0" fillId="0" borderId="0" xfId="0" applyFont="1" applyBorder="1" applyAlignment="1"/>
    <xf numFmtId="38" fontId="30" fillId="0" borderId="10" xfId="19" applyFont="1" applyBorder="1" applyAlignment="1">
      <alignment horizontal="center" vertical="center" wrapText="1"/>
    </xf>
    <xf numFmtId="0" fontId="27" fillId="0" borderId="1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wrapText="1"/>
    </xf>
    <xf numFmtId="176" fontId="0" fillId="0" borderId="0" xfId="0" applyNumberFormat="1" applyBorder="1" applyAlignment="1">
      <alignment horizontal="right" wrapText="1"/>
    </xf>
    <xf numFmtId="176" fontId="0" fillId="0" borderId="5" xfId="0" applyNumberFormat="1" applyBorder="1" applyAlignment="1">
      <alignment horizontal="right" wrapText="1"/>
    </xf>
    <xf numFmtId="183" fontId="30" fillId="0" borderId="10" xfId="12" applyNumberFormat="1" applyFont="1" applyBorder="1" applyAlignment="1">
      <alignment horizontal="center" vertical="center" wrapText="1"/>
    </xf>
    <xf numFmtId="176" fontId="0" fillId="0" borderId="5" xfId="0" applyNumberFormat="1" applyBorder="1" applyAlignment="1">
      <alignment wrapText="1"/>
    </xf>
    <xf numFmtId="183" fontId="1" fillId="0" borderId="0" xfId="12" applyNumberFormat="1" applyFont="1" applyBorder="1" applyAlignment="1">
      <alignment horizontal="center" vertical="center" wrapText="1"/>
    </xf>
    <xf numFmtId="183" fontId="1" fillId="0" borderId="0" xfId="12" applyNumberFormat="1" applyFont="1" applyBorder="1" applyAlignment="1">
      <alignment horizontal="center" wrapText="1"/>
    </xf>
    <xf numFmtId="176" fontId="1" fillId="0" borderId="0" xfId="12" applyNumberFormat="1" applyFont="1" applyBorder="1" applyAlignment="1">
      <alignment wrapText="1"/>
    </xf>
    <xf numFmtId="176" fontId="1" fillId="0" borderId="5" xfId="19" applyNumberFormat="1" applyFont="1" applyBorder="1" applyAlignment="1">
      <alignment horizontal="right" wrapText="1"/>
    </xf>
    <xf numFmtId="181" fontId="40" fillId="0" borderId="0" xfId="8" applyNumberFormat="1" applyFont="1" applyFill="1" applyBorder="1" applyAlignment="1">
      <alignment vertical="top"/>
    </xf>
    <xf numFmtId="186" fontId="4" fillId="0" borderId="0" xfId="12" applyNumberFormat="1" applyFont="1" applyAlignment="1">
      <alignment vertical="center" shrinkToFit="1"/>
    </xf>
    <xf numFmtId="0" fontId="27" fillId="0" borderId="9" xfId="0" applyFont="1" applyBorder="1" applyAlignment="1">
      <alignment horizontal="center" vertical="center" wrapText="1"/>
    </xf>
    <xf numFmtId="183" fontId="30" fillId="0" borderId="9" xfId="12" applyNumberFormat="1" applyFont="1" applyBorder="1" applyAlignment="1">
      <alignment horizontal="center" vertical="center" wrapText="1"/>
    </xf>
    <xf numFmtId="3" fontId="4" fillId="0" borderId="0" xfId="12" applyNumberFormat="1" applyFont="1">
      <alignment vertical="center"/>
    </xf>
    <xf numFmtId="181" fontId="4" fillId="0" borderId="0" xfId="12" applyNumberFormat="1" applyFont="1">
      <alignment vertical="center"/>
    </xf>
    <xf numFmtId="38" fontId="4" fillId="0" borderId="0" xfId="19" applyFont="1">
      <alignment vertical="center"/>
    </xf>
    <xf numFmtId="0" fontId="1" fillId="0" borderId="0" xfId="4" applyFont="1"/>
    <xf numFmtId="0" fontId="1" fillId="0" borderId="0" xfId="4" applyFont="1" applyAlignment="1">
      <alignment wrapText="1"/>
    </xf>
    <xf numFmtId="0" fontId="1" fillId="0" borderId="23" xfId="4" applyNumberFormat="1" applyFont="1" applyFill="1" applyBorder="1" applyAlignment="1">
      <alignment horizontal="left" vertical="center"/>
    </xf>
    <xf numFmtId="0" fontId="35" fillId="0" borderId="7" xfId="4" applyNumberFormat="1" applyFont="1" applyFill="1" applyBorder="1" applyAlignment="1"/>
    <xf numFmtId="0" fontId="1" fillId="0" borderId="14" xfId="4" applyNumberFormat="1" applyFont="1" applyFill="1" applyBorder="1" applyAlignment="1">
      <alignment horizontal="left" wrapText="1"/>
    </xf>
    <xf numFmtId="0" fontId="1" fillId="0" borderId="6" xfId="4" applyNumberFormat="1" applyFont="1" applyFill="1" applyBorder="1" applyAlignment="1">
      <alignment horizontal="left" wrapText="1"/>
    </xf>
    <xf numFmtId="0" fontId="1" fillId="0" borderId="7" xfId="4" applyNumberFormat="1" applyFont="1" applyFill="1" applyBorder="1" applyAlignment="1">
      <alignment horizontal="left" wrapText="1"/>
    </xf>
    <xf numFmtId="0" fontId="1" fillId="0" borderId="7" xfId="4" applyNumberFormat="1" applyFont="1" applyFill="1" applyBorder="1" applyAlignment="1">
      <alignment horizontal="left" vertical="center"/>
    </xf>
    <xf numFmtId="188" fontId="1" fillId="0" borderId="0" xfId="4" quotePrefix="1" applyNumberFormat="1" applyFont="1" applyFill="1" applyAlignment="1"/>
    <xf numFmtId="0" fontId="30" fillId="0" borderId="10" xfId="4" applyNumberFormat="1" applyFont="1" applyFill="1" applyBorder="1" applyAlignment="1">
      <alignment horizontal="center" vertical="center" wrapText="1"/>
    </xf>
    <xf numFmtId="188" fontId="1" fillId="0" borderId="1" xfId="4" quotePrefix="1" applyNumberFormat="1" applyFont="1" applyFill="1" applyBorder="1" applyAlignment="1"/>
    <xf numFmtId="188" fontId="1" fillId="0" borderId="2" xfId="4" quotePrefix="1" applyNumberFormat="1" applyFont="1" applyFill="1" applyBorder="1" applyAlignment="1"/>
    <xf numFmtId="0" fontId="1" fillId="0" borderId="2" xfId="4" applyFont="1" applyBorder="1" applyAlignment="1"/>
    <xf numFmtId="0" fontId="1" fillId="0" borderId="0" xfId="4" applyFont="1" applyBorder="1" applyAlignment="1"/>
    <xf numFmtId="2" fontId="1" fillId="0" borderId="5" xfId="4" applyNumberFormat="1" applyFont="1" applyBorder="1"/>
    <xf numFmtId="0" fontId="6" fillId="0" borderId="5" xfId="4" applyFont="1" applyFill="1" applyBorder="1"/>
    <xf numFmtId="0" fontId="1" fillId="0" borderId="27" xfId="4" applyNumberFormat="1" applyFont="1" applyFill="1" applyBorder="1" applyAlignment="1">
      <alignment horizontal="center" vertical="top" wrapText="1"/>
    </xf>
    <xf numFmtId="188" fontId="1" fillId="0" borderId="0" xfId="4" quotePrefix="1" applyNumberFormat="1" applyFont="1" applyFill="1" applyAlignment="1">
      <alignment vertical="center"/>
    </xf>
    <xf numFmtId="2" fontId="1" fillId="0" borderId="0" xfId="4" applyNumberFormat="1" applyFont="1" applyFill="1" applyBorder="1" applyAlignment="1">
      <alignment vertical="center" wrapText="1"/>
    </xf>
    <xf numFmtId="0" fontId="1" fillId="0" borderId="0" xfId="4" applyNumberFormat="1" applyFont="1" applyFill="1" applyBorder="1" applyAlignment="1">
      <alignment wrapText="1"/>
    </xf>
    <xf numFmtId="188" fontId="1" fillId="0" borderId="4" xfId="4" quotePrefix="1" applyNumberFormat="1" applyFont="1" applyFill="1" applyBorder="1" applyAlignment="1"/>
    <xf numFmtId="188" fontId="1" fillId="0" borderId="0" xfId="4" quotePrefix="1" applyNumberFormat="1" applyFont="1" applyFill="1" applyBorder="1" applyAlignment="1"/>
    <xf numFmtId="0" fontId="1" fillId="0" borderId="5" xfId="4" applyFont="1" applyBorder="1"/>
    <xf numFmtId="0" fontId="1" fillId="0" borderId="0" xfId="4" applyFont="1" applyBorder="1"/>
    <xf numFmtId="2" fontId="1" fillId="0" borderId="0" xfId="4" applyNumberFormat="1" applyFont="1" applyFill="1" applyBorder="1" applyAlignment="1">
      <alignment wrapText="1"/>
    </xf>
    <xf numFmtId="188" fontId="1" fillId="0" borderId="10" xfId="4" quotePrefix="1" applyNumberFormat="1" applyFont="1" applyFill="1" applyBorder="1" applyAlignment="1">
      <alignment horizontal="center" vertical="center"/>
    </xf>
    <xf numFmtId="188" fontId="1" fillId="0" borderId="5" xfId="4" quotePrefix="1" applyNumberFormat="1" applyFont="1" applyFill="1" applyBorder="1" applyAlignment="1"/>
    <xf numFmtId="0" fontId="30" fillId="0" borderId="14" xfId="4" applyNumberFormat="1" applyFont="1" applyFill="1" applyBorder="1" applyAlignment="1">
      <alignment horizontal="center" vertical="center" shrinkToFit="1"/>
    </xf>
    <xf numFmtId="0" fontId="1" fillId="0" borderId="6" xfId="4" applyNumberFormat="1" applyFont="1" applyFill="1" applyBorder="1" applyAlignment="1">
      <alignment horizontal="center" vertical="center"/>
    </xf>
    <xf numFmtId="0" fontId="1" fillId="0" borderId="8" xfId="4" applyNumberFormat="1" applyFont="1" applyFill="1" applyBorder="1" applyAlignment="1">
      <alignment horizontal="center" vertical="center"/>
    </xf>
    <xf numFmtId="0" fontId="0" fillId="0" borderId="23" xfId="0" applyBorder="1" applyAlignment="1">
      <alignment horizontal="center" vertical="center"/>
    </xf>
    <xf numFmtId="188" fontId="1" fillId="0" borderId="24" xfId="4" quotePrefix="1" applyNumberFormat="1" applyFont="1" applyFill="1" applyBorder="1" applyAlignment="1"/>
    <xf numFmtId="188" fontId="1" fillId="0" borderId="35" xfId="4" quotePrefix="1" applyNumberFormat="1" applyFont="1" applyFill="1" applyBorder="1" applyAlignment="1"/>
    <xf numFmtId="0" fontId="1" fillId="0" borderId="5" xfId="4" applyFont="1" applyBorder="1" applyAlignment="1"/>
    <xf numFmtId="0" fontId="30" fillId="0" borderId="9" xfId="4" applyNumberFormat="1" applyFont="1" applyFill="1" applyBorder="1" applyAlignment="1">
      <alignment horizontal="center" vertical="center" shrinkToFit="1"/>
    </xf>
    <xf numFmtId="188" fontId="1" fillId="0" borderId="9" xfId="4" quotePrefix="1" applyNumberFormat="1" applyFont="1" applyFill="1" applyBorder="1" applyAlignment="1">
      <alignment horizontal="center" vertical="center"/>
    </xf>
    <xf numFmtId="0" fontId="0" fillId="0" borderId="23" xfId="0" applyBorder="1" applyAlignment="1">
      <alignment horizontal="center" vertical="center" shrinkToFit="1"/>
    </xf>
    <xf numFmtId="0" fontId="0" fillId="0" borderId="14" xfId="0" applyBorder="1" applyAlignment="1">
      <alignment horizontal="center" vertical="center" shrinkToFit="1"/>
    </xf>
    <xf numFmtId="0" fontId="27" fillId="0" borderId="0" xfId="0" applyFont="1">
      <alignment vertical="center"/>
    </xf>
    <xf numFmtId="0" fontId="28" fillId="0" borderId="0" xfId="0" applyFont="1">
      <alignment vertical="center"/>
    </xf>
    <xf numFmtId="0" fontId="41" fillId="0" borderId="0" xfId="0" applyFont="1">
      <alignment vertical="center"/>
    </xf>
    <xf numFmtId="0" fontId="28" fillId="0" borderId="4" xfId="0" applyFont="1" applyBorder="1">
      <alignment vertical="center"/>
    </xf>
    <xf numFmtId="0" fontId="28" fillId="0" borderId="5" xfId="0" applyFont="1" applyBorder="1">
      <alignment vertical="center"/>
    </xf>
    <xf numFmtId="0" fontId="38" fillId="0" borderId="6" xfId="12" applyFont="1" applyBorder="1" applyAlignment="1">
      <alignment vertical="center" shrinkToFit="1"/>
    </xf>
    <xf numFmtId="0" fontId="27" fillId="0" borderId="7" xfId="0" applyFont="1" applyBorder="1">
      <alignment vertical="center"/>
    </xf>
    <xf numFmtId="0" fontId="38" fillId="0" borderId="7" xfId="12" applyFont="1" applyBorder="1" applyAlignment="1">
      <alignment vertical="center" shrinkToFit="1"/>
    </xf>
    <xf numFmtId="0" fontId="27" fillId="0" borderId="8" xfId="0" applyFont="1" applyBorder="1">
      <alignment vertical="center"/>
    </xf>
    <xf numFmtId="0" fontId="27" fillId="0" borderId="0" xfId="0" applyFont="1" applyBorder="1">
      <alignment vertical="center"/>
    </xf>
    <xf numFmtId="0" fontId="30" fillId="0" borderId="7" xfId="12" applyFont="1" applyBorder="1" applyAlignment="1">
      <alignment vertical="center" shrinkToFit="1"/>
    </xf>
    <xf numFmtId="0" fontId="28" fillId="0" borderId="24" xfId="0" applyFont="1" applyBorder="1" applyAlignment="1">
      <alignment horizontal="center" vertical="center"/>
    </xf>
    <xf numFmtId="0" fontId="28" fillId="0" borderId="36" xfId="0" applyFont="1" applyBorder="1" applyAlignment="1">
      <alignment horizontal="center" vertical="center"/>
    </xf>
    <xf numFmtId="0" fontId="28" fillId="0" borderId="35" xfId="0" applyFont="1" applyBorder="1" applyAlignment="1">
      <alignment horizontal="center" vertical="center"/>
    </xf>
    <xf numFmtId="38" fontId="27" fillId="0" borderId="0" xfId="19" applyFont="1" applyBorder="1">
      <alignment vertical="center"/>
    </xf>
    <xf numFmtId="176" fontId="27" fillId="0" borderId="0" xfId="0" applyNumberFormat="1" applyFont="1" applyBorder="1">
      <alignment vertical="center"/>
    </xf>
    <xf numFmtId="176" fontId="27" fillId="0" borderId="5" xfId="0" applyNumberFormat="1" applyFont="1" applyBorder="1">
      <alignment vertical="center"/>
    </xf>
    <xf numFmtId="176" fontId="27" fillId="0" borderId="0" xfId="0" applyNumberFormat="1" applyFont="1">
      <alignment vertical="center"/>
    </xf>
    <xf numFmtId="0" fontId="28" fillId="0" borderId="9" xfId="0" applyFont="1" applyBorder="1" applyAlignment="1">
      <alignment horizontal="center" vertical="center"/>
    </xf>
    <xf numFmtId="0" fontId="28" fillId="0" borderId="14" xfId="0" applyFont="1" applyBorder="1" applyAlignment="1">
      <alignment horizontal="center"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5" xfId="0" applyFont="1" applyBorder="1" applyAlignment="1">
      <alignment horizontal="center" vertical="center" wrapText="1"/>
    </xf>
    <xf numFmtId="0" fontId="34" fillId="0" borderId="0" xfId="0" applyFont="1">
      <alignment vertical="center"/>
    </xf>
    <xf numFmtId="0" fontId="27" fillId="0" borderId="6" xfId="0" applyFont="1" applyBorder="1">
      <alignment vertical="center"/>
    </xf>
    <xf numFmtId="0" fontId="42" fillId="0" borderId="7" xfId="12" applyFont="1" applyBorder="1" applyAlignment="1">
      <alignment vertical="center" shrinkToFit="1"/>
    </xf>
    <xf numFmtId="0" fontId="34" fillId="0" borderId="7" xfId="0" applyFont="1" applyBorder="1">
      <alignment vertical="center"/>
    </xf>
    <xf numFmtId="0" fontId="34" fillId="0" borderId="8" xfId="0" applyFont="1" applyBorder="1">
      <alignment vertical="center"/>
    </xf>
    <xf numFmtId="0" fontId="34" fillId="0" borderId="0" xfId="0" applyFont="1" applyBorder="1">
      <alignment vertical="center"/>
    </xf>
    <xf numFmtId="0" fontId="27" fillId="0" borderId="23" xfId="0" applyFont="1" applyBorder="1" applyAlignment="1">
      <alignment horizontal="center" vertical="center"/>
    </xf>
    <xf numFmtId="38" fontId="34" fillId="0" borderId="0" xfId="19" applyFont="1">
      <alignment vertical="center"/>
    </xf>
    <xf numFmtId="176" fontId="34" fillId="0" borderId="0" xfId="0" applyNumberFormat="1" applyFont="1">
      <alignment vertical="center"/>
    </xf>
    <xf numFmtId="176" fontId="34" fillId="0" borderId="5" xfId="0" applyNumberFormat="1" applyFont="1" applyBorder="1">
      <alignment vertical="center"/>
    </xf>
    <xf numFmtId="0" fontId="27" fillId="0" borderId="0" xfId="0" applyFont="1" applyAlignment="1">
      <alignment vertical="center" wrapText="1"/>
    </xf>
    <xf numFmtId="0" fontId="27" fillId="0" borderId="10" xfId="0" applyFont="1" applyBorder="1" applyAlignment="1">
      <alignment horizontal="center" vertical="center"/>
    </xf>
    <xf numFmtId="0" fontId="28" fillId="0" borderId="10" xfId="0" applyFont="1" applyBorder="1" applyAlignment="1">
      <alignment horizontal="center" vertical="center" wrapText="1"/>
    </xf>
    <xf numFmtId="0" fontId="28" fillId="0" borderId="10" xfId="0" applyFont="1" applyBorder="1" applyAlignment="1">
      <alignment horizontal="center" vertical="center"/>
    </xf>
    <xf numFmtId="0" fontId="28" fillId="0" borderId="9" xfId="0" applyFont="1" applyBorder="1" applyAlignment="1">
      <alignment horizontal="center" vertical="center" wrapText="1"/>
    </xf>
    <xf numFmtId="0" fontId="34" fillId="0" borderId="6" xfId="0" applyFont="1" applyBorder="1">
      <alignment vertical="center"/>
    </xf>
    <xf numFmtId="0" fontId="27" fillId="0" borderId="24" xfId="0" applyFont="1" applyBorder="1" applyAlignment="1">
      <alignment horizontal="center" vertical="center"/>
    </xf>
    <xf numFmtId="0" fontId="27" fillId="0" borderId="36" xfId="0" applyFont="1" applyBorder="1" applyAlignment="1">
      <alignment horizontal="center" vertical="center"/>
    </xf>
    <xf numFmtId="0" fontId="27" fillId="0" borderId="35" xfId="0" applyFont="1" applyBorder="1" applyAlignment="1">
      <alignment horizontal="center" vertical="center"/>
    </xf>
    <xf numFmtId="0" fontId="27" fillId="0" borderId="4" xfId="0" applyFont="1" applyBorder="1">
      <alignment vertical="center"/>
    </xf>
    <xf numFmtId="0" fontId="27" fillId="0" borderId="4" xfId="0" applyFont="1" applyBorder="1" applyAlignment="1">
      <alignment horizontal="center" vertical="center"/>
    </xf>
    <xf numFmtId="0" fontId="34" fillId="0" borderId="3" xfId="0" applyFont="1" applyBorder="1" applyAlignment="1">
      <alignment horizontal="center" vertical="center"/>
    </xf>
    <xf numFmtId="0" fontId="34" fillId="0" borderId="5" xfId="0" applyFont="1" applyBorder="1">
      <alignment vertical="center"/>
    </xf>
    <xf numFmtId="0" fontId="34" fillId="0" borderId="6" xfId="0" applyFont="1" applyBorder="1" applyAlignment="1">
      <alignment horizontal="center" vertical="top" wrapText="1"/>
    </xf>
    <xf numFmtId="0" fontId="34" fillId="0" borderId="7" xfId="0" applyFont="1" applyBorder="1" applyAlignment="1">
      <alignment horizontal="center" vertical="top" wrapText="1"/>
    </xf>
    <xf numFmtId="0" fontId="34" fillId="0" borderId="8" xfId="0" applyFont="1" applyBorder="1" applyAlignment="1">
      <alignment horizontal="center" vertical="top" wrapText="1"/>
    </xf>
    <xf numFmtId="0" fontId="34" fillId="0" borderId="24" xfId="0" applyFont="1" applyBorder="1" applyAlignment="1">
      <alignment horizontal="center" vertical="top" wrapText="1"/>
    </xf>
    <xf numFmtId="0" fontId="34" fillId="0" borderId="36" xfId="0" applyFont="1" applyBorder="1" applyAlignment="1">
      <alignment horizontal="center" vertical="top" wrapText="1"/>
    </xf>
    <xf numFmtId="0" fontId="34" fillId="0" borderId="35" xfId="0" applyFont="1" applyBorder="1" applyAlignment="1">
      <alignment horizontal="center" vertical="top" wrapText="1"/>
    </xf>
    <xf numFmtId="0" fontId="28" fillId="0" borderId="24" xfId="0" applyFont="1" applyBorder="1" applyAlignment="1">
      <alignment horizontal="center" vertical="top" wrapText="1"/>
    </xf>
    <xf numFmtId="0" fontId="28" fillId="0" borderId="36" xfId="0" applyFont="1" applyBorder="1" applyAlignment="1">
      <alignment horizontal="center" vertical="top" wrapText="1"/>
    </xf>
    <xf numFmtId="0" fontId="28" fillId="0" borderId="35" xfId="0" applyFont="1" applyBorder="1" applyAlignment="1">
      <alignment horizontal="center" vertical="top" wrapText="1"/>
    </xf>
    <xf numFmtId="0" fontId="34" fillId="0" borderId="1" xfId="0" applyFont="1" applyBorder="1" applyAlignment="1">
      <alignment horizontal="center" vertical="top" wrapText="1"/>
    </xf>
    <xf numFmtId="0" fontId="34" fillId="0" borderId="2" xfId="0" applyFont="1" applyBorder="1" applyAlignment="1">
      <alignment horizontal="center" vertical="top" wrapText="1"/>
    </xf>
    <xf numFmtId="0" fontId="34" fillId="0" borderId="3" xfId="0" applyFont="1" applyBorder="1" applyAlignment="1">
      <alignment horizontal="center" vertical="top" wrapText="1"/>
    </xf>
    <xf numFmtId="0" fontId="27" fillId="0" borderId="5" xfId="0" applyFont="1" applyBorder="1" applyAlignment="1">
      <alignment vertical="center" wrapText="1"/>
    </xf>
    <xf numFmtId="0" fontId="27" fillId="0" borderId="5" xfId="0" applyFont="1" applyBorder="1">
      <alignment vertical="center"/>
    </xf>
    <xf numFmtId="0" fontId="27" fillId="0" borderId="1" xfId="0" applyFont="1" applyBorder="1">
      <alignment vertical="center"/>
    </xf>
    <xf numFmtId="38" fontId="27" fillId="0" borderId="2" xfId="19" applyFont="1" applyBorder="1">
      <alignment vertical="center"/>
    </xf>
    <xf numFmtId="0" fontId="27" fillId="0" borderId="2" xfId="0" applyFont="1" applyBorder="1">
      <alignment vertical="center"/>
    </xf>
    <xf numFmtId="176" fontId="27" fillId="0" borderId="2" xfId="0" applyNumberFormat="1" applyFont="1" applyBorder="1">
      <alignment vertical="center"/>
    </xf>
    <xf numFmtId="176" fontId="27" fillId="0" borderId="3" xfId="0" applyNumberFormat="1" applyFont="1" applyBorder="1">
      <alignment vertical="center"/>
    </xf>
    <xf numFmtId="38" fontId="27" fillId="0" borderId="0" xfId="19" applyFont="1">
      <alignment vertical="center"/>
    </xf>
    <xf numFmtId="0" fontId="0" fillId="0" borderId="6" xfId="0" applyBorder="1">
      <alignment vertical="center"/>
    </xf>
    <xf numFmtId="0" fontId="0" fillId="0" borderId="7" xfId="0" applyBorder="1">
      <alignment vertical="center"/>
    </xf>
    <xf numFmtId="0" fontId="0" fillId="0" borderId="2" xfId="0" applyBorder="1" applyAlignment="1">
      <alignment horizontal="center" vertical="center"/>
    </xf>
    <xf numFmtId="0" fontId="0" fillId="0" borderId="3" xfId="0" applyBorder="1" applyAlignment="1">
      <alignment vertical="center"/>
    </xf>
    <xf numFmtId="0" fontId="0" fillId="0" borderId="4" xfId="0" applyBorder="1">
      <alignment vertical="center"/>
    </xf>
    <xf numFmtId="38" fontId="0" fillId="0" borderId="0" xfId="19" applyFont="1" applyBorder="1">
      <alignment vertical="center"/>
    </xf>
    <xf numFmtId="184" fontId="0" fillId="0" borderId="0" xfId="19" applyNumberFormat="1" applyFont="1" applyFill="1" applyBorder="1">
      <alignment vertical="center"/>
    </xf>
    <xf numFmtId="49" fontId="0" fillId="0" borderId="0" xfId="0" applyNumberFormat="1" applyBorder="1" applyAlignment="1">
      <alignment horizontal="right" vertical="center"/>
    </xf>
    <xf numFmtId="49" fontId="0" fillId="0" borderId="3" xfId="0" applyNumberFormat="1" applyBorder="1" applyAlignment="1">
      <alignment horizontal="right" vertical="center"/>
    </xf>
    <xf numFmtId="189" fontId="0" fillId="0" borderId="0" xfId="19" applyNumberFormat="1" applyFont="1" applyBorder="1" applyAlignment="1">
      <alignment vertical="center" wrapText="1"/>
    </xf>
    <xf numFmtId="189" fontId="0" fillId="0" borderId="0" xfId="19" applyNumberFormat="1" applyFont="1" applyBorder="1">
      <alignment vertical="center"/>
    </xf>
    <xf numFmtId="0" fontId="27" fillId="0" borderId="9" xfId="0" applyFont="1" applyBorder="1" applyAlignment="1">
      <alignment horizontal="centerContinuous" vertical="center"/>
    </xf>
    <xf numFmtId="0" fontId="34" fillId="0" borderId="10" xfId="0" applyFont="1" applyBorder="1" applyAlignment="1">
      <alignment horizontal="center" vertical="center" wrapText="1"/>
    </xf>
    <xf numFmtId="0" fontId="27" fillId="0" borderId="4" xfId="0" applyFont="1" applyBorder="1" applyAlignment="1">
      <alignment horizontal="center" vertical="center" wrapText="1"/>
    </xf>
    <xf numFmtId="38" fontId="0" fillId="0" borderId="0" xfId="19" applyFont="1" applyBorder="1" applyAlignment="1">
      <alignment vertical="center" wrapText="1"/>
    </xf>
    <xf numFmtId="176" fontId="0" fillId="0" borderId="0" xfId="0" applyNumberFormat="1" applyBorder="1">
      <alignment vertical="center"/>
    </xf>
    <xf numFmtId="184" fontId="0" fillId="0" borderId="5" xfId="0" applyNumberFormat="1" applyBorder="1">
      <alignment vertical="center"/>
    </xf>
    <xf numFmtId="184" fontId="0" fillId="0" borderId="0" xfId="0" applyNumberFormat="1">
      <alignment vertical="center"/>
    </xf>
    <xf numFmtId="0" fontId="27" fillId="0" borderId="14" xfId="0" applyFont="1" applyBorder="1" applyAlignment="1">
      <alignment horizontal="centerContinuous" vertical="center"/>
    </xf>
    <xf numFmtId="176" fontId="0" fillId="0" borderId="5" xfId="0" applyNumberFormat="1" applyBorder="1">
      <alignment vertical="center"/>
    </xf>
    <xf numFmtId="0" fontId="34" fillId="0" borderId="9" xfId="0" applyFont="1" applyBorder="1" applyAlignment="1">
      <alignment horizontal="center" vertical="center" wrapText="1"/>
    </xf>
    <xf numFmtId="0" fontId="0" fillId="0" borderId="8" xfId="0" applyBorder="1">
      <alignment vertical="center"/>
    </xf>
    <xf numFmtId="0" fontId="34" fillId="0" borderId="4" xfId="0" applyFont="1" applyFill="1" applyBorder="1">
      <alignment vertical="center"/>
    </xf>
    <xf numFmtId="0" fontId="0" fillId="0" borderId="3" xfId="0" applyBorder="1" applyAlignment="1">
      <alignment horizontal="right" vertical="center"/>
    </xf>
    <xf numFmtId="0" fontId="0" fillId="0" borderId="0" xfId="0" applyAlignment="1">
      <alignment horizontal="right" vertical="center"/>
    </xf>
    <xf numFmtId="0" fontId="0" fillId="0" borderId="36" xfId="0" applyBorder="1" applyAlignment="1">
      <alignment horizontal="center" vertical="center"/>
    </xf>
    <xf numFmtId="186" fontId="0" fillId="0" borderId="0" xfId="0" applyNumberFormat="1">
      <alignment vertical="center"/>
    </xf>
    <xf numFmtId="0" fontId="0" fillId="0" borderId="5" xfId="0" applyBorder="1" applyAlignment="1">
      <alignment horizontal="right" vertical="center"/>
    </xf>
    <xf numFmtId="0" fontId="27" fillId="0" borderId="4" xfId="0" applyFont="1" applyBorder="1" applyAlignment="1">
      <alignment horizontal="centerContinuous" vertical="center"/>
    </xf>
    <xf numFmtId="0" fontId="27" fillId="0" borderId="24" xfId="0" applyFont="1" applyBorder="1" applyAlignment="1">
      <alignment horizontal="center" vertical="center" wrapText="1"/>
    </xf>
    <xf numFmtId="0" fontId="0" fillId="0" borderId="35" xfId="0" applyBorder="1" applyAlignment="1">
      <alignment horizontal="center" vertical="center" wrapText="1"/>
    </xf>
    <xf numFmtId="0" fontId="0" fillId="0" borderId="5" xfId="0" applyBorder="1" applyAlignment="1">
      <alignment horizontal="center" vertical="center"/>
    </xf>
    <xf numFmtId="0" fontId="27" fillId="0" borderId="24" xfId="0" applyFont="1" applyBorder="1" applyAlignment="1">
      <alignment horizontal="center" vertical="center" shrinkToFit="1"/>
    </xf>
    <xf numFmtId="0" fontId="0" fillId="0" borderId="35" xfId="0" applyBorder="1" applyAlignment="1">
      <alignment horizontal="center" vertical="center" shrinkToFit="1"/>
    </xf>
    <xf numFmtId="0" fontId="27" fillId="0" borderId="1" xfId="0" applyFont="1" applyBorder="1" applyAlignment="1">
      <alignment horizontal="center" vertical="center"/>
    </xf>
    <xf numFmtId="0" fontId="27" fillId="0" borderId="23" xfId="0" applyFont="1" applyBorder="1" applyAlignment="1">
      <alignment horizontal="centerContinuous" vertical="center"/>
    </xf>
    <xf numFmtId="0" fontId="27" fillId="0" borderId="9" xfId="0" applyFont="1" applyBorder="1" applyAlignment="1">
      <alignment horizontal="center" vertical="center"/>
    </xf>
    <xf numFmtId="0" fontId="43" fillId="0" borderId="0" xfId="0" applyFont="1">
      <alignment vertical="center"/>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4" xfId="0" applyFont="1" applyFill="1" applyBorder="1" applyAlignment="1">
      <alignment vertical="center"/>
    </xf>
    <xf numFmtId="0" fontId="27" fillId="0" borderId="10" xfId="0" applyFont="1" applyBorder="1" applyAlignment="1">
      <alignment horizontal="centerContinuous" vertical="center"/>
    </xf>
    <xf numFmtId="0" fontId="34" fillId="0" borderId="10" xfId="0" applyFont="1" applyBorder="1" applyAlignment="1">
      <alignment horizontal="center" vertical="center"/>
    </xf>
    <xf numFmtId="0" fontId="0" fillId="0" borderId="0" xfId="0" applyBorder="1">
      <alignment vertical="center"/>
    </xf>
    <xf numFmtId="0" fontId="0" fillId="0" borderId="5" xfId="0" applyBorder="1" applyAlignment="1">
      <alignment vertical="center" wrapText="1"/>
    </xf>
    <xf numFmtId="0" fontId="27" fillId="0" borderId="0" xfId="0" applyFont="1" applyBorder="1" applyAlignment="1">
      <alignment horizontal="center" vertical="center"/>
    </xf>
    <xf numFmtId="0" fontId="27" fillId="0" borderId="0" xfId="0" applyFont="1" applyBorder="1" applyAlignment="1">
      <alignment horizontal="center" vertical="center" wrapText="1"/>
    </xf>
    <xf numFmtId="0" fontId="28" fillId="0" borderId="0" xfId="0" applyFont="1" applyAlignment="1">
      <alignment vertical="center" wrapText="1"/>
    </xf>
    <xf numFmtId="0" fontId="28" fillId="0" borderId="6" xfId="0" applyFont="1" applyBorder="1">
      <alignment vertical="center"/>
    </xf>
    <xf numFmtId="0" fontId="28" fillId="0" borderId="7" xfId="0" applyFont="1" applyBorder="1" applyAlignment="1">
      <alignment vertical="center" wrapText="1"/>
    </xf>
    <xf numFmtId="0" fontId="28" fillId="0" borderId="8" xfId="0" applyFont="1" applyBorder="1" applyAlignment="1">
      <alignment vertical="center" wrapText="1"/>
    </xf>
    <xf numFmtId="0" fontId="44" fillId="0" borderId="7" xfId="0" applyFont="1" applyBorder="1" applyAlignment="1">
      <alignment vertical="center"/>
    </xf>
    <xf numFmtId="0" fontId="0" fillId="0" borderId="7" xfId="0" applyBorder="1" applyAlignment="1">
      <alignment vertical="center" wrapText="1"/>
    </xf>
    <xf numFmtId="0" fontId="0" fillId="0" borderId="7" xfId="0" applyBorder="1" applyAlignment="1">
      <alignment vertical="center"/>
    </xf>
    <xf numFmtId="0" fontId="44" fillId="0" borderId="7" xfId="0" applyFont="1" applyBorder="1" applyAlignment="1">
      <alignment vertical="center" wrapText="1"/>
    </xf>
    <xf numFmtId="0" fontId="34" fillId="0" borderId="7" xfId="0" applyFont="1" applyBorder="1" applyAlignment="1">
      <alignment vertical="center"/>
    </xf>
    <xf numFmtId="0" fontId="0" fillId="0" borderId="8" xfId="0" applyBorder="1" applyAlignment="1">
      <alignment vertical="center"/>
    </xf>
    <xf numFmtId="0" fontId="34" fillId="0" borderId="4" xfId="0" applyFont="1" applyBorder="1" applyAlignment="1">
      <alignment vertical="center" wrapText="1"/>
    </xf>
    <xf numFmtId="0" fontId="34" fillId="0" borderId="0" xfId="0" applyFont="1" applyBorder="1" applyAlignment="1">
      <alignment vertical="center" wrapText="1"/>
    </xf>
    <xf numFmtId="0" fontId="0" fillId="0" borderId="0" xfId="0" applyFont="1" applyBorder="1" applyAlignment="1">
      <alignment vertical="center"/>
    </xf>
    <xf numFmtId="176" fontId="0" fillId="0" borderId="0" xfId="0" applyNumberFormat="1" applyFont="1" applyBorder="1" applyAlignment="1">
      <alignment vertical="center"/>
    </xf>
    <xf numFmtId="0" fontId="27" fillId="0" borderId="27" xfId="0" applyFont="1" applyBorder="1" applyAlignment="1">
      <alignment horizontal="centerContinuous" vertical="center"/>
    </xf>
    <xf numFmtId="0" fontId="27" fillId="0" borderId="0" xfId="0" applyFont="1" applyBorder="1" applyAlignment="1">
      <alignment vertical="center" wrapText="1"/>
    </xf>
    <xf numFmtId="0" fontId="0" fillId="0" borderId="0" xfId="0" applyFont="1" applyBorder="1" applyAlignment="1">
      <alignment vertical="center" wrapText="1"/>
    </xf>
    <xf numFmtId="176" fontId="0" fillId="0" borderId="0" xfId="0" applyNumberFormat="1" applyFont="1" applyBorder="1" applyAlignment="1">
      <alignment vertical="center" wrapText="1"/>
    </xf>
    <xf numFmtId="0" fontId="0" fillId="0" borderId="5" xfId="0" applyBorder="1">
      <alignment vertical="center"/>
    </xf>
    <xf numFmtId="0" fontId="28" fillId="0" borderId="9" xfId="0" applyFont="1" applyBorder="1" applyAlignment="1">
      <alignment horizontal="centerContinuous" vertical="center"/>
    </xf>
    <xf numFmtId="0" fontId="28" fillId="0" borderId="14" xfId="0" applyFont="1" applyBorder="1" applyAlignment="1">
      <alignment horizontal="centerContinuous" vertical="center"/>
    </xf>
    <xf numFmtId="0" fontId="28" fillId="0" borderId="23" xfId="0" applyFont="1" applyBorder="1" applyAlignment="1">
      <alignment horizontal="centerContinuous" vertical="center"/>
    </xf>
    <xf numFmtId="0" fontId="28" fillId="0" borderId="23" xfId="0" applyFont="1" applyBorder="1" applyAlignment="1">
      <alignment vertical="center" wrapText="1"/>
    </xf>
    <xf numFmtId="0" fontId="3" fillId="0" borderId="0" xfId="12" applyFont="1" applyFill="1">
      <alignment vertical="center"/>
    </xf>
    <xf numFmtId="0" fontId="3" fillId="0" borderId="0" xfId="12" applyFont="1" applyFill="1" applyAlignment="1">
      <alignment vertical="center" wrapText="1"/>
    </xf>
    <xf numFmtId="0" fontId="3" fillId="0" borderId="6" xfId="12" applyFont="1" applyFill="1" applyBorder="1" applyAlignment="1">
      <alignment horizontal="left" vertical="center" wrapText="1"/>
    </xf>
    <xf numFmtId="0" fontId="3" fillId="0" borderId="7" xfId="12" applyFont="1" applyFill="1" applyBorder="1" applyAlignment="1">
      <alignment horizontal="left" vertical="center"/>
    </xf>
    <xf numFmtId="0" fontId="45" fillId="0" borderId="8" xfId="12" applyFont="1" applyFill="1" applyBorder="1" applyAlignment="1">
      <alignment horizontal="left" vertical="top"/>
    </xf>
    <xf numFmtId="0" fontId="3" fillId="0" borderId="7" xfId="12" applyFont="1" applyFill="1" applyBorder="1">
      <alignment vertical="center"/>
    </xf>
    <xf numFmtId="0" fontId="3" fillId="0" borderId="0" xfId="12" applyFont="1" applyFill="1" applyAlignment="1">
      <alignment horizontal="left" vertical="center"/>
    </xf>
    <xf numFmtId="0" fontId="3" fillId="0" borderId="0" xfId="12" applyFont="1" applyFill="1" applyBorder="1">
      <alignment vertical="center"/>
    </xf>
    <xf numFmtId="0" fontId="3" fillId="0" borderId="0" xfId="12" applyFont="1" applyFill="1" applyAlignment="1">
      <alignment vertical="center" shrinkToFit="1"/>
    </xf>
    <xf numFmtId="0" fontId="3" fillId="2" borderId="0" xfId="12" applyFont="1" applyFill="1">
      <alignment vertical="center"/>
    </xf>
    <xf numFmtId="0" fontId="3" fillId="3" borderId="0" xfId="12" applyFont="1" applyFill="1">
      <alignment vertical="center"/>
    </xf>
    <xf numFmtId="0" fontId="3" fillId="0" borderId="6" xfId="12" applyFont="1" applyFill="1" applyBorder="1" applyAlignment="1">
      <alignment vertical="top"/>
    </xf>
    <xf numFmtId="0" fontId="3" fillId="0" borderId="7" xfId="12" applyFont="1" applyFill="1" applyBorder="1" applyAlignment="1">
      <alignment vertical="center" wrapText="1"/>
    </xf>
    <xf numFmtId="0" fontId="3" fillId="0" borderId="7" xfId="12" applyFont="1" applyFill="1" applyBorder="1" applyAlignment="1">
      <alignment vertical="center"/>
    </xf>
    <xf numFmtId="181" fontId="3" fillId="0" borderId="7" xfId="12" applyNumberFormat="1" applyFont="1" applyFill="1" applyBorder="1" applyAlignment="1">
      <alignment horizontal="right" vertical="center" wrapText="1"/>
    </xf>
    <xf numFmtId="0" fontId="45" fillId="0" borderId="8" xfId="12" applyFont="1" applyFill="1" applyBorder="1" applyAlignment="1">
      <alignment horizontal="center"/>
    </xf>
    <xf numFmtId="178" fontId="45" fillId="0" borderId="0" xfId="12" applyNumberFormat="1" applyFont="1" applyFill="1" applyBorder="1" applyAlignment="1">
      <alignment horizontal="right"/>
    </xf>
    <xf numFmtId="178" fontId="46" fillId="0" borderId="0" xfId="12" quotePrefix="1" applyNumberFormat="1" applyFont="1" applyFill="1" applyAlignment="1">
      <alignment horizontal="right" vertical="center"/>
    </xf>
    <xf numFmtId="178" fontId="3" fillId="0" borderId="0" xfId="12" applyNumberFormat="1" applyFont="1" applyFill="1" applyAlignment="1">
      <alignment vertical="center" shrinkToFit="1"/>
    </xf>
    <xf numFmtId="176" fontId="3" fillId="0" borderId="0" xfId="12" applyNumberFormat="1" applyFont="1" applyFill="1">
      <alignment vertical="center"/>
    </xf>
    <xf numFmtId="0" fontId="3" fillId="0" borderId="14" xfId="12" applyFont="1" applyFill="1" applyBorder="1" applyAlignment="1">
      <alignment vertical="top"/>
    </xf>
    <xf numFmtId="0" fontId="3" fillId="0" borderId="24" xfId="12" applyFont="1" applyFill="1" applyBorder="1" applyAlignment="1">
      <alignment vertical="top" wrapText="1"/>
    </xf>
    <xf numFmtId="0" fontId="3" fillId="0" borderId="36" xfId="12" applyFont="1" applyFill="1" applyBorder="1" applyAlignment="1">
      <alignment vertical="center"/>
    </xf>
    <xf numFmtId="49" fontId="3" fillId="3" borderId="36" xfId="12" applyNumberFormat="1" applyFont="1" applyFill="1" applyBorder="1" applyAlignment="1">
      <alignment horizontal="center" vertical="top" wrapText="1"/>
    </xf>
    <xf numFmtId="0" fontId="45" fillId="3" borderId="35" xfId="12" applyFont="1" applyFill="1" applyBorder="1" applyAlignment="1">
      <alignment horizontal="center"/>
    </xf>
    <xf numFmtId="178" fontId="45" fillId="3" borderId="0" xfId="12" applyNumberFormat="1" applyFont="1" applyFill="1" applyBorder="1" applyAlignment="1">
      <alignment horizontal="right"/>
    </xf>
    <xf numFmtId="178" fontId="46" fillId="3" borderId="0" xfId="12" quotePrefix="1" applyNumberFormat="1" applyFont="1" applyFill="1" applyAlignment="1">
      <alignment horizontal="right" vertical="center"/>
    </xf>
    <xf numFmtId="0" fontId="3" fillId="0" borderId="1" xfId="12" applyFont="1" applyFill="1" applyBorder="1" applyAlignment="1">
      <alignment vertical="top" wrapText="1"/>
    </xf>
    <xf numFmtId="0" fontId="3" fillId="0" borderId="3" xfId="12" applyFont="1" applyFill="1" applyBorder="1" applyAlignment="1">
      <alignment vertical="top"/>
    </xf>
    <xf numFmtId="0" fontId="3" fillId="2" borderId="24" xfId="12" applyFont="1" applyFill="1" applyBorder="1" applyAlignment="1">
      <alignment horizontal="center" vertical="top" wrapText="1"/>
    </xf>
    <xf numFmtId="0" fontId="45" fillId="2" borderId="35" xfId="12" applyFont="1" applyFill="1" applyBorder="1" applyAlignment="1">
      <alignment horizontal="center"/>
    </xf>
    <xf numFmtId="178" fontId="3" fillId="2" borderId="0" xfId="12" applyNumberFormat="1" applyFont="1" applyFill="1" applyBorder="1" applyAlignment="1">
      <alignment horizontal="right" vertical="center"/>
    </xf>
    <xf numFmtId="178" fontId="46" fillId="2" borderId="0" xfId="12" quotePrefix="1" applyNumberFormat="1" applyFont="1" applyFill="1" applyAlignment="1">
      <alignment horizontal="right" vertical="center"/>
    </xf>
    <xf numFmtId="186" fontId="3" fillId="0" borderId="0" xfId="12" applyNumberFormat="1" applyFont="1" applyFill="1">
      <alignment vertical="center"/>
    </xf>
    <xf numFmtId="0" fontId="45" fillId="0" borderId="14" xfId="12" applyFont="1" applyFill="1" applyBorder="1" applyAlignment="1">
      <alignment vertical="top"/>
    </xf>
    <xf numFmtId="190" fontId="3" fillId="0" borderId="4" xfId="12" applyNumberFormat="1" applyFont="1" applyFill="1" applyBorder="1" applyAlignment="1">
      <alignment vertical="top" wrapText="1"/>
    </xf>
    <xf numFmtId="190" fontId="45" fillId="0" borderId="5" xfId="12" applyNumberFormat="1" applyFont="1" applyFill="1" applyBorder="1" applyAlignment="1"/>
    <xf numFmtId="190" fontId="45" fillId="2" borderId="35" xfId="12" applyNumberFormat="1" applyFont="1" applyFill="1" applyBorder="1" applyAlignment="1">
      <alignment horizontal="center" wrapText="1"/>
    </xf>
    <xf numFmtId="182" fontId="3" fillId="2" borderId="0" xfId="12" applyNumberFormat="1" applyFont="1" applyFill="1" applyBorder="1" applyAlignment="1">
      <alignment horizontal="right" vertical="center"/>
    </xf>
    <xf numFmtId="182" fontId="46" fillId="2" borderId="0" xfId="12" quotePrefix="1" applyNumberFormat="1" applyFont="1" applyFill="1" applyAlignment="1">
      <alignment horizontal="right" vertical="center"/>
    </xf>
    <xf numFmtId="182" fontId="46" fillId="2" borderId="0" xfId="12" applyNumberFormat="1" applyFont="1" applyFill="1" applyAlignment="1">
      <alignment horizontal="right" vertical="center"/>
    </xf>
    <xf numFmtId="0" fontId="45" fillId="0" borderId="2" xfId="12" applyFont="1" applyFill="1" applyBorder="1" applyAlignment="1">
      <alignment wrapText="1"/>
    </xf>
    <xf numFmtId="0" fontId="3" fillId="0" borderId="4" xfId="12" applyFont="1" applyFill="1" applyBorder="1" applyAlignment="1">
      <alignment wrapText="1"/>
    </xf>
    <xf numFmtId="0" fontId="45" fillId="0" borderId="5" xfId="12" applyFont="1" applyFill="1" applyBorder="1" applyAlignment="1"/>
    <xf numFmtId="0" fontId="3" fillId="3" borderId="24" xfId="12" applyFont="1" applyFill="1" applyBorder="1" applyAlignment="1">
      <alignment horizontal="center" vertical="top" wrapText="1"/>
    </xf>
    <xf numFmtId="181" fontId="45" fillId="3" borderId="35" xfId="12" applyNumberFormat="1" applyFont="1" applyFill="1" applyBorder="1" applyAlignment="1">
      <alignment horizontal="center" wrapText="1"/>
    </xf>
    <xf numFmtId="182" fontId="3" fillId="3" borderId="0" xfId="12" applyNumberFormat="1" applyFont="1" applyFill="1" applyBorder="1" applyAlignment="1">
      <alignment horizontal="right" vertical="center"/>
    </xf>
    <xf numFmtId="182" fontId="46" fillId="3" borderId="0" xfId="12" quotePrefix="1" applyNumberFormat="1" applyFont="1" applyFill="1" applyAlignment="1">
      <alignment horizontal="right" vertical="center"/>
    </xf>
    <xf numFmtId="182" fontId="46" fillId="3" borderId="0" xfId="12" applyNumberFormat="1" applyFont="1" applyFill="1" applyAlignment="1">
      <alignment horizontal="right" vertical="center"/>
    </xf>
    <xf numFmtId="0" fontId="3" fillId="0" borderId="4" xfId="12" applyFont="1" applyFill="1" applyBorder="1" applyAlignment="1">
      <alignment vertical="top" wrapText="1"/>
    </xf>
    <xf numFmtId="0" fontId="3" fillId="0" borderId="5" xfId="12" applyFont="1" applyFill="1" applyBorder="1" applyAlignment="1"/>
    <xf numFmtId="0" fontId="45" fillId="2" borderId="35" xfId="12" applyFont="1" applyFill="1" applyBorder="1" applyAlignment="1">
      <alignment horizontal="center" wrapText="1"/>
    </xf>
    <xf numFmtId="0" fontId="3" fillId="0" borderId="1" xfId="12" applyFont="1" applyFill="1" applyBorder="1" applyAlignment="1">
      <alignment horizontal="center" vertical="top" wrapText="1"/>
    </xf>
    <xf numFmtId="181" fontId="45" fillId="0" borderId="3" xfId="12" applyNumberFormat="1" applyFont="1" applyFill="1" applyBorder="1" applyAlignment="1">
      <alignment horizontal="center"/>
    </xf>
    <xf numFmtId="178" fontId="3" fillId="0" borderId="0" xfId="12" applyNumberFormat="1" applyFont="1" applyFill="1" applyBorder="1" applyAlignment="1">
      <alignment horizontal="right" vertical="center"/>
    </xf>
    <xf numFmtId="178" fontId="3" fillId="0" borderId="0" xfId="12" applyNumberFormat="1" applyFont="1" applyFill="1">
      <alignment vertical="center"/>
    </xf>
    <xf numFmtId="182" fontId="3" fillId="0" borderId="0" xfId="12" applyNumberFormat="1" applyFont="1" applyFill="1">
      <alignment vertical="center"/>
    </xf>
    <xf numFmtId="0" fontId="38" fillId="0" borderId="6" xfId="12" applyFont="1" applyFill="1" applyBorder="1">
      <alignment vertical="center"/>
    </xf>
    <xf numFmtId="0" fontId="35" fillId="0" borderId="7" xfId="12" applyFont="1" applyFill="1" applyBorder="1" applyAlignment="1">
      <alignment horizontal="center" wrapText="1"/>
    </xf>
    <xf numFmtId="0" fontId="32" fillId="0" borderId="7" xfId="12" applyFont="1" applyFill="1" applyBorder="1" applyAlignment="1">
      <alignment horizontal="center" wrapText="1"/>
    </xf>
    <xf numFmtId="0" fontId="35" fillId="0" borderId="7" xfId="12" applyFont="1" applyFill="1" applyBorder="1" applyAlignment="1">
      <alignment wrapText="1"/>
    </xf>
    <xf numFmtId="0" fontId="32" fillId="0" borderId="8" xfId="12" applyFont="1" applyFill="1" applyBorder="1" applyAlignment="1">
      <alignment horizontal="center" wrapText="1"/>
    </xf>
    <xf numFmtId="0" fontId="32" fillId="0" borderId="0" xfId="12" applyFont="1" applyAlignment="1"/>
    <xf numFmtId="0" fontId="0" fillId="0" borderId="10" xfId="0" applyBorder="1" applyAlignment="1">
      <alignment horizontal="center" vertical="center" wrapText="1"/>
    </xf>
    <xf numFmtId="38" fontId="36" fillId="0" borderId="0" xfId="19" applyFont="1" applyFill="1" applyAlignment="1"/>
    <xf numFmtId="0" fontId="36" fillId="0" borderId="0" xfId="12" applyFont="1" applyFill="1" applyAlignment="1"/>
    <xf numFmtId="0" fontId="36" fillId="0" borderId="0" xfId="12" applyFont="1" applyFill="1">
      <alignment vertical="center"/>
    </xf>
    <xf numFmtId="176" fontId="36" fillId="0" borderId="0" xfId="12" applyNumberFormat="1" applyFont="1" applyFill="1" applyAlignment="1">
      <alignment shrinkToFit="1"/>
    </xf>
    <xf numFmtId="176" fontId="36" fillId="0" borderId="0" xfId="12" applyNumberFormat="1" applyFont="1" applyFill="1" applyBorder="1" applyAlignment="1"/>
    <xf numFmtId="176" fontId="36" fillId="0" borderId="0" xfId="12" applyNumberFormat="1" applyFont="1" applyFill="1" applyAlignment="1"/>
    <xf numFmtId="176" fontId="36" fillId="0" borderId="5" xfId="12" applyNumberFormat="1" applyFont="1" applyFill="1" applyBorder="1" applyAlignment="1"/>
    <xf numFmtId="0" fontId="0" fillId="0" borderId="14" xfId="0" applyBorder="1" applyAlignment="1">
      <alignment horizontal="center" vertical="center"/>
    </xf>
    <xf numFmtId="0" fontId="3" fillId="0" borderId="0" xfId="12" applyFont="1" applyFill="1" applyAlignment="1">
      <alignment horizontal="center" vertical="center"/>
    </xf>
    <xf numFmtId="181" fontId="3" fillId="0" borderId="7" xfId="12" applyNumberFormat="1" applyFont="1" applyFill="1" applyBorder="1" applyAlignment="1">
      <alignment horizontal="right" vertical="center"/>
    </xf>
    <xf numFmtId="0" fontId="3" fillId="0" borderId="24" xfId="12" applyFont="1" applyFill="1" applyBorder="1" applyAlignment="1">
      <alignment vertical="top"/>
    </xf>
    <xf numFmtId="49" fontId="3" fillId="3" borderId="36" xfId="12" applyNumberFormat="1" applyFont="1" applyFill="1" applyBorder="1" applyAlignment="1">
      <alignment horizontal="center" vertical="top"/>
    </xf>
    <xf numFmtId="178" fontId="46" fillId="3" borderId="0" xfId="12" applyNumberFormat="1" applyFont="1" applyFill="1" applyAlignment="1">
      <alignment horizontal="right" vertical="center"/>
    </xf>
    <xf numFmtId="180" fontId="3" fillId="0" borderId="0" xfId="12" applyNumberFormat="1" applyFont="1" applyFill="1">
      <alignment vertical="center"/>
    </xf>
    <xf numFmtId="0" fontId="3" fillId="0" borderId="1" xfId="12" applyFont="1" applyFill="1" applyBorder="1" applyAlignment="1">
      <alignment vertical="top"/>
    </xf>
    <xf numFmtId="0" fontId="3" fillId="2" borderId="24" xfId="12" applyFont="1" applyFill="1" applyBorder="1" applyAlignment="1">
      <alignment horizontal="center" vertical="top"/>
    </xf>
    <xf numFmtId="178" fontId="46" fillId="2" borderId="0" xfId="12" applyNumberFormat="1" applyFont="1" applyFill="1" applyAlignment="1">
      <alignment horizontal="right" vertical="center"/>
    </xf>
    <xf numFmtId="190" fontId="3" fillId="0" borderId="4" xfId="12" applyNumberFormat="1" applyFont="1" applyFill="1" applyBorder="1" applyAlignment="1">
      <alignment vertical="top"/>
    </xf>
    <xf numFmtId="0" fontId="3" fillId="0" borderId="4" xfId="12" applyFont="1" applyFill="1" applyBorder="1" applyAlignment="1"/>
    <xf numFmtId="0" fontId="32" fillId="0" borderId="0" xfId="12" applyFont="1" applyFill="1">
      <alignment vertical="center"/>
    </xf>
    <xf numFmtId="0" fontId="3" fillId="0" borderId="4" xfId="12" applyFont="1" applyFill="1" applyBorder="1" applyAlignment="1">
      <alignment vertical="top"/>
    </xf>
    <xf numFmtId="0" fontId="30" fillId="0" borderId="24" xfId="12" applyFont="1" applyFill="1" applyBorder="1" applyAlignment="1">
      <alignment horizontal="center" vertical="center" shrinkToFit="1"/>
    </xf>
    <xf numFmtId="0" fontId="30" fillId="0" borderId="36" xfId="12" applyFont="1" applyFill="1" applyBorder="1" applyAlignment="1">
      <alignment horizontal="center" vertical="center" shrinkToFit="1"/>
    </xf>
    <xf numFmtId="0" fontId="27" fillId="0" borderId="35" xfId="0" applyFont="1" applyBorder="1" applyAlignment="1">
      <alignment horizontal="center" vertical="center" shrinkToFit="1"/>
    </xf>
    <xf numFmtId="176" fontId="36" fillId="0" borderId="3" xfId="12" applyNumberFormat="1" applyFont="1" applyFill="1" applyBorder="1" applyAlignment="1"/>
    <xf numFmtId="0" fontId="35" fillId="0" borderId="10" xfId="12" applyFont="1" applyFill="1" applyBorder="1" applyAlignment="1">
      <alignment horizontal="center" vertical="center"/>
    </xf>
    <xf numFmtId="0" fontId="35" fillId="0" borderId="1" xfId="12" applyFont="1" applyFill="1" applyBorder="1" applyAlignment="1">
      <alignment horizontal="center" vertical="center"/>
    </xf>
    <xf numFmtId="0" fontId="0" fillId="0" borderId="25" xfId="0" applyBorder="1" applyAlignment="1">
      <alignment horizontal="center" vertical="center"/>
    </xf>
    <xf numFmtId="176" fontId="36" fillId="0" borderId="5" xfId="12" applyNumberFormat="1" applyFont="1" applyFill="1" applyBorder="1">
      <alignment vertical="center"/>
    </xf>
    <xf numFmtId="0" fontId="34" fillId="0" borderId="14" xfId="0" applyFont="1" applyBorder="1" applyAlignment="1">
      <alignment horizontal="center" vertical="center"/>
    </xf>
    <xf numFmtId="0" fontId="32" fillId="0" borderId="10" xfId="12" applyFont="1" applyFill="1" applyBorder="1" applyAlignment="1">
      <alignment horizontal="center" vertical="center" wrapText="1"/>
    </xf>
    <xf numFmtId="0" fontId="34" fillId="0" borderId="23" xfId="0" applyFont="1" applyBorder="1" applyAlignment="1">
      <alignment horizontal="center" vertical="center"/>
    </xf>
    <xf numFmtId="0" fontId="36" fillId="0" borderId="5" xfId="12" applyFont="1" applyFill="1" applyBorder="1" applyAlignment="1"/>
    <xf numFmtId="0" fontId="34" fillId="0" borderId="1" xfId="0" applyFont="1" applyBorder="1" applyAlignment="1">
      <alignment horizontal="center" vertical="center"/>
    </xf>
    <xf numFmtId="0" fontId="36" fillId="0" borderId="5" xfId="12" applyFont="1" applyFill="1" applyBorder="1">
      <alignment vertical="center"/>
    </xf>
    <xf numFmtId="0" fontId="34" fillId="0" borderId="9" xfId="0" applyFont="1" applyBorder="1" applyAlignment="1">
      <alignment horizontal="center" vertical="center"/>
    </xf>
    <xf numFmtId="0" fontId="32" fillId="0" borderId="9" xfId="12" applyFont="1" applyFill="1" applyBorder="1" applyAlignment="1">
      <alignment horizontal="center" vertical="center" wrapText="1"/>
    </xf>
    <xf numFmtId="0" fontId="30" fillId="0" borderId="14" xfId="12" applyFont="1" applyFill="1" applyBorder="1">
      <alignment vertical="center"/>
    </xf>
    <xf numFmtId="0" fontId="32" fillId="0" borderId="1" xfId="12" applyFont="1" applyFill="1" applyBorder="1" applyAlignment="1">
      <alignment horizontal="center" vertical="center"/>
    </xf>
    <xf numFmtId="0" fontId="28" fillId="0" borderId="3" xfId="0" applyFont="1" applyBorder="1" applyAlignment="1">
      <alignment horizontal="center" vertical="center"/>
    </xf>
    <xf numFmtId="0" fontId="3" fillId="0" borderId="8" xfId="12" applyFont="1" applyFill="1" applyBorder="1">
      <alignment vertical="center"/>
    </xf>
    <xf numFmtId="0" fontId="47" fillId="0" borderId="0" xfId="12" applyFont="1" applyFill="1" applyAlignment="1">
      <alignment vertical="center" wrapText="1"/>
    </xf>
    <xf numFmtId="178" fontId="46" fillId="0" borderId="5" xfId="12" applyNumberFormat="1" applyFont="1" applyFill="1" applyBorder="1" applyAlignment="1">
      <alignment horizontal="right" vertical="center"/>
    </xf>
    <xf numFmtId="0" fontId="47" fillId="0" borderId="0" xfId="12" applyFont="1" applyFill="1">
      <alignment vertical="center"/>
    </xf>
    <xf numFmtId="176" fontId="47" fillId="0" borderId="0" xfId="12" applyNumberFormat="1" applyFont="1" applyFill="1">
      <alignment vertical="center"/>
    </xf>
    <xf numFmtId="182" fontId="46" fillId="0" borderId="5" xfId="12" applyNumberFormat="1" applyFont="1" applyFill="1" applyBorder="1" applyAlignment="1">
      <alignment horizontal="right" vertical="center"/>
    </xf>
    <xf numFmtId="178" fontId="46" fillId="0" borderId="0" xfId="12" applyNumberFormat="1" applyFont="1" applyFill="1" applyAlignment="1">
      <alignment horizontal="right" vertical="center"/>
    </xf>
    <xf numFmtId="0" fontId="35" fillId="0" borderId="10" xfId="12" applyFont="1" applyFill="1" applyBorder="1" applyAlignment="1">
      <alignment horizontal="center" vertical="center" wrapText="1"/>
    </xf>
    <xf numFmtId="176" fontId="36" fillId="0" borderId="0" xfId="12" applyNumberFormat="1" applyFont="1" applyFill="1">
      <alignment vertical="center"/>
    </xf>
    <xf numFmtId="0" fontId="48" fillId="0" borderId="0" xfId="0" applyFont="1">
      <alignment vertical="center"/>
    </xf>
  </cellXfs>
  <cellStyles count="21">
    <cellStyle name="桁区切り 2" xfId="1"/>
    <cellStyle name="桁区切り 3" xfId="2"/>
    <cellStyle name="桁区切り 4" xfId="3"/>
    <cellStyle name="標準" xfId="0" builtinId="0"/>
    <cellStyle name="標準 10" xfId="4"/>
    <cellStyle name="標準 11" xfId="5"/>
    <cellStyle name="標準 12" xfId="6"/>
    <cellStyle name="標準 13" xfId="7"/>
    <cellStyle name="標準 2" xfId="8"/>
    <cellStyle name="標準 2 2" xfId="9"/>
    <cellStyle name="標準 21" xfId="10"/>
    <cellStyle name="標準 3" xfId="11"/>
    <cellStyle name="標準 4" xfId="12"/>
    <cellStyle name="標準 5" xfId="13"/>
    <cellStyle name="標準 6" xfId="14"/>
    <cellStyle name="標準 7" xfId="15"/>
    <cellStyle name="標準 8" xfId="16"/>
    <cellStyle name="標準 9" xfId="17"/>
    <cellStyle name="通貨 2" xfId="18"/>
    <cellStyle name="桁区切り" xfId="19" builtinId="6"/>
    <cellStyle name="パーセント" xfId="20" builtinId="5"/>
  </cellStyles>
  <tableStyles count="0" defaultTableStyle="TableStyleMedium2" defaultPivotStyle="PivotStyleLight16"/>
  <colors>
    <mruColors>
      <color rgb="FF0099CC"/>
      <color rgb="FF66CCFF"/>
      <color rgb="FF808080"/>
      <color rgb="FF00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theme" Target="theme/theme1.xml" /><Relationship Id="rId47" Type="http://schemas.openxmlformats.org/officeDocument/2006/relationships/sharedStrings" Target="sharedStrings.xml" /><Relationship Id="rId48"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4.xml" /></Relationships>
</file>

<file path=xl/charts/_rels/chart100.xml.rels><?xml version="1.0" encoding="UTF-8"?><Relationships xmlns="http://schemas.openxmlformats.org/package/2006/relationships"><Relationship Id="rId1" Type="http://schemas.openxmlformats.org/officeDocument/2006/relationships/chartUserShapes" Target="../drawings/drawing89.xml" /></Relationships>
</file>

<file path=xl/charts/_rels/chart101.xml.rels><?xml version="1.0" encoding="UTF-8"?><Relationships xmlns="http://schemas.openxmlformats.org/package/2006/relationships"><Relationship Id="rId1" Type="http://schemas.openxmlformats.org/officeDocument/2006/relationships/chartUserShapes" Target="../drawings/drawing91.xml" /></Relationships>
</file>

<file path=xl/charts/_rels/chart102.xml.rels><?xml version="1.0" encoding="UTF-8"?><Relationships xmlns="http://schemas.openxmlformats.org/package/2006/relationships"><Relationship Id="rId1" Type="http://schemas.openxmlformats.org/officeDocument/2006/relationships/chartUserShapes" Target="../drawings/drawing92.xml" /></Relationships>
</file>

<file path=xl/charts/_rels/chart103.xml.rels><?xml version="1.0" encoding="UTF-8"?><Relationships xmlns="http://schemas.openxmlformats.org/package/2006/relationships"><Relationship Id="rId1" Type="http://schemas.openxmlformats.org/officeDocument/2006/relationships/chartUserShapes" Target="../drawings/drawing93.xml" /></Relationships>
</file>

<file path=xl/charts/_rels/chart104.xml.rels><?xml version="1.0" encoding="UTF-8"?><Relationships xmlns="http://schemas.openxmlformats.org/package/2006/relationships"><Relationship Id="rId1" Type="http://schemas.openxmlformats.org/officeDocument/2006/relationships/chartUserShapes" Target="../drawings/drawing94.xml" /></Relationships>
</file>

<file path=xl/charts/_rels/chart107.xml.rels><?xml version="1.0" encoding="UTF-8"?><Relationships xmlns="http://schemas.openxmlformats.org/package/2006/relationships"><Relationship Id="rId1" Type="http://schemas.openxmlformats.org/officeDocument/2006/relationships/chartUserShapes" Target="../drawings/drawing96.xml" /></Relationships>
</file>

<file path=xl/charts/_rels/chart108.xml.rels><?xml version="1.0" encoding="UTF-8"?><Relationships xmlns="http://schemas.openxmlformats.org/package/2006/relationships"><Relationship Id="rId1" Type="http://schemas.openxmlformats.org/officeDocument/2006/relationships/chartUserShapes" Target="../drawings/drawing97.xml" /></Relationships>
</file>

<file path=xl/charts/_rels/chart109.xml.rels><?xml version="1.0" encoding="UTF-8"?><Relationships xmlns="http://schemas.openxmlformats.org/package/2006/relationships"><Relationship Id="rId1" Type="http://schemas.openxmlformats.org/officeDocument/2006/relationships/chartUserShapes" Target="../drawings/drawing98.xml" /></Relationships>
</file>

<file path=xl/charts/_rels/chart110.xml.rels><?xml version="1.0" encoding="UTF-8"?><Relationships xmlns="http://schemas.openxmlformats.org/package/2006/relationships"><Relationship Id="rId1" Type="http://schemas.openxmlformats.org/officeDocument/2006/relationships/chartUserShapes" Target="../drawings/drawing99.xml" /></Relationships>
</file>

<file path=xl/charts/_rels/chart111.xml.rels><?xml version="1.0" encoding="UTF-8"?><Relationships xmlns="http://schemas.openxmlformats.org/package/2006/relationships"><Relationship Id="rId1" Type="http://schemas.openxmlformats.org/officeDocument/2006/relationships/chartUserShapes" Target="../drawings/drawing101.xml" /></Relationships>
</file>

<file path=xl/charts/_rels/chart112.xml.rels><?xml version="1.0" encoding="UTF-8"?><Relationships xmlns="http://schemas.openxmlformats.org/package/2006/relationships"><Relationship Id="rId1" Type="http://schemas.openxmlformats.org/officeDocument/2006/relationships/chartUserShapes" Target="../drawings/drawing102.xml" /></Relationships>
</file>

<file path=xl/charts/_rels/chart115.xml.rels><?xml version="1.0" encoding="UTF-8"?><Relationships xmlns="http://schemas.openxmlformats.org/package/2006/relationships"><Relationship Id="rId1" Type="http://schemas.openxmlformats.org/officeDocument/2006/relationships/chartUserShapes" Target="../drawings/drawing105.xml" /></Relationships>
</file>

<file path=xl/charts/_rels/chart116.xml.rels><?xml version="1.0" encoding="UTF-8"?><Relationships xmlns="http://schemas.openxmlformats.org/package/2006/relationships"><Relationship Id="rId1" Type="http://schemas.openxmlformats.org/officeDocument/2006/relationships/chartUserShapes" Target="../drawings/drawing106.xml" /></Relationships>
</file>

<file path=xl/charts/_rels/chart14.xml.rels><?xml version="1.0" encoding="UTF-8"?><Relationships xmlns="http://schemas.openxmlformats.org/package/2006/relationships"><Relationship Id="rId1" Type="http://schemas.openxmlformats.org/officeDocument/2006/relationships/chartUserShapes" Target="../drawings/drawing12.xml" /></Relationships>
</file>

<file path=xl/charts/_rels/chart15.xml.rels><?xml version="1.0" encoding="UTF-8"?><Relationships xmlns="http://schemas.openxmlformats.org/package/2006/relationships"><Relationship Id="rId1" Type="http://schemas.openxmlformats.org/officeDocument/2006/relationships/chartUserShapes" Target="../drawings/drawing13.xml" /></Relationships>
</file>

<file path=xl/charts/_rels/chart16.xml.rels><?xml version="1.0" encoding="UTF-8"?><Relationships xmlns="http://schemas.openxmlformats.org/package/2006/relationships"><Relationship Id="rId1" Type="http://schemas.openxmlformats.org/officeDocument/2006/relationships/chartUserShapes" Target="../drawings/drawing15.xml" /></Relationships>
</file>

<file path=xl/charts/_rels/chart17.xml.rels><?xml version="1.0" encoding="UTF-8"?><Relationships xmlns="http://schemas.openxmlformats.org/package/2006/relationships"><Relationship Id="rId1" Type="http://schemas.openxmlformats.org/officeDocument/2006/relationships/chartUserShapes" Target="../drawings/drawing16.xml" /></Relationships>
</file>

<file path=xl/charts/_rels/chart18.xml.rels><?xml version="1.0" encoding="UTF-8"?><Relationships xmlns="http://schemas.openxmlformats.org/package/2006/relationships"><Relationship Id="rId1" Type="http://schemas.openxmlformats.org/officeDocument/2006/relationships/chartUserShapes" Target="../drawings/drawing17.xml" /></Relationships>
</file>

<file path=xl/charts/_rels/chart2.xml.rels><?xml version="1.0" encoding="UTF-8"?><Relationships xmlns="http://schemas.openxmlformats.org/package/2006/relationships"><Relationship Id="rId1" Type="http://schemas.openxmlformats.org/officeDocument/2006/relationships/chartUserShapes" Target="../drawings/drawing5.xml" /></Relationships>
</file>

<file path=xl/charts/_rels/chart20.xml.rels><?xml version="1.0" encoding="UTF-8"?><Relationships xmlns="http://schemas.openxmlformats.org/package/2006/relationships"><Relationship Id="rId1" Type="http://schemas.openxmlformats.org/officeDocument/2006/relationships/chartUserShapes" Target="../drawings/drawing19.xml" /></Relationships>
</file>

<file path=xl/charts/_rels/chart21.xml.rels><?xml version="1.0" encoding="UTF-8"?><Relationships xmlns="http://schemas.openxmlformats.org/package/2006/relationships"><Relationship Id="rId1" Type="http://schemas.openxmlformats.org/officeDocument/2006/relationships/chartUserShapes" Target="../drawings/drawing20.xml" /></Relationships>
</file>

<file path=xl/charts/_rels/chart22.xml.rels><?xml version="1.0" encoding="UTF-8"?><Relationships xmlns="http://schemas.openxmlformats.org/package/2006/relationships"><Relationship Id="rId1" Type="http://schemas.openxmlformats.org/officeDocument/2006/relationships/chartUserShapes" Target="../drawings/drawing22.xml" /></Relationships>
</file>

<file path=xl/charts/_rels/chart24.xml.rels><?xml version="1.0" encoding="UTF-8"?><Relationships xmlns="http://schemas.openxmlformats.org/package/2006/relationships"><Relationship Id="rId1" Type="http://schemas.openxmlformats.org/officeDocument/2006/relationships/chartUserShapes" Target="../drawings/drawing23.xml" /></Relationships>
</file>

<file path=xl/charts/_rels/chart25.xml.rels><?xml version="1.0" encoding="UTF-8"?><Relationships xmlns="http://schemas.openxmlformats.org/package/2006/relationships"><Relationship Id="rId1" Type="http://schemas.openxmlformats.org/officeDocument/2006/relationships/chartUserShapes" Target="../drawings/drawing25.xml" /></Relationships>
</file>

<file path=xl/charts/_rels/chart26.xml.rels><?xml version="1.0" encoding="UTF-8"?><Relationships xmlns="http://schemas.openxmlformats.org/package/2006/relationships"><Relationship Id="rId1" Type="http://schemas.openxmlformats.org/officeDocument/2006/relationships/chartUserShapes" Target="../drawings/drawing26.xml" /></Relationships>
</file>

<file path=xl/charts/_rels/chart27.xml.rels><?xml version="1.0" encoding="UTF-8"?><Relationships xmlns="http://schemas.openxmlformats.org/package/2006/relationships"><Relationship Id="rId1" Type="http://schemas.openxmlformats.org/officeDocument/2006/relationships/chartUserShapes" Target="../drawings/drawing28.xml" /></Relationships>
</file>

<file path=xl/charts/_rels/chart28.xml.rels><?xml version="1.0" encoding="UTF-8"?><Relationships xmlns="http://schemas.openxmlformats.org/package/2006/relationships"><Relationship Id="rId1" Type="http://schemas.openxmlformats.org/officeDocument/2006/relationships/chartUserShapes" Target="../drawings/drawing29.xml" /></Relationships>
</file>

<file path=xl/charts/_rels/chart29.xml.rels><?xml version="1.0" encoding="UTF-8"?><Relationships xmlns="http://schemas.openxmlformats.org/package/2006/relationships"><Relationship Id="rId1" Type="http://schemas.openxmlformats.org/officeDocument/2006/relationships/chartUserShapes" Target="../drawings/drawing31.xml" /></Relationships>
</file>

<file path=xl/charts/_rels/chart3.xml.rels><?xml version="1.0" encoding="UTF-8"?><Relationships xmlns="http://schemas.openxmlformats.org/package/2006/relationships"><Relationship Id="rId1" Type="http://schemas.openxmlformats.org/officeDocument/2006/relationships/chartUserShapes" Target="../drawings/drawing6.xml" /></Relationships>
</file>

<file path=xl/charts/_rels/chart30.xml.rels><?xml version="1.0" encoding="UTF-8"?><Relationships xmlns="http://schemas.openxmlformats.org/package/2006/relationships"><Relationship Id="rId1" Type="http://schemas.openxmlformats.org/officeDocument/2006/relationships/chartUserShapes" Target="../drawings/drawing32.xml" /></Relationships>
</file>

<file path=xl/charts/_rels/chart33.xml.rels><?xml version="1.0" encoding="UTF-8"?><Relationships xmlns="http://schemas.openxmlformats.org/package/2006/relationships"><Relationship Id="rId1" Type="http://schemas.openxmlformats.org/officeDocument/2006/relationships/chartUserShapes" Target="../drawings/drawing34.xml" /></Relationships>
</file>

<file path=xl/charts/_rels/chart34.xml.rels><?xml version="1.0" encoding="UTF-8"?><Relationships xmlns="http://schemas.openxmlformats.org/package/2006/relationships"><Relationship Id="rId1" Type="http://schemas.openxmlformats.org/officeDocument/2006/relationships/chartUserShapes" Target="../drawings/drawing35.xml" /></Relationships>
</file>

<file path=xl/charts/_rels/chart35.xml.rels><?xml version="1.0" encoding="UTF-8"?><Relationships xmlns="http://schemas.openxmlformats.org/package/2006/relationships"><Relationship Id="rId1" Type="http://schemas.openxmlformats.org/officeDocument/2006/relationships/chartUserShapes" Target="../drawings/drawing37.xml" /></Relationships>
</file>

<file path=xl/charts/_rels/chart36.xml.rels><?xml version="1.0" encoding="UTF-8"?><Relationships xmlns="http://schemas.openxmlformats.org/package/2006/relationships"><Relationship Id="rId1" Type="http://schemas.openxmlformats.org/officeDocument/2006/relationships/chartUserShapes" Target="../drawings/drawing38.xml" /></Relationships>
</file>

<file path=xl/charts/_rels/chart38.xml.rels><?xml version="1.0" encoding="UTF-8"?><Relationships xmlns="http://schemas.openxmlformats.org/package/2006/relationships"><Relationship Id="rId1" Type="http://schemas.openxmlformats.org/officeDocument/2006/relationships/chartUserShapes" Target="../drawings/drawing40.xml" /></Relationships>
</file>

<file path=xl/charts/_rels/chart39.xml.rels><?xml version="1.0" encoding="UTF-8"?><Relationships xmlns="http://schemas.openxmlformats.org/package/2006/relationships"><Relationship Id="rId1" Type="http://schemas.openxmlformats.org/officeDocument/2006/relationships/chartUserShapes" Target="../drawings/drawing42.xml" /></Relationships>
</file>

<file path=xl/charts/_rels/chart40.xml.rels><?xml version="1.0" encoding="UTF-8"?><Relationships xmlns="http://schemas.openxmlformats.org/package/2006/relationships"><Relationship Id="rId1" Type="http://schemas.openxmlformats.org/officeDocument/2006/relationships/chartUserShapes" Target="../drawings/drawing43.xml" /></Relationships>
</file>

<file path=xl/charts/_rels/chart43.xml.rels><?xml version="1.0" encoding="UTF-8"?><Relationships xmlns="http://schemas.openxmlformats.org/package/2006/relationships"><Relationship Id="rId1" Type="http://schemas.openxmlformats.org/officeDocument/2006/relationships/chartUserShapes" Target="../drawings/drawing45.xml" /></Relationships>
</file>

<file path=xl/charts/_rels/chart44.xml.rels><?xml version="1.0" encoding="UTF-8"?><Relationships xmlns="http://schemas.openxmlformats.org/package/2006/relationships"><Relationship Id="rId1" Type="http://schemas.openxmlformats.org/officeDocument/2006/relationships/chartUserShapes" Target="../drawings/drawing46.xml" /></Relationships>
</file>

<file path=xl/charts/_rels/chart45.xml.rels><?xml version="1.0" encoding="UTF-8"?><Relationships xmlns="http://schemas.openxmlformats.org/package/2006/relationships"><Relationship Id="rId1" Type="http://schemas.openxmlformats.org/officeDocument/2006/relationships/chartUserShapes" Target="../drawings/drawing48.xml" /></Relationships>
</file>

<file path=xl/charts/_rels/chart46.xml.rels><?xml version="1.0" encoding="UTF-8"?><Relationships xmlns="http://schemas.openxmlformats.org/package/2006/relationships"><Relationship Id="rId1" Type="http://schemas.openxmlformats.org/officeDocument/2006/relationships/chartUserShapes" Target="../drawings/drawing50.xml" /></Relationships>
</file>

<file path=xl/charts/_rels/chart48.xml.rels><?xml version="1.0" encoding="UTF-8"?><Relationships xmlns="http://schemas.openxmlformats.org/package/2006/relationships"><Relationship Id="rId1" Type="http://schemas.openxmlformats.org/officeDocument/2006/relationships/chartUserShapes" Target="../drawings/drawing52.xml" /></Relationships>
</file>

<file path=xl/charts/_rels/chart49.xml.rels><?xml version="1.0" encoding="UTF-8"?><Relationships xmlns="http://schemas.openxmlformats.org/package/2006/relationships"><Relationship Id="rId1" Type="http://schemas.openxmlformats.org/officeDocument/2006/relationships/chartUserShapes" Target="../drawings/drawing53.xml" /></Relationships>
</file>

<file path=xl/charts/_rels/chart50.xml.rels><?xml version="1.0" encoding="UTF-8"?><Relationships xmlns="http://schemas.openxmlformats.org/package/2006/relationships"><Relationship Id="rId1" Type="http://schemas.openxmlformats.org/officeDocument/2006/relationships/chartUserShapes" Target="../drawings/drawing55.xml" /></Relationships>
</file>

<file path=xl/charts/_rels/chart52.xml.rels><?xml version="1.0" encoding="UTF-8"?><Relationships xmlns="http://schemas.openxmlformats.org/package/2006/relationships"><Relationship Id="rId1" Type="http://schemas.openxmlformats.org/officeDocument/2006/relationships/chartUserShapes" Target="../drawings/drawing56.xml" /></Relationships>
</file>

<file path=xl/charts/_rels/chart53.xml.rels><?xml version="1.0" encoding="UTF-8"?><Relationships xmlns="http://schemas.openxmlformats.org/package/2006/relationships"><Relationship Id="rId1" Type="http://schemas.openxmlformats.org/officeDocument/2006/relationships/chartUserShapes" Target="../drawings/drawing58.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69.xml.rels><?xml version="1.0" encoding="UTF-8"?><Relationships xmlns="http://schemas.openxmlformats.org/package/2006/relationships"><Relationship Id="rId1" Type="http://schemas.openxmlformats.org/officeDocument/2006/relationships/chartUserShapes" Target="../drawings/drawing64.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71.xml.rels><?xml version="1.0" encoding="UTF-8"?><Relationships xmlns="http://schemas.openxmlformats.org/package/2006/relationships"><Relationship Id="rId1" Type="http://schemas.openxmlformats.org/officeDocument/2006/relationships/chartUserShapes" Target="../drawings/drawing67.xml" /></Relationships>
</file>

<file path=xl/charts/_rels/chart73.xml.rels><?xml version="1.0" encoding="UTF-8"?><Relationships xmlns="http://schemas.openxmlformats.org/package/2006/relationships"><Relationship Id="rId1" Type="http://schemas.openxmlformats.org/officeDocument/2006/relationships/chartUserShapes" Target="../drawings/drawing69.xml" /></Relationships>
</file>

<file path=xl/charts/_rels/chart74.xml.rels><?xml version="1.0" encoding="UTF-8"?><Relationships xmlns="http://schemas.openxmlformats.org/package/2006/relationships"><Relationship Id="rId1" Type="http://schemas.openxmlformats.org/officeDocument/2006/relationships/chartUserShapes" Target="../drawings/drawing70.xml" /></Relationships>
</file>

<file path=xl/charts/_rels/chart75.xml.rels><?xml version="1.0" encoding="UTF-8"?><Relationships xmlns="http://schemas.openxmlformats.org/package/2006/relationships"><Relationship Id="rId1" Type="http://schemas.openxmlformats.org/officeDocument/2006/relationships/chartUserShapes" Target="../drawings/drawing72.xml" /></Relationships>
</file>

<file path=xl/charts/_rels/chart76.xml.rels><?xml version="1.0" encoding="UTF-8"?><Relationships xmlns="http://schemas.openxmlformats.org/package/2006/relationships"><Relationship Id="rId1" Type="http://schemas.openxmlformats.org/officeDocument/2006/relationships/chartUserShapes" Target="../drawings/drawing73.xml" /></Relationships>
</file>

<file path=xl/charts/_rels/chart83.xml.rels><?xml version="1.0" encoding="UTF-8"?><Relationships xmlns="http://schemas.openxmlformats.org/package/2006/relationships"><Relationship Id="rId1" Type="http://schemas.openxmlformats.org/officeDocument/2006/relationships/chartUserShapes" Target="../drawings/drawing77.xml" /></Relationships>
</file>

<file path=xl/charts/_rels/chart84.xml.rels><?xml version="1.0" encoding="UTF-8"?><Relationships xmlns="http://schemas.openxmlformats.org/package/2006/relationships"><Relationship Id="rId1" Type="http://schemas.openxmlformats.org/officeDocument/2006/relationships/chartUserShapes" Target="../drawings/drawing79.xml" /></Relationships>
</file>

<file path=xl/charts/_rels/chart9.xml.rels><?xml version="1.0" encoding="UTF-8"?><Relationships xmlns="http://schemas.openxmlformats.org/package/2006/relationships"><Relationship Id="rId1" Type="http://schemas.openxmlformats.org/officeDocument/2006/relationships/chartUserShapes" Target="../drawings/drawing9.xml" /></Relationships>
</file>

<file path=xl/charts/_rels/chart96.xml.rels><?xml version="1.0" encoding="UTF-8"?><Relationships xmlns="http://schemas.openxmlformats.org/package/2006/relationships"><Relationship Id="rId1" Type="http://schemas.openxmlformats.org/officeDocument/2006/relationships/chartUserShapes" Target="../drawings/drawing84.xml" /></Relationships>
</file>

<file path=xl/charts/_rels/chart97.xml.rels><?xml version="1.0" encoding="UTF-8"?><Relationships xmlns="http://schemas.openxmlformats.org/package/2006/relationships"><Relationship Id="rId1" Type="http://schemas.openxmlformats.org/officeDocument/2006/relationships/chartUserShapes" Target="../drawings/drawing86.xml" /></Relationships>
</file>

<file path=xl/charts/_rels/chart98.xml.rels><?xml version="1.0" encoding="UTF-8"?><Relationships xmlns="http://schemas.openxmlformats.org/package/2006/relationships"><Relationship Id="rId1" Type="http://schemas.openxmlformats.org/officeDocument/2006/relationships/chartUserShapes" Target="../drawings/drawing87.xml" /></Relationships>
</file>

<file path=xl/charts/_rels/chart99.xml.rels><?xml version="1.0" encoding="UTF-8"?><Relationships xmlns="http://schemas.openxmlformats.org/package/2006/relationships"><Relationship Id="rId1" Type="http://schemas.openxmlformats.org/officeDocument/2006/relationships/chartUserShapes" Target="../drawings/drawing88.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50" i="0" u="none" strike="noStrike" baseline="0">
                <a:solidFill>
                  <a:schemeClr val="tx1"/>
                </a:solidFill>
              </a:defRPr>
            </a:pPr>
            <a:r>
              <a:rPr lang="ja-JP" altLang="en-US" sz="750" b="1" i="0" u="none" strike="noStrike" baseline="0">
                <a:solidFill>
                  <a:schemeClr val="tx1"/>
                </a:solidFill>
              </a:rPr>
              <a:t>総住宅数、空き家数及び空き家率の推移</a:t>
            </a:r>
            <a:endParaRPr lang="en-US" altLang="ja-JP" sz="750" b="1" i="0" u="none" strike="noStrike" baseline="0">
              <a:solidFill>
                <a:schemeClr val="tx1"/>
              </a:solidFill>
            </a:endParaRPr>
          </a:p>
          <a:p>
            <a:pPr algn="ctr" rtl="0">
              <a:defRPr sz="750" i="0" u="none" strike="noStrike" baseline="0">
                <a:solidFill>
                  <a:schemeClr val="tx1"/>
                </a:solidFill>
              </a:defRPr>
            </a:pPr>
            <a:r>
              <a:rPr lang="ja-JP" altLang="en-US" sz="750" b="1" i="0" u="none" strike="noStrike" baseline="0">
                <a:solidFill>
                  <a:schemeClr val="tx1"/>
                </a:solidFill>
              </a:rPr>
              <a:t>－秋田県（昭和</a:t>
            </a:r>
            <a:r>
              <a:rPr lang="en-US" altLang="ja-JP" sz="750" b="1" i="0" u="none" strike="noStrike" baseline="0">
                <a:solidFill>
                  <a:schemeClr val="tx1"/>
                </a:solidFill>
              </a:rPr>
              <a:t>63</a:t>
            </a:r>
            <a:r>
              <a:rPr lang="ja-JP" altLang="en-US" sz="750" b="1" i="0" u="none" strike="noStrike" baseline="0">
                <a:solidFill>
                  <a:schemeClr val="tx1"/>
                </a:solidFill>
              </a:rPr>
              <a:t>年～平成</a:t>
            </a:r>
            <a:r>
              <a:rPr lang="en-US" altLang="ja-JP" sz="750" b="1" i="0" u="none" strike="noStrike" baseline="0">
                <a:solidFill>
                  <a:schemeClr val="tx1"/>
                </a:solidFill>
              </a:rPr>
              <a:t>25</a:t>
            </a:r>
            <a:r>
              <a:rPr lang="ja-JP" altLang="en-US" sz="750" b="1" i="0" u="none" strike="noStrike" baseline="0">
                <a:solidFill>
                  <a:schemeClr val="tx1"/>
                </a:solidFill>
              </a:rPr>
              <a:t>年）</a:t>
            </a:r>
            <a:endParaRPr lang="ja-JP" altLang="en-US" sz="750" b="1" i="0" u="none" strike="noStrike" baseline="0">
              <a:solidFill>
                <a:schemeClr val="tx1"/>
              </a:solidFill>
            </a:endParaRPr>
          </a:p>
        </c:rich>
      </c:tx>
      <c:layout>
        <c:manualLayout>
          <c:xMode val="edge"/>
          <c:yMode val="edge"/>
          <c:x val="0.19931186819469349"/>
          <c:y val="1.628219549479392e-002"/>
        </c:manualLayout>
      </c:layout>
      <c:overlay val="0"/>
    </c:title>
    <c:autoTitleDeleted val="0"/>
    <c:plotArea>
      <c:layout>
        <c:manualLayout>
          <c:layoutTarget val="inner"/>
          <c:xMode val="edge"/>
          <c:yMode val="edge"/>
          <c:x val="0.10426423611111112"/>
          <c:y val="0.19538461538461535"/>
          <c:w val="0.80712604166666657"/>
          <c:h val="0.60650213675213671"/>
        </c:manualLayout>
      </c:layout>
      <c:barChart>
        <c:barDir val="col"/>
        <c:grouping val="clustered"/>
        <c:varyColors val="0"/>
        <c:ser>
          <c:idx val="0"/>
          <c:order val="0"/>
          <c:tx>
            <c:strRef>
              <c:f>'住宅数＆世帯数推移'!$Q$13</c:f>
              <c:strCache>
                <c:ptCount val="1"/>
                <c:pt idx="0">
                  <c:v>総住宅数
（左目盛り）</c:v>
                </c:pt>
              </c:strCache>
            </c:strRef>
          </c:tx>
          <c:spPr>
            <a:pattFill prst="pct25">
              <a:fgClr>
                <a:schemeClr val="accent1"/>
              </a:fgClr>
              <a:bgClr>
                <a:schemeClr val="bg1"/>
              </a:bgClr>
            </a:pattFill>
            <a:ln w="3175">
              <a:solidFill>
                <a:schemeClr val="tx1"/>
              </a:solidFill>
            </a:ln>
          </c:spPr>
          <c:invertIfNegative val="0"/>
          <c:dPt>
            <c:idx val="0"/>
            <c:invertIfNegative val="0"/>
            <c:bubble3D val="0"/>
          </c:dPt>
          <c:dPt>
            <c:idx val="1"/>
            <c:invertIfNegative val="0"/>
            <c:bubble3D val="0"/>
          </c:dPt>
          <c:dPt>
            <c:idx val="5"/>
            <c:invertIfNegative val="0"/>
            <c:bubble3D val="0"/>
          </c:dPt>
          <c:dLbls>
            <c:dLbl>
              <c:idx val="0"/>
              <c:layout>
                <c:manualLayout>
                  <c:x val="0"/>
                  <c:y val="-1.628205128205128e-002"/>
                </c:manualLayout>
              </c:layout>
              <c:numFmt formatCode="#,##0_);[Red]\(#,##0\)" sourceLinked="0"/>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0"/>
                  <c:y val="-1.0854700854700855e-002"/>
                </c:manualLayout>
              </c:layout>
              <c:numFmt formatCode="#,##0_);[Red]\(#,##0\)" sourceLinked="0"/>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numFmt formatCode="#,##0_);[Red]\(#,##0\)" sourceLinked="0"/>
              <c:spPr>
                <a:solidFill>
                  <a:schemeClr val="lt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numFmt formatCode="#,##0_);[Red]\(#,##0\)" sourceLinked="0"/>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'住宅数＆世帯数推移'!$R$12:$W$12</c:f>
              <c:strCache>
                <c:ptCount val="6"/>
                <c:pt idx="0">
                  <c:v>昭和63年</c:v>
                </c:pt>
                <c:pt idx="1">
                  <c:v>平成5年</c:v>
                </c:pt>
                <c:pt idx="2">
                  <c:v>10年</c:v>
                </c:pt>
                <c:pt idx="3">
                  <c:v>15年</c:v>
                </c:pt>
                <c:pt idx="4">
                  <c:v>20年</c:v>
                </c:pt>
                <c:pt idx="5">
                  <c:v>25年</c:v>
                </c:pt>
              </c:strCache>
            </c:strRef>
          </c:cat>
          <c:val>
            <c:numRef>
              <c:f>'住宅数＆世帯数推移'!$R$13:$W$13</c:f>
              <c:numCache>
                <c:formatCode>General</c:formatCode>
                <c:ptCount val="6"/>
                <c:pt idx="0">
                  <c:v>369.4</c:v>
                </c:pt>
                <c:pt idx="1">
                  <c:v>383.4</c:v>
                </c:pt>
                <c:pt idx="2">
                  <c:v>413.3</c:v>
                </c:pt>
                <c:pt idx="3">
                  <c:v>428.6</c:v>
                </c:pt>
                <c:pt idx="4">
                  <c:v>437.4</c:v>
                </c:pt>
                <c:pt idx="5">
                  <c:v>446.9</c:v>
                </c:pt>
              </c:numCache>
            </c:numRef>
          </c:val>
        </c:ser>
        <c:ser>
          <c:idx val="1"/>
          <c:order val="1"/>
          <c:tx>
            <c:strRef>
              <c:f>'住宅数＆世帯数推移'!$Q$14</c:f>
              <c:strCache>
                <c:ptCount val="1"/>
                <c:pt idx="0">
                  <c:v>空き家数
（左目盛り）</c:v>
                </c:pt>
              </c:strCache>
            </c:strRef>
          </c:tx>
          <c:spPr>
            <a:pattFill prst="dkUpDiag">
              <a:fgClr>
                <a:schemeClr val="accent1"/>
              </a:fgClr>
              <a:bgClr>
                <a:schemeClr val="bg1"/>
              </a:bgClr>
            </a:pattFill>
            <a:ln w="3175">
              <a:solidFill>
                <a:schemeClr val="tx1"/>
              </a:solidFill>
            </a:ln>
          </c:spPr>
          <c:invertIfNegative val="0"/>
          <c:dPt>
            <c:idx val="4"/>
            <c:invertIfNegative val="0"/>
            <c:bubble3D val="0"/>
          </c:dPt>
          <c:dPt>
            <c:idx val="5"/>
            <c:invertIfNegative val="0"/>
            <c:bubble3D val="0"/>
          </c:dPt>
          <c:dLbls>
            <c:dLbl>
              <c:idx val="4"/>
              <c:layout>
                <c:manualLayout>
                  <c:x val="1.7638888888888888e-002"/>
                  <c:y val="0"/>
                </c:manualLayout>
              </c:layout>
              <c:numFmt formatCode="#,##0_);[Red]\(#,##0\)" sourceLinked="0"/>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8.819444444444444e-003"/>
                  <c:y val="-5.4273504273504277e-003"/>
                </c:manualLayout>
              </c:layout>
              <c:numFmt formatCode="#,##0_);[Red]\(#,##0\)" sourceLinked="0"/>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numFmt formatCode="#,##0_);[Red]\(#,##0\)" sourceLinked="0"/>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'住宅数＆世帯数推移'!$R$12:$W$12</c:f>
              <c:strCache>
                <c:ptCount val="6"/>
                <c:pt idx="0">
                  <c:v>昭和63年</c:v>
                </c:pt>
                <c:pt idx="1">
                  <c:v>平成5年</c:v>
                </c:pt>
                <c:pt idx="2">
                  <c:v>10年</c:v>
                </c:pt>
                <c:pt idx="3">
                  <c:v>15年</c:v>
                </c:pt>
                <c:pt idx="4">
                  <c:v>20年</c:v>
                </c:pt>
                <c:pt idx="5">
                  <c:v>25年</c:v>
                </c:pt>
              </c:strCache>
            </c:strRef>
          </c:cat>
          <c:val>
            <c:numRef>
              <c:f>'住宅数＆世帯数推移'!$R$14:$W$14</c:f>
              <c:numCache>
                <c:formatCode>General</c:formatCode>
                <c:ptCount val="6"/>
                <c:pt idx="0">
                  <c:v>27.8</c:v>
                </c:pt>
                <c:pt idx="1">
                  <c:v>29.3</c:v>
                </c:pt>
                <c:pt idx="2">
                  <c:v>37.200000000000003</c:v>
                </c:pt>
                <c:pt idx="3">
                  <c:v>44.2</c:v>
                </c:pt>
                <c:pt idx="4">
                  <c:v>55.3</c:v>
                </c:pt>
                <c:pt idx="5">
                  <c:v>56.6</c:v>
                </c:pt>
              </c:numCache>
            </c:numRef>
          </c:val>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55"/>
        <c:overlap val="0"/>
        <c:axId val="1"/>
        <c:axId val="2"/>
      </c:barChart>
      <c:lineChart>
        <c:grouping val="standard"/>
        <c:varyColors val="0"/>
        <c:ser>
          <c:idx val="2"/>
          <c:order val="2"/>
          <c:tx>
            <c:strRef>
              <c:f>'住宅数＆世帯数推移'!$Q$15</c:f>
              <c:strCache>
                <c:ptCount val="1"/>
                <c:pt idx="0">
                  <c:v>空き家率
（右目盛り）</c:v>
                </c:pt>
              </c:strCache>
            </c:strRef>
          </c:tx>
          <c:spPr>
            <a:ln w="12700">
              <a:solidFill>
                <a:schemeClr val="tx1"/>
              </a:solidFill>
            </a:ln>
          </c:spPr>
          <c:marker>
            <c:spPr>
              <a:solidFill>
                <a:schemeClr val="tx1"/>
              </a:solidFill>
            </c:spPr>
          </c:marker>
          <c:dPt>
            <c:idx val="0"/>
            <c:invertIfNegative val="0"/>
            <c:marker/>
            <c:bubble3D val="0"/>
          </c:dPt>
          <c:dPt>
            <c:idx val="1"/>
            <c:invertIfNegative val="0"/>
            <c:marker/>
            <c:bubble3D val="0"/>
          </c:dPt>
          <c:dPt>
            <c:idx val="2"/>
            <c:invertIfNegative val="0"/>
            <c:marker/>
            <c:bubble3D val="0"/>
          </c:dPt>
          <c:dPt>
            <c:idx val="3"/>
            <c:invertIfNegative val="0"/>
            <c:marker/>
            <c:bubble3D val="0"/>
          </c:dPt>
          <c:dPt>
            <c:idx val="4"/>
            <c:invertIfNegative val="0"/>
            <c:marker/>
            <c:bubble3D val="0"/>
          </c:dPt>
          <c:dPt>
            <c:idx val="5"/>
            <c:invertIfNegative val="0"/>
            <c:marker/>
            <c:bubble3D val="0"/>
          </c:dPt>
          <c:dLbls>
            <c:dLbl>
              <c:idx val="0"/>
              <c:layout>
                <c:manualLayout>
                  <c:x val="-1.3229166666666667e-002"/>
                  <c:y val="2.31482905982906e-002"/>
                </c:manualLayout>
              </c:layout>
              <c:numFmt formatCode="#,##0.0_);[Red]\(#,##0.0\)" sourceLinked="0"/>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1.3229166666666667e-002"/>
                  <c:y val="1.4686752136752136e-002"/>
                </c:manualLayout>
              </c:layout>
              <c:numFmt formatCode="#,##0.0_);[Red]\(#,##0.0\)" sourceLinked="0"/>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2"/>
              <c:layout>
                <c:manualLayout>
                  <c:x val="-1.3229166666666667e-002"/>
                  <c:y val="3.6396153846153849e-002"/>
                </c:manualLayout>
              </c:layout>
              <c:numFmt formatCode="#,##0.0_);[Red]\(#,##0.0\)" sourceLinked="0"/>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3"/>
              <c:layout>
                <c:manualLayout>
                  <c:x val="-1.7638888888888808e-002"/>
                  <c:y val="2.7136324786324786e-002"/>
                </c:manualLayout>
              </c:layout>
              <c:numFmt formatCode="#,##0.0_);[Red]\(#,##0.0\)" sourceLinked="0"/>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4"/>
              <c:layout>
                <c:manualLayout>
                  <c:x val="-2.7404166666666587e-002"/>
                  <c:y val="3.5441452991452994e-002"/>
                </c:manualLayout>
              </c:layout>
              <c:numFmt formatCode="#,##0.0_);[Red]\(#,##0.0\)" sourceLinked="0"/>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8.0333333333333333e-003"/>
                  <c:y val="-2.4744444444444395e-002"/>
                </c:manualLayout>
              </c:layout>
              <c:numFmt formatCode="#,##0.0_);[Red]\(#,##0.0\)" sourceLinked="0"/>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numFmt formatCode="#,##0.0_);[Red]\(#,##0.0\)" sourceLinked="0"/>
            <c:txPr>
              <a:bodyPr rot="0" horzOverflow="overflow" anchor="ctr" anchorCtr="1"/>
              <a:lstStyle/>
              <a:p>
                <a:pPr algn="ctr" rtl="0">
                  <a:defRPr sz="650">
                    <a:solidFill>
                      <a:schemeClr val="tx1"/>
                    </a:solidFill>
                  </a:defRPr>
                </a:pPr>
                <a:endParaRPr lang="ja-JP" altLang="en-US"/>
              </a:p>
            </c:txPr>
            <c:dLblPos val="r"/>
            <c:showLegendKey val="0"/>
            <c:showVal val="1"/>
            <c:showCatName val="0"/>
            <c:showSerName val="0"/>
            <c:showPercent val="0"/>
            <c:showBubbleSize val="0"/>
          </c:dLbls>
          <c:cat>
            <c:strRef>
              <c:f>'住宅数＆世帯数推移'!$R$12:$W$12</c:f>
              <c:strCache>
                <c:ptCount val="6"/>
                <c:pt idx="0">
                  <c:v>昭和63年</c:v>
                </c:pt>
                <c:pt idx="1">
                  <c:v>平成5年</c:v>
                </c:pt>
                <c:pt idx="2">
                  <c:v>10年</c:v>
                </c:pt>
                <c:pt idx="3">
                  <c:v>15年</c:v>
                </c:pt>
                <c:pt idx="4">
                  <c:v>20年</c:v>
                </c:pt>
                <c:pt idx="5">
                  <c:v>25年</c:v>
                </c:pt>
              </c:strCache>
            </c:strRef>
          </c:cat>
          <c:val>
            <c:numRef>
              <c:f>'住宅数＆世帯数推移'!$R$15:$W$15</c:f>
              <c:numCache>
                <c:formatCode>General</c:formatCode>
                <c:ptCount val="6"/>
                <c:pt idx="0">
                  <c:v>7.5257173795343801</c:v>
                </c:pt>
                <c:pt idx="1">
                  <c:v>7.6421491914449664</c:v>
                </c:pt>
                <c:pt idx="2">
                  <c:v>9.0007258649891124</c:v>
                </c:pt>
                <c:pt idx="3">
                  <c:v>10.312645823611758</c:v>
                </c:pt>
                <c:pt idx="4">
                  <c:v>12.64288980338363</c:v>
                </c:pt>
                <c:pt idx="5">
                  <c:v>12.665025732826136</c:v>
                </c:pt>
              </c:numCache>
            </c:numRef>
          </c:val>
          <c:smooth val="0"/>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65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w="3175">
              <a:prstDash val="sysDash"/>
            </a:ln>
          </c:spPr>
        </c:majorGridlines>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txPr>
          <a:bodyPr anchor="ctr" anchorCtr="1"/>
          <a:lstStyle/>
          <a:p>
            <a:pPr algn="ctr" rtl="0">
              <a:defRPr sz="700">
                <a:solidFill>
                  <a:schemeClr val="tx1"/>
                </a:solidFill>
              </a:defRPr>
            </a:pPr>
            <a:endParaRPr lang="ja-JP" altLang="en-US"/>
          </a:p>
        </c:txPr>
        <c:crossAx val="12"/>
        <c:crosses val="autoZero"/>
        <c:auto val="1"/>
        <c:lblAlgn val="ctr"/>
        <c:lblOffset val="100"/>
        <c:noMultiLvlLbl val="0"/>
      </c:catAx>
      <c:valAx>
        <c:axId val="12"/>
        <c:scaling>
          <c:orientation val="minMax"/>
          <c:max val="20"/>
        </c:scaling>
        <c:delete val="0"/>
        <c:axPos val="r"/>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11"/>
        <c:crosses val="max"/>
        <c:crossBetween val="between"/>
        <c:majorUnit val="4"/>
      </c:valAx>
      <c:spPr>
        <a:ln>
          <a:solidFill>
            <a:schemeClr val="tx1">
              <a:tint val="75000"/>
              <a:shade val="95000"/>
              <a:satMod val="105000"/>
            </a:schemeClr>
          </a:solidFill>
        </a:ln>
      </c:spPr>
    </c:plotArea>
    <c:legend>
      <c:legendPos val="b"/>
      <c:layout>
        <c:manualLayout>
          <c:xMode val="edge"/>
          <c:yMode val="edge"/>
          <c:x val="9.658958333333334e-002"/>
          <c:y val="0.88293253968253971"/>
          <c:w val="0.82004999999999983"/>
          <c:h val="0.11047698412698412"/>
        </c:manualLayout>
      </c:layout>
      <c:overlay val="0"/>
      <c:spPr>
        <a:ln w="3175">
          <a:solidFill>
            <a:schemeClr val="tx1"/>
          </a:solidFill>
        </a:ln>
      </c:spPr>
      <c:txPr>
        <a:bodyPr horzOverflow="overflow" anchor="ctr" anchorCtr="1"/>
        <a:lstStyle/>
        <a:p>
          <a:pPr algn="l" rtl="0">
            <a:defRPr sz="65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転居の理由別東日本大震災　　　　　</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 により転居した普通世帯割合</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－秋田県（平成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manualLayout>
          <c:xMode val="edge"/>
          <c:yMode val="edge"/>
          <c:x val="0.19575656701448904"/>
          <c:y val="1.1759455178234879e-002"/>
        </c:manualLayout>
      </c:layout>
      <c:overlay val="0"/>
    </c:title>
    <c:autoTitleDeleted val="0"/>
    <c:view3D>
      <c:rotX val="60"/>
      <c:rotY val="0"/>
      <c:depthPercent val="100"/>
      <c:rAngAx val="0"/>
      <c:perspective val="30"/>
    </c:view3D>
    <c:floor>
      <c:thickness val="0"/>
    </c:floor>
    <c:sideWall>
      <c:thickness val="0"/>
    </c:sideWall>
    <c:backWall>
      <c:thickness val="0"/>
    </c:backWall>
    <c:plotArea>
      <c:layout>
        <c:manualLayout>
          <c:layoutTarget val="inner"/>
          <c:xMode val="edge"/>
          <c:yMode val="edge"/>
          <c:x val="0.17261965811965813"/>
          <c:y val="0.36432500000000001"/>
          <c:w val="0.60912666666666671"/>
          <c:h val="0.58704333333333325"/>
        </c:manualLayout>
      </c:layout>
      <c:pie3DChart>
        <c:varyColors val="1"/>
        <c:ser>
          <c:idx val="0"/>
          <c:order val="0"/>
          <c:explosion val="10"/>
          <c:dPt>
            <c:idx val="0"/>
            <c:invertIfNegative val="0"/>
            <c:bubble3D val="0"/>
            <c:explosion val="10"/>
            <c:spPr>
              <a:pattFill prst="ltUpDiag">
                <a:fgClr>
                  <a:schemeClr val="accent1"/>
                </a:fgClr>
                <a:bgClr>
                  <a:schemeClr val="bg1"/>
                </a:bgClr>
              </a:pattFill>
              <a:ln w="1905">
                <a:solidFill>
                  <a:schemeClr val="tx1"/>
                </a:solidFill>
              </a:ln>
            </c:spPr>
          </c:dPt>
          <c:dPt>
            <c:idx val="1"/>
            <c:invertIfNegative val="0"/>
            <c:bubble3D val="0"/>
            <c:explosion val="10"/>
            <c:spPr>
              <a:pattFill prst="pct25">
                <a:fgClr>
                  <a:schemeClr val="accent1"/>
                </a:fgClr>
                <a:bgClr>
                  <a:schemeClr val="bg1"/>
                </a:bgClr>
              </a:pattFill>
              <a:ln w="1905">
                <a:solidFill>
                  <a:schemeClr val="tx1"/>
                </a:solidFill>
              </a:ln>
            </c:spPr>
          </c:dPt>
          <c:dPt>
            <c:idx val="2"/>
            <c:invertIfNegative val="0"/>
            <c:bubble3D val="0"/>
            <c:explosion val="10"/>
            <c:spPr>
              <a:pattFill prst="pct60">
                <a:fgClr>
                  <a:schemeClr val="accent1"/>
                </a:fgClr>
                <a:bgClr>
                  <a:schemeClr val="bg1"/>
                </a:bgClr>
              </a:pattFill>
              <a:ln w="1905">
                <a:solidFill>
                  <a:schemeClr val="tx1"/>
                </a:solidFill>
              </a:ln>
            </c:spPr>
          </c:dPt>
          <c:dLbls>
            <c:dLbl>
              <c:idx val="0"/>
              <c:layout>
                <c:manualLayout>
                  <c:x val="4.5128395061728395e-002"/>
                  <c:y val="-6.2325396825396824e-003"/>
                </c:manualLayout>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1"/>
              <c:layout>
                <c:manualLayout>
                  <c:x val="0.14174978632478633"/>
                  <c:y val="-0.21295407407407407"/>
                </c:manualLayout>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2"/>
              <c:layout>
                <c:manualLayout>
                  <c:x val="-7.260744234800838e-002"/>
                  <c:y val="2.514074074074074e-003"/>
                </c:manualLayout>
              </c:layout>
              <c:numFmt formatCode="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numFmt formatCode="0.0%" sourceLinked="0"/>
            <c:txPr>
              <a:bodyPr rot="0" horzOverflow="overflow" anchor="ctr" anchorCtr="1"/>
              <a:lstStyle/>
              <a:p>
                <a:pPr algn="ctr" rtl="0">
                  <a:defRPr sz="700">
                    <a:solidFill>
                      <a:schemeClr val="tx1"/>
                    </a:solidFill>
                  </a:defRPr>
                </a:pPr>
                <a:endParaRPr lang="ja-JP" altLang="en-US"/>
              </a:p>
            </c:txPr>
            <c:showLegendKey val="0"/>
            <c:showVal val="1"/>
            <c:showCatName val="1"/>
            <c:showSerName val="0"/>
            <c:showPercent val="0"/>
            <c:showBubbleSize val="0"/>
            <c:separator xml:space="preserve">
</c:separator>
            <c:showLeaderLines val="1"/>
          </c:dLbls>
          <c:cat>
            <c:strRef>
              <c:f>東日本大震災!$C$8:$E$8</c:f>
              <c:strCache>
                <c:ptCount val="3"/>
                <c:pt idx="0">
                  <c:v>住宅に
住めなくなった</c:v>
                </c:pt>
                <c:pt idx="1">
                  <c:v>その他</c:v>
                </c:pt>
                <c:pt idx="2">
                  <c:v>不詳</c:v>
                </c:pt>
              </c:strCache>
            </c:strRef>
          </c:cat>
          <c:val>
            <c:numRef>
              <c:f>東日本大震災!$C$9:$E$9</c:f>
              <c:numCache>
                <c:formatCode>General</c:formatCode>
                <c:ptCount val="3"/>
                <c:pt idx="0">
                  <c:v>0.26666666666666666</c:v>
                </c:pt>
                <c:pt idx="1">
                  <c:v>0.66666666666666652</c:v>
                </c:pt>
                <c:pt idx="2">
                  <c:v>6.6666666666666666e-002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pie3DChart>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10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図１１－２　土地の所有率－秋田県（平成</a:t>
            </a:r>
            <a:r>
              <a:rPr lang="en-US" altLang="ja-JP" sz="800" b="1" i="0" u="none" strike="noStrike" baseline="0">
                <a:solidFill>
                  <a:schemeClr val="tx1"/>
                </a:solidFill>
                <a:latin typeface="+mj-ea"/>
                <a:ea typeface="+mj-ea"/>
              </a:rPr>
              <a:t>15</a:t>
            </a:r>
            <a:r>
              <a:rPr lang="ja-JP" altLang="en-US" sz="800" b="1" i="0" u="none" strike="noStrike" baseline="0">
                <a:solidFill>
                  <a:schemeClr val="tx1"/>
                </a:solidFill>
              </a:rPr>
              <a:t>年～</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overlay val="0"/>
    </c:title>
    <c:autoTitleDeleted val="0"/>
    <c:plotArea>
      <c:layout>
        <c:manualLayout>
          <c:layoutTarget val="inner"/>
          <c:xMode val="edge"/>
          <c:yMode val="edge"/>
          <c:x val="8.6355864197530871e-002"/>
          <c:y val="0.17874074074074073"/>
          <c:w val="0.87052685185185186"/>
          <c:h val="0.69204444444444446"/>
        </c:manualLayout>
      </c:layout>
      <c:barChart>
        <c:barDir val="col"/>
        <c:grouping val="clustered"/>
        <c:varyColors val="0"/>
        <c:ser>
          <c:idx val="0"/>
          <c:order val="0"/>
          <c:tx>
            <c:strRef>
              <c:f>'住宅・土地の所有状況'!$G$20</c:f>
              <c:strCache>
                <c:ptCount val="1"/>
                <c:pt idx="0">
                  <c:v>平成15年</c:v>
                </c:pt>
              </c:strCache>
            </c:strRef>
          </c:tx>
          <c:spPr>
            <a:pattFill prst="pct20">
              <a:fgClr>
                <a:schemeClr val="accent1"/>
              </a:fgClr>
              <a:bgClr>
                <a:schemeClr val="bg1"/>
              </a:bgClr>
            </a:pattFill>
            <a:ln w="3175">
              <a:solidFill>
                <a:schemeClr val="tx1"/>
              </a:solidFill>
            </a:ln>
          </c:spPr>
          <c:invertIfNegative val="0"/>
          <c:dPt>
            <c:idx val="1"/>
            <c:invertIfNegative val="0"/>
            <c:bubble3D val="0"/>
          </c:dPt>
          <c:dLbls>
            <c:dLbl>
              <c:idx val="1"/>
              <c:layout>
                <c:manualLayout>
                  <c:x val="-7.0555555555555554e-003"/>
                  <c:y val="-9.3722222222222228e-003"/>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separator xml:space="preserve">
</c:separator>
            </c:dLbl>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separator xml:space="preserve">
</c:separator>
          </c:dLbls>
          <c:cat>
            <c:strRef>
              <c:f>'住宅・土地の所有状況'!$H$19:$I$19</c:f>
              <c:strCache>
                <c:ptCount val="2"/>
                <c:pt idx="0">
                  <c:v>土地を所有</c:v>
                </c:pt>
                <c:pt idx="1">
                  <c:v>現住居の敷地以外の土地を所有</c:v>
                </c:pt>
              </c:strCache>
            </c:strRef>
          </c:cat>
          <c:val>
            <c:numRef>
              <c:f>'住宅・土地の所有状況'!$H$20:$I$20</c:f>
              <c:numCache>
                <c:formatCode>General</c:formatCode>
                <c:ptCount val="2"/>
                <c:pt idx="0">
                  <c:v>73.400000000000006</c:v>
                </c:pt>
                <c:pt idx="1">
                  <c:v>34.5</c:v>
                </c:pt>
              </c:numCache>
            </c:numRef>
          </c:val>
        </c:ser>
        <c:ser>
          <c:idx val="1"/>
          <c:order val="1"/>
          <c:tx>
            <c:strRef>
              <c:f>'住宅・土地の所有状況'!$G$21</c:f>
              <c:strCache>
                <c:ptCount val="1"/>
                <c:pt idx="0">
                  <c:v>平成20年</c:v>
                </c:pt>
              </c:strCache>
            </c:strRef>
          </c:tx>
          <c:spPr>
            <a:pattFill prst="ltUpDiag">
              <a:fgClr>
                <a:schemeClr val="accent1"/>
              </a:fgClr>
              <a:bgClr>
                <a:schemeClr val="bg1"/>
              </a:bgClr>
            </a:pattFill>
            <a:ln w="3175">
              <a:solidFill>
                <a:schemeClr val="tx1"/>
              </a:solidFill>
            </a:ln>
          </c:spPr>
          <c:invertIfNegative val="0"/>
          <c:dPt>
            <c:idx val="1"/>
            <c:invertIfNegative val="0"/>
            <c:bubble3D val="0"/>
          </c:dPt>
          <c:dLbls>
            <c:dLbl>
              <c:idx val="1"/>
              <c:layout>
                <c:manualLayout>
                  <c:x val="0"/>
                  <c:y val="-1.012037037037037e-003"/>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separator xml:space="preserve">
</c:separator>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separator xml:space="preserve">
</c:separator>
          </c:dLbls>
          <c:cat>
            <c:strRef>
              <c:f>'住宅・土地の所有状況'!$H$19:$I$19</c:f>
              <c:strCache>
                <c:ptCount val="2"/>
                <c:pt idx="0">
                  <c:v>土地を所有</c:v>
                </c:pt>
                <c:pt idx="1">
                  <c:v>現住居の敷地以外の土地を所有</c:v>
                </c:pt>
              </c:strCache>
            </c:strRef>
          </c:cat>
          <c:val>
            <c:numRef>
              <c:f>'住宅・土地の所有状況'!$H$21:$I$21</c:f>
              <c:numCache>
                <c:formatCode>General</c:formatCode>
                <c:ptCount val="2"/>
                <c:pt idx="0" formatCode="0.0">
                  <c:v>71</c:v>
                </c:pt>
                <c:pt idx="1">
                  <c:v>30.8</c:v>
                </c:pt>
              </c:numCache>
            </c:numRef>
          </c:val>
        </c:ser>
        <c:ser>
          <c:idx val="2"/>
          <c:order val="2"/>
          <c:tx>
            <c:strRef>
              <c:f>'住宅・土地の所有状況'!$G$22</c:f>
              <c:strCache>
                <c:ptCount val="1"/>
                <c:pt idx="0">
                  <c:v>平成25年</c:v>
                </c:pt>
              </c:strCache>
            </c:strRef>
          </c:tx>
          <c:spPr>
            <a:pattFill prst="pct30">
              <a:fgClr>
                <a:schemeClr val="accent5"/>
              </a:fgClr>
              <a:bgClr>
                <a:schemeClr val="bg1"/>
              </a:bgClr>
            </a:pattFill>
            <a:ln w="3175">
              <a:solidFill>
                <a:schemeClr val="tx1"/>
              </a:solidFill>
            </a:ln>
          </c:spPr>
          <c:invertIfNegative val="0"/>
          <c:dPt>
            <c:idx val="0"/>
            <c:invertIfNegative val="0"/>
            <c:bubble3D val="0"/>
          </c:dPt>
          <c:dLbls>
            <c:dLbl>
              <c:idx val="0"/>
              <c:layout/>
              <c:spPr>
                <a:solidFill>
                  <a:schemeClr val="bg1"/>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'住宅・土地の所有状況'!$H$19:$I$19</c:f>
              <c:strCache>
                <c:ptCount val="2"/>
                <c:pt idx="0">
                  <c:v>土地を所有</c:v>
                </c:pt>
                <c:pt idx="1">
                  <c:v>現住居の敷地以外の土地を所有</c:v>
                </c:pt>
              </c:strCache>
            </c:strRef>
          </c:cat>
          <c:val>
            <c:numRef>
              <c:f>'住宅・土地の所有状況'!$H$22:$I$22</c:f>
              <c:numCache>
                <c:formatCode>General</c:formatCode>
                <c:ptCount val="2"/>
                <c:pt idx="0" formatCode="0.0">
                  <c:v>71.099999999999994</c:v>
                </c:pt>
                <c:pt idx="1">
                  <c:v>26.6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200"/>
        <c:overlap val="0"/>
        <c:axId val="1"/>
        <c:axId val="2"/>
      </c:bar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ash"/>
            </a:ln>
          </c:spPr>
        </c:majorGridlines>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1"/>
          </a:solidFill>
        </a:ln>
      </c:spPr>
    </c:plotArea>
    <c:legend>
      <c:legendPos val="r"/>
      <c:layout>
        <c:manualLayout>
          <c:xMode val="edge"/>
          <c:yMode val="edge"/>
          <c:x val="0.73616666666666652"/>
          <c:y val="0.19468657407407408"/>
          <c:w val="0.21126882716049383"/>
          <c:h val="0.1842361111111111"/>
        </c:manualLayout>
      </c:layout>
      <c:overlay val="1"/>
      <c:spPr>
        <a:solidFill>
          <a:schemeClr val="bg1"/>
        </a:solidFill>
        <a:ln w="3175">
          <a:solidFill>
            <a:schemeClr val="accent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図１２－１　年齢階級別住宅の所有率－全国、秋田県（平成</a:t>
            </a:r>
            <a:r>
              <a:rPr lang="en-US" altLang="en-US"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7.4169212962962958e-002"/>
          <c:y val="0.18179814814814813"/>
          <c:w val="0.89349282407407393"/>
          <c:h val="0.65357870370370375"/>
        </c:manualLayout>
      </c:layout>
      <c:lineChart>
        <c:grouping val="standard"/>
        <c:varyColors val="0"/>
        <c:ser>
          <c:idx val="0"/>
          <c:order val="0"/>
          <c:tx>
            <c:strRef>
              <c:f>'所有率（年齢階級別）'!$B$62</c:f>
              <c:strCache>
                <c:ptCount val="1"/>
                <c:pt idx="0">
                  <c:v>全国</c:v>
                </c:pt>
              </c:strCache>
            </c:strRef>
          </c:tx>
          <c:spPr>
            <a:ln w="19050">
              <a:solidFill>
                <a:schemeClr val="tx1"/>
              </a:solidFill>
              <a:prstDash val="sysDash"/>
            </a:ln>
          </c:spPr>
          <c:marker>
            <c:symbol val="square"/>
            <c:size val="5"/>
            <c:spPr>
              <a:solidFill>
                <a:schemeClr val="tx1"/>
              </a:solidFill>
            </c:spPr>
          </c:marker>
          <c:cat>
            <c:strRef>
              <c:f>'所有率（年齢階級別）'!$A$63:$A$74</c:f>
              <c:strCache>
                <c:ptCount val="12"/>
                <c:pt idx="0">
                  <c:v>25歳
未満</c:v>
                </c:pt>
                <c:pt idx="1">
                  <c:v>25～
 29歳</c:v>
                </c:pt>
                <c:pt idx="2">
                  <c:v>30～
 34歳</c:v>
                </c:pt>
                <c:pt idx="3">
                  <c:v>35～
 39歳</c:v>
                </c:pt>
                <c:pt idx="4">
                  <c:v>40～
 44歳</c:v>
                </c:pt>
                <c:pt idx="5">
                  <c:v>45～
 49歳</c:v>
                </c:pt>
                <c:pt idx="6">
                  <c:v>50～
 54歳</c:v>
                </c:pt>
                <c:pt idx="7">
                  <c:v>55～
 59歳</c:v>
                </c:pt>
                <c:pt idx="8">
                  <c:v>60～
 64歳</c:v>
                </c:pt>
                <c:pt idx="9">
                  <c:v>65～
 69歳</c:v>
                </c:pt>
                <c:pt idx="10">
                  <c:v>70～
 74歳</c:v>
                </c:pt>
                <c:pt idx="11">
                  <c:v>75歳
以上</c:v>
                </c:pt>
              </c:strCache>
            </c:strRef>
          </c:cat>
          <c:val>
            <c:numRef>
              <c:f>'所有率（年齢階級別）'!$B$63:$B$74</c:f>
              <c:numCache>
                <c:formatCode>0.0</c:formatCode>
                <c:ptCount val="12"/>
                <c:pt idx="0">
                  <c:v>1.9</c:v>
                </c:pt>
                <c:pt idx="1">
                  <c:v>8.5</c:v>
                </c:pt>
                <c:pt idx="2">
                  <c:v>24.1</c:v>
                </c:pt>
                <c:pt idx="3">
                  <c:v>39.4</c:v>
                </c:pt>
                <c:pt idx="4">
                  <c:v>49.6</c:v>
                </c:pt>
                <c:pt idx="5">
                  <c:v>54.6</c:v>
                </c:pt>
                <c:pt idx="6">
                  <c:v>61.3</c:v>
                </c:pt>
                <c:pt idx="7">
                  <c:v>67</c:v>
                </c:pt>
                <c:pt idx="8">
                  <c:v>68.3</c:v>
                </c:pt>
                <c:pt idx="9">
                  <c:v>69.400000000000006</c:v>
                </c:pt>
                <c:pt idx="10">
                  <c:v>68.900000000000006</c:v>
                </c:pt>
                <c:pt idx="11">
                  <c:v>68.3</c:v>
                </c:pt>
              </c:numCache>
            </c:numRef>
          </c:val>
          <c:smooth val="0"/>
        </c:ser>
        <c:ser>
          <c:idx val="1"/>
          <c:order val="1"/>
          <c:tx>
            <c:strRef>
              <c:f>'所有率（年齢階級別）'!$C$62</c:f>
              <c:strCache>
                <c:ptCount val="1"/>
                <c:pt idx="0">
                  <c:v>秋田県</c:v>
                </c:pt>
              </c:strCache>
            </c:strRef>
          </c:tx>
          <c:spPr>
            <a:ln w="19050">
              <a:solidFill>
                <a:schemeClr val="tx1"/>
              </a:solidFill>
              <a:prstDash val="solid"/>
            </a:ln>
          </c:spPr>
          <c:marker>
            <c:symbol val="diamond"/>
            <c:size val="6"/>
            <c:spPr>
              <a:solidFill>
                <a:schemeClr val="tx1"/>
              </a:solidFill>
            </c:spPr>
          </c:marker>
          <c:cat>
            <c:strRef>
              <c:f>'所有率（年齢階級別）'!$A$63:$A$74</c:f>
              <c:strCache>
                <c:ptCount val="12"/>
                <c:pt idx="0">
                  <c:v>25歳
未満</c:v>
                </c:pt>
                <c:pt idx="1">
                  <c:v>25～
 29歳</c:v>
                </c:pt>
                <c:pt idx="2">
                  <c:v>30～
 34歳</c:v>
                </c:pt>
                <c:pt idx="3">
                  <c:v>35～
 39歳</c:v>
                </c:pt>
                <c:pt idx="4">
                  <c:v>40～
 44歳</c:v>
                </c:pt>
                <c:pt idx="5">
                  <c:v>45～
 49歳</c:v>
                </c:pt>
                <c:pt idx="6">
                  <c:v>50～
 54歳</c:v>
                </c:pt>
                <c:pt idx="7">
                  <c:v>55～
 59歳</c:v>
                </c:pt>
                <c:pt idx="8">
                  <c:v>60～
 64歳</c:v>
                </c:pt>
                <c:pt idx="9">
                  <c:v>65～
 69歳</c:v>
                </c:pt>
                <c:pt idx="10">
                  <c:v>70～
 74歳</c:v>
                </c:pt>
                <c:pt idx="11">
                  <c:v>75歳
以上</c:v>
                </c:pt>
              </c:strCache>
            </c:strRef>
          </c:cat>
          <c:val>
            <c:numRef>
              <c:f>'所有率（年齢階級別）'!$C$63:$C$74</c:f>
              <c:numCache>
                <c:formatCode>0.0</c:formatCode>
                <c:ptCount val="12"/>
                <c:pt idx="0">
                  <c:v>0</c:v>
                </c:pt>
                <c:pt idx="1">
                  <c:v>11.111111111111111</c:v>
                </c:pt>
                <c:pt idx="2">
                  <c:v>35.714285714285715</c:v>
                </c:pt>
                <c:pt idx="3">
                  <c:v>55.000000000000007</c:v>
                </c:pt>
                <c:pt idx="4">
                  <c:v>65.217391304347828</c:v>
                </c:pt>
                <c:pt idx="5">
                  <c:v>69.230769230769226</c:v>
                </c:pt>
                <c:pt idx="6">
                  <c:v>70.588235294117652</c:v>
                </c:pt>
                <c:pt idx="7">
                  <c:v>84.615384615384613</c:v>
                </c:pt>
                <c:pt idx="8">
                  <c:v>82.35294117647058</c:v>
                </c:pt>
                <c:pt idx="9">
                  <c:v>87.804878048780495</c:v>
                </c:pt>
                <c:pt idx="10">
                  <c:v>81.578947368421055</c:v>
                </c:pt>
                <c:pt idx="11">
                  <c:v>87.301587301587304</c:v>
                </c:pt>
              </c:numCache>
            </c:numRef>
          </c:val>
          <c:smooth val="0"/>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 sourceLinked="1"/>
        <c:majorTickMark val="out"/>
        <c:minorTickMark val="none"/>
        <c:tickLblPos val="nextTo"/>
        <c:txPr>
          <a:bodyPr horzOverflow="overflow" anchor="ctr" anchorCtr="1"/>
          <a:lstStyle/>
          <a:p>
            <a:pPr algn="ctr" rtl="0">
              <a:defRPr sz="75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w="3175">
              <a:prstDash val="sysDash"/>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71347222222222217"/>
          <c:y val="0.6189837962962963"/>
          <c:w val="0.20787037037037037"/>
          <c:h val="0.14101613586961426"/>
        </c:manualLayout>
      </c:layout>
      <c:overlay val="0"/>
      <c:spPr>
        <a:solidFill>
          <a:schemeClr val="bg1"/>
        </a:solidFill>
        <a:ln w="3175">
          <a:solidFill>
            <a:schemeClr val="tx1"/>
          </a:solidFill>
        </a:ln>
      </c:spPr>
      <c:txPr>
        <a:bodyPr horzOverflow="overflow" anchor="ctr" anchorCtr="1"/>
        <a:lstStyle/>
        <a:p>
          <a:pPr algn="l" rtl="0">
            <a:defRPr sz="65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図１２－２　年齢階級別土地の所有率－全国、秋田県（平成</a:t>
            </a:r>
            <a:r>
              <a:rPr lang="en-US" altLang="en-US"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7.4169212962962958e-002"/>
          <c:y val="0.18179814814814813"/>
          <c:w val="0.89349282407407393"/>
          <c:h val="0.64769907407407412"/>
        </c:manualLayout>
      </c:layout>
      <c:lineChart>
        <c:grouping val="standard"/>
        <c:varyColors val="0"/>
        <c:ser>
          <c:idx val="0"/>
          <c:order val="0"/>
          <c:tx>
            <c:strRef>
              <c:f>'所有率（年齢階級別）'!$B$78</c:f>
              <c:strCache>
                <c:ptCount val="1"/>
                <c:pt idx="0">
                  <c:v>全国</c:v>
                </c:pt>
              </c:strCache>
            </c:strRef>
          </c:tx>
          <c:spPr>
            <a:ln w="19050">
              <a:solidFill>
                <a:schemeClr val="tx1"/>
              </a:solidFill>
              <a:prstDash val="sysDash"/>
            </a:ln>
          </c:spPr>
          <c:marker>
            <c:symbol val="square"/>
            <c:size val="5"/>
            <c:spPr>
              <a:solidFill>
                <a:schemeClr val="tx1"/>
              </a:solidFill>
            </c:spPr>
          </c:marker>
          <c:cat>
            <c:strRef>
              <c:f>'所有率（年齢階級別）'!$A$79:$A$90</c:f>
              <c:strCache>
                <c:ptCount val="12"/>
                <c:pt idx="0">
                  <c:v>25歳
未満</c:v>
                </c:pt>
                <c:pt idx="1">
                  <c:v>25～
 29歳</c:v>
                </c:pt>
                <c:pt idx="2">
                  <c:v>30～
 34歳</c:v>
                </c:pt>
                <c:pt idx="3">
                  <c:v>35～
 39歳</c:v>
                </c:pt>
                <c:pt idx="4">
                  <c:v>40～
 44歳</c:v>
                </c:pt>
                <c:pt idx="5">
                  <c:v>45～
 49歳</c:v>
                </c:pt>
                <c:pt idx="6">
                  <c:v>50～
 54歳</c:v>
                </c:pt>
                <c:pt idx="7">
                  <c:v>55～
 59歳</c:v>
                </c:pt>
                <c:pt idx="8">
                  <c:v>60～
 64歳</c:v>
                </c:pt>
                <c:pt idx="9">
                  <c:v>65～
 69歳</c:v>
                </c:pt>
                <c:pt idx="10">
                  <c:v>70～
 74歳</c:v>
                </c:pt>
                <c:pt idx="11">
                  <c:v>75歳
以上</c:v>
                </c:pt>
              </c:strCache>
            </c:strRef>
          </c:cat>
          <c:val>
            <c:numRef>
              <c:f>'所有率（年齢階級別）'!$B$79:$B$90</c:f>
              <c:numCache>
                <c:formatCode>0.0</c:formatCode>
                <c:ptCount val="12"/>
                <c:pt idx="0">
                  <c:v>1.7</c:v>
                </c:pt>
                <c:pt idx="1">
                  <c:v>8.3000000000000007</c:v>
                </c:pt>
                <c:pt idx="2">
                  <c:v>23.4</c:v>
                </c:pt>
                <c:pt idx="3">
                  <c:v>37.6</c:v>
                </c:pt>
                <c:pt idx="4">
                  <c:v>47.4</c:v>
                </c:pt>
                <c:pt idx="5">
                  <c:v>52.3</c:v>
                </c:pt>
                <c:pt idx="6">
                  <c:v>58.8</c:v>
                </c:pt>
                <c:pt idx="7">
                  <c:v>64.900000000000006</c:v>
                </c:pt>
                <c:pt idx="8">
                  <c:v>67.400000000000006</c:v>
                </c:pt>
                <c:pt idx="9">
                  <c:v>68.7</c:v>
                </c:pt>
                <c:pt idx="10">
                  <c:v>68.7</c:v>
                </c:pt>
                <c:pt idx="11">
                  <c:v>68</c:v>
                </c:pt>
              </c:numCache>
            </c:numRef>
          </c:val>
          <c:smooth val="0"/>
        </c:ser>
        <c:ser>
          <c:idx val="1"/>
          <c:order val="1"/>
          <c:tx>
            <c:strRef>
              <c:f>'所有率（年齢階級別）'!$C$78</c:f>
              <c:strCache>
                <c:ptCount val="1"/>
                <c:pt idx="0">
                  <c:v>秋田県</c:v>
                </c:pt>
              </c:strCache>
            </c:strRef>
          </c:tx>
          <c:spPr>
            <a:ln w="19050">
              <a:solidFill>
                <a:schemeClr val="tx1"/>
              </a:solidFill>
              <a:prstDash val="solid"/>
            </a:ln>
          </c:spPr>
          <c:marker>
            <c:symbol val="diamond"/>
            <c:size val="6"/>
            <c:spPr>
              <a:solidFill>
                <a:schemeClr val="tx1"/>
              </a:solidFill>
            </c:spPr>
          </c:marker>
          <c:cat>
            <c:strRef>
              <c:f>'所有率（年齢階級別）'!$A$79:$A$90</c:f>
              <c:strCache>
                <c:ptCount val="12"/>
                <c:pt idx="0">
                  <c:v>25歳
未満</c:v>
                </c:pt>
                <c:pt idx="1">
                  <c:v>25～
 29歳</c:v>
                </c:pt>
                <c:pt idx="2">
                  <c:v>30～
 34歳</c:v>
                </c:pt>
                <c:pt idx="3">
                  <c:v>35～
 39歳</c:v>
                </c:pt>
                <c:pt idx="4">
                  <c:v>40～
 44歳</c:v>
                </c:pt>
                <c:pt idx="5">
                  <c:v>45～
 49歳</c:v>
                </c:pt>
                <c:pt idx="6">
                  <c:v>50～
 54歳</c:v>
                </c:pt>
                <c:pt idx="7">
                  <c:v>55～
 59歳</c:v>
                </c:pt>
                <c:pt idx="8">
                  <c:v>60～
 64歳</c:v>
                </c:pt>
                <c:pt idx="9">
                  <c:v>65～
 69歳</c:v>
                </c:pt>
                <c:pt idx="10">
                  <c:v>70～
 74歳</c:v>
                </c:pt>
                <c:pt idx="11">
                  <c:v>75歳
以上</c:v>
                </c:pt>
              </c:strCache>
            </c:strRef>
          </c:cat>
          <c:val>
            <c:numRef>
              <c:f>'所有率（年齢階級別）'!$C$79:$C$90</c:f>
              <c:numCache>
                <c:formatCode>0.0</c:formatCode>
                <c:ptCount val="12"/>
                <c:pt idx="0">
                  <c:v>0</c:v>
                </c:pt>
                <c:pt idx="1">
                  <c:v>11.111111111111111</c:v>
                </c:pt>
                <c:pt idx="2">
                  <c:v>35.714285714285715</c:v>
                </c:pt>
                <c:pt idx="3">
                  <c:v>50</c:v>
                </c:pt>
                <c:pt idx="4">
                  <c:v>65.217391304347828</c:v>
                </c:pt>
                <c:pt idx="5">
                  <c:v>65.384615384615387</c:v>
                </c:pt>
                <c:pt idx="6">
                  <c:v>67.64705882352942</c:v>
                </c:pt>
                <c:pt idx="7">
                  <c:v>82.051282051282044</c:v>
                </c:pt>
                <c:pt idx="8">
                  <c:v>86.274509803921575</c:v>
                </c:pt>
                <c:pt idx="9">
                  <c:v>82.926829268292678</c:v>
                </c:pt>
                <c:pt idx="10">
                  <c:v>78.94736842105263</c:v>
                </c:pt>
                <c:pt idx="11">
                  <c:v>87.301587301587304</c:v>
                </c:pt>
              </c:numCache>
            </c:numRef>
          </c:val>
          <c:smooth val="0"/>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 sourceLinked="1"/>
        <c:majorTickMark val="out"/>
        <c:minorTickMark val="none"/>
        <c:tickLblPos val="nextTo"/>
        <c:txPr>
          <a:bodyPr horzOverflow="overflow" anchor="ctr" anchorCtr="1"/>
          <a:lstStyle/>
          <a:p>
            <a:pPr algn="ctr" rtl="0">
              <a:defRPr sz="75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w="3175">
              <a:prstDash val="sysDash"/>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71347222222222217"/>
          <c:y val="0.63662268518518517"/>
          <c:w val="0.21375"/>
          <c:h val="0.14101613586961426"/>
        </c:manualLayout>
      </c:layout>
      <c:overlay val="0"/>
      <c:spPr>
        <a:solidFill>
          <a:schemeClr val="bg1"/>
        </a:solidFill>
        <a:ln w="3175">
          <a:solidFill>
            <a:schemeClr val="tx1"/>
          </a:solidFill>
        </a:ln>
      </c:spPr>
      <c:txPr>
        <a:bodyPr horzOverflow="overflow" anchor="ctr" anchorCtr="1"/>
        <a:lstStyle/>
        <a:p>
          <a:pPr algn="l" rtl="0">
            <a:defRPr sz="65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図１４－１　世帯の年間収入階級別住宅の所有率－全国、秋田県（平成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overlay val="0"/>
    </c:title>
    <c:autoTitleDeleted val="0"/>
    <c:plotArea>
      <c:layout>
        <c:manualLayout>
          <c:layoutTarget val="inner"/>
          <c:xMode val="edge"/>
          <c:yMode val="edge"/>
          <c:x val="7.7488879041504394e-002"/>
          <c:y val="0.1851851851851852"/>
          <c:w val="0.89195555203654942"/>
          <c:h val="0.5851724263633713"/>
        </c:manualLayout>
      </c:layout>
      <c:lineChart>
        <c:grouping val="standard"/>
        <c:varyColors val="0"/>
        <c:ser>
          <c:idx val="1"/>
          <c:order val="0"/>
          <c:tx>
            <c:strRef>
              <c:f>'所有率（世帯の収入別）'!$B$42</c:f>
              <c:strCache>
                <c:ptCount val="1"/>
                <c:pt idx="0">
                  <c:v>秋田県</c:v>
                </c:pt>
              </c:strCache>
            </c:strRef>
          </c:tx>
          <c:spPr>
            <a:ln w="19050" cmpd="sng">
              <a:solidFill>
                <a:schemeClr val="tx1"/>
              </a:solidFill>
              <a:prstDash val="solid"/>
            </a:ln>
          </c:spPr>
          <c:marker>
            <c:spPr>
              <a:solidFill>
                <a:schemeClr val="tx1"/>
              </a:solidFill>
            </c:spPr>
          </c:marker>
          <c:cat>
            <c:strRef>
              <c:f>'所有率（世帯の収入別）'!$A$43:$A$52</c:f>
              <c:strCache>
                <c:ptCount val="10"/>
                <c:pt idx="0">
                  <c:v>100万円
未満</c:v>
                </c:pt>
                <c:pt idx="1">
                  <c:v>100～
 200万円</c:v>
                </c:pt>
                <c:pt idx="2">
                  <c:v>200～
 300万円</c:v>
                </c:pt>
                <c:pt idx="3">
                  <c:v>300～
 400万円</c:v>
                </c:pt>
                <c:pt idx="4">
                  <c:v>400～
 500万円</c:v>
                </c:pt>
                <c:pt idx="5">
                  <c:v>500～
 700万円</c:v>
                </c:pt>
                <c:pt idx="6">
                  <c:v>700～
 1000万円</c:v>
                </c:pt>
                <c:pt idx="7">
                  <c:v>1000～
 1500万円</c:v>
                </c:pt>
                <c:pt idx="8">
                  <c:v>1500～
 2000万円</c:v>
                </c:pt>
                <c:pt idx="9">
                  <c:v>2000万円
以上</c:v>
                </c:pt>
              </c:strCache>
            </c:strRef>
          </c:cat>
          <c:val>
            <c:numRef>
              <c:f>'所有率（世帯の収入別）'!$B$43:$B$52</c:f>
              <c:numCache>
                <c:formatCode>0.0</c:formatCode>
                <c:ptCount val="10"/>
                <c:pt idx="0">
                  <c:v>56.666666666666664</c:v>
                </c:pt>
                <c:pt idx="1">
                  <c:v>63.934426229508205</c:v>
                </c:pt>
                <c:pt idx="2">
                  <c:v>71.794871794871796</c:v>
                </c:pt>
                <c:pt idx="3">
                  <c:v>75</c:v>
                </c:pt>
                <c:pt idx="4">
                  <c:v>77.083333333333343</c:v>
                </c:pt>
                <c:pt idx="5">
                  <c:v>80.769230769230774</c:v>
                </c:pt>
                <c:pt idx="6">
                  <c:v>87.096774193548384</c:v>
                </c:pt>
                <c:pt idx="7">
                  <c:v>81.818181818181827</c:v>
                </c:pt>
                <c:pt idx="8">
                  <c:v>100</c:v>
                </c:pt>
                <c:pt idx="9">
                  <c:v>100</c:v>
                </c:pt>
              </c:numCache>
            </c:numRef>
          </c:val>
          <c:smooth val="0"/>
        </c:ser>
        <c:ser>
          <c:idx val="0"/>
          <c:order val="1"/>
          <c:tx>
            <c:strRef>
              <c:f>'所有率（世帯の収入別）'!$C$42</c:f>
              <c:strCache>
                <c:ptCount val="1"/>
                <c:pt idx="0">
                  <c:v>全国</c:v>
                </c:pt>
              </c:strCache>
            </c:strRef>
          </c:tx>
          <c:spPr>
            <a:ln w="19050">
              <a:solidFill>
                <a:schemeClr val="tx1"/>
              </a:solidFill>
              <a:prstDash val="sysDash"/>
            </a:ln>
          </c:spPr>
          <c:marker>
            <c:symbol val="diamond"/>
            <c:size val="6"/>
            <c:spPr>
              <a:solidFill>
                <a:schemeClr val="tx1"/>
              </a:solidFill>
            </c:spPr>
          </c:marker>
          <c:cat>
            <c:strRef>
              <c:f>'所有率（世帯の収入別）'!$A$43:$A$52</c:f>
              <c:strCache>
                <c:ptCount val="10"/>
                <c:pt idx="0">
                  <c:v>100万円
未満</c:v>
                </c:pt>
                <c:pt idx="1">
                  <c:v>100～
 200万円</c:v>
                </c:pt>
                <c:pt idx="2">
                  <c:v>200～
 300万円</c:v>
                </c:pt>
                <c:pt idx="3">
                  <c:v>300～
 400万円</c:v>
                </c:pt>
                <c:pt idx="4">
                  <c:v>400～
 500万円</c:v>
                </c:pt>
                <c:pt idx="5">
                  <c:v>500～
 700万円</c:v>
                </c:pt>
                <c:pt idx="6">
                  <c:v>700～
 1000万円</c:v>
                </c:pt>
                <c:pt idx="7">
                  <c:v>1000～
 1500万円</c:v>
                </c:pt>
                <c:pt idx="8">
                  <c:v>1500～
 2000万円</c:v>
                </c:pt>
                <c:pt idx="9">
                  <c:v>2000万円
以上</c:v>
                </c:pt>
              </c:strCache>
            </c:strRef>
          </c:cat>
          <c:val>
            <c:numRef>
              <c:f>'所有率（世帯の収入別）'!$C$43:$C$52</c:f>
              <c:numCache>
                <c:formatCode>General</c:formatCode>
                <c:ptCount val="10"/>
                <c:pt idx="0">
                  <c:v>36.200000000000003</c:v>
                </c:pt>
                <c:pt idx="1">
                  <c:v>42.2</c:v>
                </c:pt>
                <c:pt idx="2">
                  <c:v>50.4</c:v>
                </c:pt>
                <c:pt idx="3">
                  <c:v>52.7</c:v>
                </c:pt>
                <c:pt idx="4">
                  <c:v>57.4</c:v>
                </c:pt>
                <c:pt idx="5">
                  <c:v>63.5</c:v>
                </c:pt>
                <c:pt idx="6">
                  <c:v>71.900000000000006</c:v>
                </c:pt>
                <c:pt idx="7">
                  <c:v>79.2</c:v>
                </c:pt>
                <c:pt idx="8">
                  <c:v>84.1</c:v>
                </c:pt>
                <c:pt idx="9">
                  <c:v>86.6</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l"/>
        <c:majorGridlines>
          <c:spPr>
            <a:ln w="3175">
              <a:prstDash val="sysDash"/>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73111125753632256"/>
          <c:y val="0.57657674234019718"/>
          <c:w val="0.19111103789850536"/>
          <c:h val="0.14564566027184744"/>
        </c:manualLayout>
      </c:layout>
      <c:overlay val="0"/>
      <c:spPr>
        <a:solidFill>
          <a:schemeClr val="bg1"/>
        </a:solidFill>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図１４－２　世帯の年間収入階級別土地の所有率－全国、秋田県（平成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overlay val="0"/>
    </c:title>
    <c:autoTitleDeleted val="0"/>
    <c:plotArea>
      <c:layout>
        <c:manualLayout>
          <c:layoutTarget val="inner"/>
          <c:xMode val="edge"/>
          <c:yMode val="edge"/>
          <c:x val="7.7488879041504394e-002"/>
          <c:y val="0.1851851851851852"/>
          <c:w val="0.89195555203654942"/>
          <c:h val="0.5851724263633713"/>
        </c:manualLayout>
      </c:layout>
      <c:lineChart>
        <c:grouping val="standard"/>
        <c:varyColors val="0"/>
        <c:ser>
          <c:idx val="1"/>
          <c:order val="0"/>
          <c:tx>
            <c:strRef>
              <c:f>'所有率（世帯の収入別）'!$B$57</c:f>
              <c:strCache>
                <c:ptCount val="1"/>
                <c:pt idx="0">
                  <c:v>秋田県</c:v>
                </c:pt>
              </c:strCache>
            </c:strRef>
          </c:tx>
          <c:spPr>
            <a:ln w="19050" cmpd="sng">
              <a:solidFill>
                <a:schemeClr val="tx1"/>
              </a:solidFill>
              <a:prstDash val="solid"/>
            </a:ln>
          </c:spPr>
          <c:marker>
            <c:spPr>
              <a:solidFill>
                <a:schemeClr val="tx1"/>
              </a:solidFill>
            </c:spPr>
          </c:marker>
          <c:cat>
            <c:strRef>
              <c:f>'所有率（世帯の収入別）'!$A$58:$A$67</c:f>
              <c:strCache>
                <c:ptCount val="10"/>
                <c:pt idx="0">
                  <c:v>100万円
未満</c:v>
                </c:pt>
                <c:pt idx="1">
                  <c:v>100～
 200万円</c:v>
                </c:pt>
                <c:pt idx="2">
                  <c:v>200～
 300万円</c:v>
                </c:pt>
                <c:pt idx="3">
                  <c:v>300～
 400万円</c:v>
                </c:pt>
                <c:pt idx="4">
                  <c:v>400～
 500万円</c:v>
                </c:pt>
                <c:pt idx="5">
                  <c:v>500～
 700万円</c:v>
                </c:pt>
                <c:pt idx="6">
                  <c:v>700～
 1000万円</c:v>
                </c:pt>
                <c:pt idx="7">
                  <c:v>1000～
 1500万円</c:v>
                </c:pt>
                <c:pt idx="8">
                  <c:v>1500～
 2000万円</c:v>
                </c:pt>
                <c:pt idx="9">
                  <c:v>2000万円
以上</c:v>
                </c:pt>
              </c:strCache>
            </c:strRef>
          </c:cat>
          <c:val>
            <c:numRef>
              <c:f>'所有率（世帯の収入別）'!$B$58:$B$67</c:f>
              <c:numCache>
                <c:formatCode>0.0</c:formatCode>
                <c:ptCount val="10"/>
                <c:pt idx="0">
                  <c:v>53.333333333333336</c:v>
                </c:pt>
                <c:pt idx="1">
                  <c:v>63.934426229508205</c:v>
                </c:pt>
                <c:pt idx="2">
                  <c:v>71.794871794871796</c:v>
                </c:pt>
                <c:pt idx="3">
                  <c:v>75</c:v>
                </c:pt>
                <c:pt idx="4">
                  <c:v>77.083333333333343</c:v>
                </c:pt>
                <c:pt idx="5">
                  <c:v>80.769230769230774</c:v>
                </c:pt>
                <c:pt idx="6">
                  <c:v>83.870967741935488</c:v>
                </c:pt>
                <c:pt idx="7">
                  <c:v>81.818181818181827</c:v>
                </c:pt>
                <c:pt idx="8">
                  <c:v>100</c:v>
                </c:pt>
                <c:pt idx="9">
                  <c:v>100</c:v>
                </c:pt>
              </c:numCache>
            </c:numRef>
          </c:val>
          <c:smooth val="0"/>
        </c:ser>
        <c:ser>
          <c:idx val="0"/>
          <c:order val="1"/>
          <c:tx>
            <c:strRef>
              <c:f>'所有率（世帯の収入別）'!$C$57</c:f>
              <c:strCache>
                <c:ptCount val="1"/>
                <c:pt idx="0">
                  <c:v>全国</c:v>
                </c:pt>
              </c:strCache>
            </c:strRef>
          </c:tx>
          <c:spPr>
            <a:ln w="19050">
              <a:solidFill>
                <a:schemeClr val="tx1"/>
              </a:solidFill>
              <a:prstDash val="sysDash"/>
            </a:ln>
          </c:spPr>
          <c:marker>
            <c:symbol val="diamond"/>
            <c:size val="6"/>
            <c:spPr>
              <a:solidFill>
                <a:schemeClr val="tx1"/>
              </a:solidFill>
            </c:spPr>
          </c:marker>
          <c:cat>
            <c:strRef>
              <c:f>'所有率（世帯の収入別）'!$A$58:$A$67</c:f>
              <c:strCache>
                <c:ptCount val="10"/>
                <c:pt idx="0">
                  <c:v>100万円
未満</c:v>
                </c:pt>
                <c:pt idx="1">
                  <c:v>100～
 200万円</c:v>
                </c:pt>
                <c:pt idx="2">
                  <c:v>200～
 300万円</c:v>
                </c:pt>
                <c:pt idx="3">
                  <c:v>300～
 400万円</c:v>
                </c:pt>
                <c:pt idx="4">
                  <c:v>400～
 500万円</c:v>
                </c:pt>
                <c:pt idx="5">
                  <c:v>500～
 700万円</c:v>
                </c:pt>
                <c:pt idx="6">
                  <c:v>700～
 1000万円</c:v>
                </c:pt>
                <c:pt idx="7">
                  <c:v>1000～
 1500万円</c:v>
                </c:pt>
                <c:pt idx="8">
                  <c:v>1500～
 2000万円</c:v>
                </c:pt>
                <c:pt idx="9">
                  <c:v>2000万円
以上</c:v>
                </c:pt>
              </c:strCache>
            </c:strRef>
          </c:cat>
          <c:val>
            <c:numRef>
              <c:f>'所有率（世帯の収入別）'!$C$58:$C$67</c:f>
              <c:numCache>
                <c:formatCode>General</c:formatCode>
                <c:ptCount val="10"/>
                <c:pt idx="0">
                  <c:v>35.6</c:v>
                </c:pt>
                <c:pt idx="1">
                  <c:v>41.8</c:v>
                </c:pt>
                <c:pt idx="2" formatCode="0.0">
                  <c:v>50</c:v>
                </c:pt>
                <c:pt idx="3" formatCode="0.0">
                  <c:v>52</c:v>
                </c:pt>
                <c:pt idx="4" formatCode="0.0">
                  <c:v>56</c:v>
                </c:pt>
                <c:pt idx="5">
                  <c:v>61.5</c:v>
                </c:pt>
                <c:pt idx="6">
                  <c:v>69.400000000000006</c:v>
                </c:pt>
                <c:pt idx="7">
                  <c:v>76.7</c:v>
                </c:pt>
                <c:pt idx="8">
                  <c:v>82.1</c:v>
                </c:pt>
                <c:pt idx="9">
                  <c:v>86.3</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l"/>
        <c:majorGridlines>
          <c:spPr>
            <a:ln w="3175">
              <a:prstDash val="sysDash"/>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73111125753632256"/>
          <c:y val="0.57657674234019718"/>
          <c:w val="0.19111103789850536"/>
          <c:h val="0.14564566027184744"/>
        </c:manualLayout>
      </c:layout>
      <c:overlay val="0"/>
      <c:spPr>
        <a:solidFill>
          <a:schemeClr val="bg1"/>
        </a:solidFill>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図１３－１　従業上の地位別住宅の所有率－全国、秋田県（平成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manualLayout>
          <c:xMode val="edge"/>
          <c:yMode val="edge"/>
          <c:x val="0.14585213885301374"/>
          <c:y val="1.4111274959887964e-002"/>
        </c:manualLayout>
      </c:layout>
      <c:overlay val="0"/>
    </c:title>
    <c:autoTitleDeleted val="0"/>
    <c:plotArea>
      <c:layout>
        <c:manualLayout>
          <c:layoutTarget val="inner"/>
          <c:xMode val="edge"/>
          <c:yMode val="edge"/>
          <c:x val="0.21762505729641968"/>
          <c:y val="0.12486701388888888"/>
          <c:w val="0.73573905007286333"/>
          <c:h val="0.7749100694444444"/>
        </c:manualLayout>
      </c:layout>
      <c:barChart>
        <c:barDir val="bar"/>
        <c:grouping val="clustered"/>
        <c:varyColors val="0"/>
        <c:ser>
          <c:idx val="0"/>
          <c:order val="0"/>
          <c:tx>
            <c:strRef>
              <c:f>'所有率（従業上の地位別）'!$B$49</c:f>
              <c:strCache>
                <c:ptCount val="1"/>
                <c:pt idx="0">
                  <c:v>全国</c:v>
                </c:pt>
              </c:strCache>
            </c:strRef>
          </c:tx>
          <c:spPr>
            <a:pattFill prst="pct20">
              <a:fgClr>
                <a:schemeClr val="accent1"/>
              </a:fgClr>
              <a:bgClr>
                <a:schemeClr val="bg1"/>
              </a:bgClr>
            </a:pattFill>
            <a:ln w="2540">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7"/>
            <c:invertIfNegative val="0"/>
            <c:bubble3D val="0"/>
          </c:dPt>
          <c:dLbls>
            <c:dLbl>
              <c:idx val="0"/>
              <c:layout>
                <c:manualLayout>
                  <c:x val="-2.2961998245774992e-003"/>
                  <c:y val="1.0485069444444444e-002"/>
                </c:manualLayout>
              </c:layout>
              <c:spPr>
                <a:no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0"/>
                  <c:y val="1.4894444444444445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2"/>
              <c:layout>
                <c:manualLayout>
                  <c:x val="0"/>
                  <c:y val="1.1228174603174603e-002"/>
                </c:manualLayout>
              </c:layout>
              <c:spPr>
                <a:no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3"/>
              <c:layout>
                <c:manualLayout>
                  <c:x val="-2.3518518518517656e-003"/>
                  <c:y val="7.5607142857142861e-003"/>
                </c:manualLayout>
              </c:layout>
              <c:spPr>
                <a:no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4"/>
              <c:layout>
                <c:manualLayout>
                  <c:x val="2.2972222222222222e-003"/>
                  <c:y val="1.0485416666666667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0"/>
                  <c:y val="2.5202380952380954e-003"/>
                </c:manualLayout>
              </c:layout>
              <c:spPr>
                <a:no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7"/>
              <c:layout>
                <c:manualLayout>
                  <c:x val="-2.2972855838136459e-003"/>
                  <c:y val="1.7640277777777779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'所有率（従業上の地位別）'!$A$50:$A$57</c:f>
              <c:strCache>
                <c:ptCount val="8"/>
                <c:pt idx="0">
                  <c:v>農林・漁業主</c:v>
                </c:pt>
                <c:pt idx="1">
                  <c:v>商工・その他の業主</c:v>
                </c:pt>
                <c:pt idx="2">
                  <c:v>会社・団体・公社又は
個人に雇われている者</c:v>
                </c:pt>
                <c:pt idx="3">
                  <c:v>官公庁</c:v>
                </c:pt>
                <c:pt idx="4">
                  <c:v>労働者派遣事業所
の派遣社員</c:v>
                </c:pt>
                <c:pt idx="5">
                  <c:v>パート・アルバイト
・その他</c:v>
                </c:pt>
                <c:pt idx="6">
                  <c:v>学生</c:v>
                </c:pt>
                <c:pt idx="7">
                  <c:v>その他</c:v>
                </c:pt>
              </c:strCache>
            </c:strRef>
          </c:cat>
          <c:val>
            <c:numRef>
              <c:f>'所有率（従業上の地位別）'!$B$50:$B$57</c:f>
              <c:numCache>
                <c:formatCode>General</c:formatCode>
                <c:ptCount val="8"/>
                <c:pt idx="0">
                  <c:v>93.4</c:v>
                </c:pt>
                <c:pt idx="1">
                  <c:v>76.3</c:v>
                </c:pt>
                <c:pt idx="2">
                  <c:v>61.8</c:v>
                </c:pt>
                <c:pt idx="3">
                  <c:v>66.900000000000006</c:v>
                </c:pt>
                <c:pt idx="4">
                  <c:v>43.4</c:v>
                </c:pt>
                <c:pt idx="5">
                  <c:v>51.9</c:v>
                </c:pt>
                <c:pt idx="6">
                  <c:v>3.9</c:v>
                </c:pt>
                <c:pt idx="7">
                  <c:v>74.099999999999994</c:v>
                </c:pt>
              </c:numCache>
            </c:numRef>
          </c:val>
        </c:ser>
        <c:ser>
          <c:idx val="1"/>
          <c:order val="1"/>
          <c:tx>
            <c:strRef>
              <c:f>'所有率（従業上の地位別）'!$C$49</c:f>
              <c:strCache>
                <c:ptCount val="1"/>
                <c:pt idx="0">
                  <c:v>秋田県</c:v>
                </c:pt>
              </c:strCache>
            </c:strRef>
          </c:tx>
          <c:spPr>
            <a:pattFill prst="pct30">
              <a:fgClr>
                <a:schemeClr val="accent1"/>
              </a:fgClr>
              <a:bgClr>
                <a:schemeClr val="bg1"/>
              </a:bgClr>
            </a:pattFill>
            <a:ln w="2540">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5"/>
            <c:invertIfNegative val="0"/>
            <c:bubble3D val="0"/>
          </c:dPt>
          <c:dPt>
            <c:idx val="6"/>
            <c:invertIfNegative val="0"/>
            <c:bubble3D val="0"/>
          </c:dPt>
          <c:dPt>
            <c:idx val="7"/>
            <c:invertIfNegative val="0"/>
            <c:bubble3D val="0"/>
          </c:dPt>
          <c:dLbls>
            <c:dLbl>
              <c:idx val="0"/>
              <c:layout>
                <c:manualLayout>
                  <c:x val="-2.2961998245774992e-003"/>
                  <c:y val="4.4114583333333332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4.5943995354953537e-003"/>
                  <c:y val="-6.0741723913212446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2"/>
              <c:layout>
                <c:manualLayout>
                  <c:x val="2.2971997677476768e-003"/>
                  <c:y val="-3.0369666206302801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3"/>
              <c:layout>
                <c:manualLayout>
                  <c:x val="4.5943995354953537e-003"/>
                  <c:y val="-6.0744115413819844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9.1887990709907073e-003"/>
                  <c:y val="-3.0369666206302801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6"/>
              <c:layout>
                <c:manualLayout>
                  <c:x val="0"/>
                  <c:y val="-1.3229166666666667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7"/>
              <c:layout>
                <c:manualLayout>
                  <c:x val="-2.2972222222222222e-003"/>
                  <c:y val="2.0035714285714288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'所有率（従業上の地位別）'!$A$50:$A$57</c:f>
              <c:strCache>
                <c:ptCount val="8"/>
                <c:pt idx="0">
                  <c:v>農林・漁業主</c:v>
                </c:pt>
                <c:pt idx="1">
                  <c:v>商工・その他の業主</c:v>
                </c:pt>
                <c:pt idx="2">
                  <c:v>会社・団体・公社又は
個人に雇われている者</c:v>
                </c:pt>
                <c:pt idx="3">
                  <c:v>官公庁</c:v>
                </c:pt>
                <c:pt idx="4">
                  <c:v>労働者派遣事業所
の派遣社員</c:v>
                </c:pt>
                <c:pt idx="5">
                  <c:v>パート・アルバイト
・その他</c:v>
                </c:pt>
                <c:pt idx="6">
                  <c:v>学生</c:v>
                </c:pt>
                <c:pt idx="7">
                  <c:v>その他</c:v>
                </c:pt>
              </c:strCache>
            </c:strRef>
          </c:cat>
          <c:val>
            <c:numRef>
              <c:f>'所有率（従業上の地位別）'!$C$50:$C$57</c:f>
              <c:numCache>
                <c:formatCode>\ ###,###,##0.0;"-"###,###,##0.0</c:formatCode>
                <c:ptCount val="8"/>
                <c:pt idx="0">
                  <c:v>95.454545454545453</c:v>
                </c:pt>
                <c:pt idx="1">
                  <c:v>87.878787878787875</c:v>
                </c:pt>
                <c:pt idx="2">
                  <c:v>69.354838709677423</c:v>
                </c:pt>
                <c:pt idx="3">
                  <c:v>84.210526315789465</c:v>
                </c:pt>
                <c:pt idx="4">
                  <c:v>60</c:v>
                </c:pt>
                <c:pt idx="5">
                  <c:v>66.666666666666657</c:v>
                </c:pt>
                <c:pt idx="6">
                  <c:v>0</c:v>
                </c:pt>
                <c:pt idx="7">
                  <c:v>84.684684684684683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75"/>
        <c:overlap val="0"/>
        <c:axId val="1"/>
        <c:axId val="2"/>
      </c:barChart>
      <c:catAx>
        <c:axId val="1"/>
        <c:scaling>
          <c:orientation val="maxMin"/>
        </c:scaling>
        <c:delete val="0"/>
        <c:axPos val="l"/>
        <c:numFmt formatCode="General" sourceLinked="0"/>
        <c:majorTickMark val="out"/>
        <c:minorTickMark val="none"/>
        <c:tickLblPos val="nextTo"/>
        <c:txPr>
          <a:bodyPr rot="0"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t"/>
        <c:majorGridlines>
          <c:spPr>
            <a:ln>
              <a:prstDash val="sysDash"/>
            </a:ln>
          </c:spPr>
        </c:majorGridlines>
        <c:numFmt formatCode="General\%" sourceLinked="0"/>
        <c:majorTickMark val="in"/>
        <c:minorTickMark val="none"/>
        <c:tickLblPos val="high"/>
        <c:txPr>
          <a:bodyPr horzOverflow="overflow" anchor="ctr" anchorCtr="1"/>
          <a:lstStyle/>
          <a:p>
            <a:pPr algn="ctr" rtl="0">
              <a:defRPr sz="7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84347332931964336"/>
          <c:y val="0.63986979166666669"/>
          <c:w val="0.10363083317363624"/>
          <c:h val="0.11318576388888887"/>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10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図１３－２　従業上の地位別土地の所有率－全国、秋田県（平成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manualLayout>
          <c:xMode val="edge"/>
          <c:yMode val="edge"/>
          <c:x val="0.14585213885301374"/>
          <c:y val="2.8222178941413243e-002"/>
        </c:manualLayout>
      </c:layout>
      <c:overlay val="0"/>
    </c:title>
    <c:autoTitleDeleted val="0"/>
    <c:plotArea>
      <c:layout>
        <c:manualLayout>
          <c:layoutTarget val="inner"/>
          <c:xMode val="edge"/>
          <c:yMode val="edge"/>
          <c:x val="0.21762505729641968"/>
          <c:y val="0.14838555555555555"/>
          <c:w val="0.73573905007286333"/>
          <c:h val="0.7513914814814816"/>
        </c:manualLayout>
      </c:layout>
      <c:barChart>
        <c:barDir val="bar"/>
        <c:grouping val="clustered"/>
        <c:varyColors val="0"/>
        <c:ser>
          <c:idx val="0"/>
          <c:order val="0"/>
          <c:tx>
            <c:strRef>
              <c:f>'所有率（従業上の地位別）'!$B$67</c:f>
              <c:strCache>
                <c:ptCount val="1"/>
                <c:pt idx="0">
                  <c:v>全国</c:v>
                </c:pt>
              </c:strCache>
            </c:strRef>
          </c:tx>
          <c:spPr>
            <a:pattFill prst="pct20">
              <a:fgClr>
                <a:schemeClr val="accent1"/>
              </a:fgClr>
              <a:bgClr>
                <a:schemeClr val="bg1"/>
              </a:bgClr>
            </a:pattFill>
            <a:ln w="2540">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7"/>
            <c:invertIfNegative val="0"/>
            <c:bubble3D val="0"/>
          </c:dPt>
          <c:dLbls>
            <c:dLbl>
              <c:idx val="0"/>
              <c:layout>
                <c:manualLayout>
                  <c:x val="-2.2961998245774992e-003"/>
                  <c:y val="1.0485069444444444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0"/>
                  <c:y val="1.4894444444444445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2"/>
              <c:layout>
                <c:manualLayout>
                  <c:x val="0"/>
                  <c:y val="1.1228174603174603e-002"/>
                </c:manualLayout>
              </c:layout>
              <c:spPr>
                <a:no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3"/>
              <c:layout>
                <c:manualLayout>
                  <c:x val="0"/>
                  <c:y val="7.5607142857142861e-003"/>
                </c:manualLayout>
              </c:layout>
              <c:spPr>
                <a:no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4"/>
              <c:layout>
                <c:manualLayout>
                  <c:x val="2.2972222222222222e-003"/>
                  <c:y val="1.0485416666666667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0"/>
                  <c:y val="1.2599603174603175e-002"/>
                </c:manualLayout>
              </c:layout>
              <c:spPr>
                <a:no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7"/>
              <c:layout>
                <c:manualLayout>
                  <c:x val="-2.2972855838136459e-003"/>
                  <c:y val="1.7640277777777779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'所有率（従業上の地位別）'!$A$68:$A$75</c:f>
              <c:strCache>
                <c:ptCount val="8"/>
                <c:pt idx="0">
                  <c:v>農林・漁業主</c:v>
                </c:pt>
                <c:pt idx="1">
                  <c:v>商工・その他の業主</c:v>
                </c:pt>
                <c:pt idx="2">
                  <c:v>会社・団体・公社又は
個人に雇われている者</c:v>
                </c:pt>
                <c:pt idx="3">
                  <c:v>官公庁</c:v>
                </c:pt>
                <c:pt idx="4">
                  <c:v>労働者派遣事業所
の派遣社員</c:v>
                </c:pt>
                <c:pt idx="5">
                  <c:v>パート・アルバイト・その他</c:v>
                </c:pt>
                <c:pt idx="6">
                  <c:v>学生</c:v>
                </c:pt>
                <c:pt idx="7">
                  <c:v>その他</c:v>
                </c:pt>
              </c:strCache>
            </c:strRef>
          </c:cat>
          <c:val>
            <c:numRef>
              <c:f>'所有率（従業上の地位別）'!$B$68:$B$75</c:f>
              <c:numCache>
                <c:formatCode>General</c:formatCode>
                <c:ptCount val="8"/>
                <c:pt idx="0" formatCode="0.0">
                  <c:v>94.9</c:v>
                </c:pt>
                <c:pt idx="1">
                  <c:v>75.099999999999994</c:v>
                </c:pt>
                <c:pt idx="2">
                  <c:v>59.6</c:v>
                </c:pt>
                <c:pt idx="3">
                  <c:v>64.2</c:v>
                </c:pt>
                <c:pt idx="4">
                  <c:v>42.4</c:v>
                </c:pt>
                <c:pt idx="5">
                  <c:v>51.1</c:v>
                </c:pt>
                <c:pt idx="6" formatCode="0.0">
                  <c:v>3</c:v>
                </c:pt>
                <c:pt idx="7">
                  <c:v>73.400000000000006</c:v>
                </c:pt>
              </c:numCache>
            </c:numRef>
          </c:val>
        </c:ser>
        <c:ser>
          <c:idx val="1"/>
          <c:order val="1"/>
          <c:tx>
            <c:strRef>
              <c:f>'所有率（従業上の地位別）'!$C$67</c:f>
              <c:strCache>
                <c:ptCount val="1"/>
                <c:pt idx="0">
                  <c:v>秋田県</c:v>
                </c:pt>
              </c:strCache>
            </c:strRef>
          </c:tx>
          <c:spPr>
            <a:pattFill prst="pct30">
              <a:fgClr>
                <a:schemeClr val="accent1"/>
              </a:fgClr>
              <a:bgClr>
                <a:schemeClr val="bg1"/>
              </a:bgClr>
            </a:pattFill>
            <a:ln w="2540">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5"/>
            <c:invertIfNegative val="0"/>
            <c:bubble3D val="0"/>
          </c:dPt>
          <c:dPt>
            <c:idx val="6"/>
            <c:invertIfNegative val="0"/>
            <c:bubble3D val="0"/>
          </c:dPt>
          <c:dPt>
            <c:idx val="7"/>
            <c:invertIfNegative val="0"/>
            <c:bubble3D val="0"/>
          </c:dPt>
          <c:dLbls>
            <c:dLbl>
              <c:idx val="0"/>
              <c:layout>
                <c:manualLayout>
                  <c:x val="-2.2961998245774992e-003"/>
                  <c:y val="4.4114583333333332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4.5943995354953537e-003"/>
                  <c:y val="-6.0741723913212446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2"/>
              <c:layout>
                <c:manualLayout>
                  <c:x val="2.2971997677476768e-003"/>
                  <c:y val="-3.0369666206302801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3"/>
              <c:layout>
                <c:manualLayout>
                  <c:x val="4.5943995354953537e-003"/>
                  <c:y val="-6.0744115413819844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9.1887990709907073e-003"/>
                  <c:y val="-3.0369666206302801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6"/>
              <c:layout>
                <c:manualLayout>
                  <c:x val="0"/>
                  <c:y val="-1.3229166666666667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7"/>
              <c:layout>
                <c:manualLayout>
                  <c:x val="-2.2972222222222222e-003"/>
                  <c:y val="7.0432539682539685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'所有率（従業上の地位別）'!$A$68:$A$75</c:f>
              <c:strCache>
                <c:ptCount val="8"/>
                <c:pt idx="0">
                  <c:v>農林・漁業主</c:v>
                </c:pt>
                <c:pt idx="1">
                  <c:v>商工・その他の業主</c:v>
                </c:pt>
                <c:pt idx="2">
                  <c:v>会社・団体・公社又は
個人に雇われている者</c:v>
                </c:pt>
                <c:pt idx="3">
                  <c:v>官公庁</c:v>
                </c:pt>
                <c:pt idx="4">
                  <c:v>労働者派遣事業所
の派遣社員</c:v>
                </c:pt>
                <c:pt idx="5">
                  <c:v>パート・アルバイト・その他</c:v>
                </c:pt>
                <c:pt idx="6">
                  <c:v>学生</c:v>
                </c:pt>
                <c:pt idx="7">
                  <c:v>その他</c:v>
                </c:pt>
              </c:strCache>
            </c:strRef>
          </c:cat>
          <c:val>
            <c:numRef>
              <c:f>'所有率（従業上の地位別）'!$C$68:$C$75</c:f>
              <c:numCache>
                <c:formatCode>\ ###,###,##0.0;"-"###,###,##0.0</c:formatCode>
                <c:ptCount val="8"/>
                <c:pt idx="0">
                  <c:v>95.454545454545453</c:v>
                </c:pt>
                <c:pt idx="1">
                  <c:v>84.848484848484844</c:v>
                </c:pt>
                <c:pt idx="2">
                  <c:v>68.548387096774192</c:v>
                </c:pt>
                <c:pt idx="3">
                  <c:v>78.94736842105263</c:v>
                </c:pt>
                <c:pt idx="4">
                  <c:v>80</c:v>
                </c:pt>
                <c:pt idx="5">
                  <c:v>63.636363636363633</c:v>
                </c:pt>
                <c:pt idx="6">
                  <c:v>0</c:v>
                </c:pt>
                <c:pt idx="7">
                  <c:v>84.684684684684683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75"/>
        <c:overlap val="0"/>
        <c:axId val="1"/>
        <c:axId val="2"/>
      </c:barChart>
      <c:catAx>
        <c:axId val="1"/>
        <c:scaling>
          <c:orientation val="maxMin"/>
        </c:scaling>
        <c:delete val="0"/>
        <c:axPos val="l"/>
        <c:numFmt formatCode="General" sourceLinked="0"/>
        <c:majorTickMark val="out"/>
        <c:minorTickMark val="none"/>
        <c:tickLblPos val="nextTo"/>
        <c:txPr>
          <a:bodyPr rot="0"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t"/>
        <c:majorGridlines>
          <c:spPr>
            <a:ln>
              <a:prstDash val="sysDash"/>
            </a:ln>
          </c:spPr>
        </c:majorGridlines>
        <c:numFmt formatCode="General\%" sourceLinked="0"/>
        <c:majorTickMark val="in"/>
        <c:minorTickMark val="none"/>
        <c:tickLblPos val="high"/>
        <c:txPr>
          <a:bodyPr horzOverflow="overflow" anchor="ctr" anchorCtr="1"/>
          <a:lstStyle/>
          <a:p>
            <a:pPr algn="ctr" rtl="0">
              <a:defRPr sz="7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84347332931964336"/>
          <c:y val="0.63986979166666669"/>
          <c:w val="0.10363083317363624"/>
          <c:h val="0.11318576388888887"/>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10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図１１－３　都道府県別住宅の所有率（平成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
            <c:invertIfNegative val="0"/>
            <c:bubble3D val="0"/>
            <c:spPr>
              <a:pattFill prst="dkDnDiag">
                <a:fgClr>
                  <a:schemeClr val="accent5"/>
                </a:fgClr>
                <a:bgClr>
                  <a:schemeClr val="bg1"/>
                </a:bgClr>
              </a:pattFill>
              <a:ln w="3175">
                <a:solidFill>
                  <a:schemeClr val="tx1"/>
                </a:solidFill>
              </a:ln>
            </c:spPr>
          </c:dPt>
          <c:dPt>
            <c:idx val="8"/>
            <c:invertIfNegative val="0"/>
            <c:bubble3D val="0"/>
            <c:spPr>
              <a:solidFill>
                <a:schemeClr val="accent5"/>
              </a:solidFill>
              <a:ln w="3175">
                <a:no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8"/>
            <c:invertIfNegative val="0"/>
            <c:bubble3D val="0"/>
            <c:spPr>
              <a:pattFill prst="pct25">
                <a:fgClr>
                  <a:schemeClr val="accent5"/>
                </a:fgClr>
                <a:bgClr>
                  <a:schemeClr val="bg1"/>
                </a:bgClr>
              </a:pattFill>
              <a:ln w="3175">
                <a:solidFill>
                  <a:schemeClr val="tx1"/>
                </a:solidFill>
              </a:ln>
            </c:spPr>
          </c:dPt>
          <c:dPt>
            <c:idx val="39"/>
            <c:invertIfNegative val="0"/>
            <c:bubble3D val="0"/>
            <c:spPr>
              <a:solidFill>
                <a:schemeClr val="accent5"/>
              </a:solidFill>
              <a:ln w="3175">
                <a:noFill/>
              </a:ln>
            </c:spPr>
          </c:dPt>
          <c:dPt>
            <c:idx val="47"/>
            <c:invertIfNegative val="0"/>
            <c:bubble3D val="0"/>
            <c:spPr>
              <a:solidFill>
                <a:schemeClr val="accent5"/>
              </a:solidFill>
              <a:ln w="3175">
                <a:noFill/>
              </a:ln>
            </c:spPr>
          </c:dPt>
          <c:dLbls>
            <c:dLbl>
              <c:idx val="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8"/>
              <c:delete val="1"/>
            </c:dLbl>
            <c:dLbl>
              <c:idx val="12"/>
              <c:delete val="1"/>
            </c:dLbl>
            <c:dLbl>
              <c:idx val="31"/>
              <c:delete val="1"/>
            </c:dLbl>
            <c:dLbl>
              <c:idx val="35"/>
              <c:delete val="1"/>
            </c:dLbl>
            <c:dLbl>
              <c:idx val="37"/>
              <c:delete val="1"/>
            </c:dLbl>
            <c:dLbl>
              <c:idx val="38"/>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9"/>
              <c:delete val="1"/>
            </c:dLbl>
            <c:dLbl>
              <c:idx val="47"/>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'住宅・土地の所有状況'!$C$39:$C$86</c:f>
              <c:strCache>
                <c:ptCount val="48"/>
                <c:pt idx="0">
                  <c:v>富山県</c:v>
                </c:pt>
                <c:pt idx="1">
                  <c:v>秋田県</c:v>
                </c:pt>
                <c:pt idx="2">
                  <c:v>山形県</c:v>
                </c:pt>
                <c:pt idx="3">
                  <c:v>長野県</c:v>
                </c:pt>
                <c:pt idx="4">
                  <c:v>福井県</c:v>
                </c:pt>
                <c:pt idx="5">
                  <c:v>新潟県</c:v>
                </c:pt>
                <c:pt idx="6">
                  <c:v>岐阜県</c:v>
                </c:pt>
                <c:pt idx="7">
                  <c:v>三重県</c:v>
                </c:pt>
                <c:pt idx="8">
                  <c:v>岩手県</c:v>
                </c:pt>
                <c:pt idx="9">
                  <c:v>石川県</c:v>
                </c:pt>
                <c:pt idx="10">
                  <c:v>徳島県</c:v>
                </c:pt>
                <c:pt idx="11">
                  <c:v>茨城県</c:v>
                </c:pt>
                <c:pt idx="12">
                  <c:v>山梨県</c:v>
                </c:pt>
                <c:pt idx="13">
                  <c:v>島根県</c:v>
                </c:pt>
                <c:pt idx="14">
                  <c:v>青森県</c:v>
                </c:pt>
                <c:pt idx="15">
                  <c:v>群馬県</c:v>
                </c:pt>
                <c:pt idx="16">
                  <c:v>福島県</c:v>
                </c:pt>
                <c:pt idx="17">
                  <c:v>奈良県</c:v>
                </c:pt>
                <c:pt idx="18">
                  <c:v>鳥取県</c:v>
                </c:pt>
                <c:pt idx="19">
                  <c:v>栃木県</c:v>
                </c:pt>
                <c:pt idx="20">
                  <c:v>和歌山県</c:v>
                </c:pt>
                <c:pt idx="21">
                  <c:v>佐賀県</c:v>
                </c:pt>
                <c:pt idx="22">
                  <c:v>静岡県</c:v>
                </c:pt>
                <c:pt idx="23">
                  <c:v>滋賀県</c:v>
                </c:pt>
                <c:pt idx="24">
                  <c:v>香川県</c:v>
                </c:pt>
                <c:pt idx="25">
                  <c:v>山口県</c:v>
                </c:pt>
                <c:pt idx="26">
                  <c:v>宮崎県</c:v>
                </c:pt>
                <c:pt idx="27">
                  <c:v>愛媛県</c:v>
                </c:pt>
                <c:pt idx="28">
                  <c:v>長崎県</c:v>
                </c:pt>
                <c:pt idx="29">
                  <c:v>鹿児島県</c:v>
                </c:pt>
                <c:pt idx="30">
                  <c:v>岡山県</c:v>
                </c:pt>
                <c:pt idx="31">
                  <c:v>大分県</c:v>
                </c:pt>
                <c:pt idx="32">
                  <c:v>高知県</c:v>
                </c:pt>
                <c:pt idx="33">
                  <c:v>千葉県</c:v>
                </c:pt>
                <c:pt idx="34">
                  <c:v>熊本県</c:v>
                </c:pt>
                <c:pt idx="35">
                  <c:v>埼玉県</c:v>
                </c:pt>
                <c:pt idx="36">
                  <c:v>兵庫県</c:v>
                </c:pt>
                <c:pt idx="37">
                  <c:v>広島県</c:v>
                </c:pt>
                <c:pt idx="38">
                  <c:v>全国</c:v>
                </c:pt>
                <c:pt idx="39">
                  <c:v>宮城県</c:v>
                </c:pt>
                <c:pt idx="40">
                  <c:v>北海道</c:v>
                </c:pt>
                <c:pt idx="41">
                  <c:v>愛知県</c:v>
                </c:pt>
                <c:pt idx="42">
                  <c:v>京都府</c:v>
                </c:pt>
                <c:pt idx="43">
                  <c:v>福岡県</c:v>
                </c:pt>
                <c:pt idx="44">
                  <c:v>神奈川県</c:v>
                </c:pt>
                <c:pt idx="45">
                  <c:v>大阪府</c:v>
                </c:pt>
                <c:pt idx="46">
                  <c:v>沖縄県</c:v>
                </c:pt>
                <c:pt idx="47">
                  <c:v>東京都</c:v>
                </c:pt>
              </c:strCache>
            </c:strRef>
          </c:cat>
          <c:val>
            <c:numRef>
              <c:f>'住宅・土地の所有状況'!$D$39:$D$86</c:f>
              <c:numCache>
                <c:formatCode>0.0</c:formatCode>
                <c:ptCount val="48"/>
                <c:pt idx="0">
                  <c:v>72.7</c:v>
                </c:pt>
                <c:pt idx="1">
                  <c:v>71.8</c:v>
                </c:pt>
                <c:pt idx="2">
                  <c:v>71.400000000000006</c:v>
                </c:pt>
                <c:pt idx="3">
                  <c:v>70.599999999999994</c:v>
                </c:pt>
                <c:pt idx="4">
                  <c:v>70.5</c:v>
                </c:pt>
                <c:pt idx="5">
                  <c:v>68.8</c:v>
                </c:pt>
                <c:pt idx="6">
                  <c:v>67.7</c:v>
                </c:pt>
                <c:pt idx="7">
                  <c:v>65.599999999999994</c:v>
                </c:pt>
                <c:pt idx="8">
                  <c:v>65.5</c:v>
                </c:pt>
                <c:pt idx="9">
                  <c:v>65.099999999999994</c:v>
                </c:pt>
                <c:pt idx="10">
                  <c:v>64.599999999999994</c:v>
                </c:pt>
                <c:pt idx="11">
                  <c:v>64.2</c:v>
                </c:pt>
                <c:pt idx="12">
                  <c:v>64.2</c:v>
                </c:pt>
                <c:pt idx="13">
                  <c:v>63.9</c:v>
                </c:pt>
                <c:pt idx="14">
                  <c:v>63.8</c:v>
                </c:pt>
                <c:pt idx="15">
                  <c:v>63.7</c:v>
                </c:pt>
                <c:pt idx="16">
                  <c:v>63.5</c:v>
                </c:pt>
                <c:pt idx="17">
                  <c:v>63.4</c:v>
                </c:pt>
                <c:pt idx="18">
                  <c:v>63.3</c:v>
                </c:pt>
                <c:pt idx="19">
                  <c:v>63.2</c:v>
                </c:pt>
                <c:pt idx="20">
                  <c:v>63.2</c:v>
                </c:pt>
                <c:pt idx="21">
                  <c:v>63.2</c:v>
                </c:pt>
                <c:pt idx="22">
                  <c:v>62.5</c:v>
                </c:pt>
                <c:pt idx="23">
                  <c:v>62.3</c:v>
                </c:pt>
                <c:pt idx="24">
                  <c:v>62.3</c:v>
                </c:pt>
                <c:pt idx="25">
                  <c:v>60.6</c:v>
                </c:pt>
                <c:pt idx="26">
                  <c:v>60.5</c:v>
                </c:pt>
                <c:pt idx="27">
                  <c:v>59</c:v>
                </c:pt>
                <c:pt idx="28">
                  <c:v>58.9</c:v>
                </c:pt>
                <c:pt idx="29">
                  <c:v>58.9</c:v>
                </c:pt>
                <c:pt idx="30">
                  <c:v>58.7</c:v>
                </c:pt>
                <c:pt idx="31">
                  <c:v>56.8</c:v>
                </c:pt>
                <c:pt idx="32">
                  <c:v>56</c:v>
                </c:pt>
                <c:pt idx="33">
                  <c:v>55.9</c:v>
                </c:pt>
                <c:pt idx="34">
                  <c:v>55.7</c:v>
                </c:pt>
                <c:pt idx="35">
                  <c:v>55.2</c:v>
                </c:pt>
                <c:pt idx="36">
                  <c:v>54.8</c:v>
                </c:pt>
                <c:pt idx="37">
                  <c:v>54.3</c:v>
                </c:pt>
                <c:pt idx="38">
                  <c:v>52.1</c:v>
                </c:pt>
                <c:pt idx="39">
                  <c:v>51.1</c:v>
                </c:pt>
                <c:pt idx="40">
                  <c:v>50.7</c:v>
                </c:pt>
                <c:pt idx="41">
                  <c:v>50.5</c:v>
                </c:pt>
                <c:pt idx="42">
                  <c:v>46.8</c:v>
                </c:pt>
                <c:pt idx="43">
                  <c:v>45.3</c:v>
                </c:pt>
                <c:pt idx="44">
                  <c:v>45.2</c:v>
                </c:pt>
                <c:pt idx="45">
                  <c:v>41.1</c:v>
                </c:pt>
                <c:pt idx="46">
                  <c:v>39.200000000000003</c:v>
                </c:pt>
                <c:pt idx="47">
                  <c:v>30.9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図１１－４　都道府県別土地の所有率（平成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
            <c:invertIfNegative val="0"/>
            <c:bubble3D val="0"/>
            <c:spPr>
              <a:pattFill prst="dkDnDiag">
                <a:fgClr>
                  <a:schemeClr val="accent5"/>
                </a:fgClr>
                <a:bgClr>
                  <a:schemeClr val="bg1"/>
                </a:bgClr>
              </a:pattFill>
              <a:ln w="3175">
                <a:solidFill>
                  <a:schemeClr val="tx1"/>
                </a:solidFill>
              </a:ln>
            </c:spPr>
          </c:dPt>
          <c:dPt>
            <c:idx val="8"/>
            <c:invertIfNegative val="0"/>
            <c:bubble3D val="0"/>
            <c:spPr>
              <a:solidFill>
                <a:schemeClr val="accent5"/>
              </a:solidFill>
              <a:ln w="3175">
                <a:no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8"/>
            <c:invertIfNegative val="0"/>
            <c:bubble3D val="0"/>
            <c:spPr>
              <a:pattFill prst="pct25">
                <a:fgClr>
                  <a:schemeClr val="accent5"/>
                </a:fgClr>
                <a:bgClr>
                  <a:schemeClr val="bg1"/>
                </a:bgClr>
              </a:pattFill>
              <a:ln w="3175">
                <a:solidFill>
                  <a:schemeClr val="tx1"/>
                </a:solidFill>
              </a:ln>
            </c:spPr>
          </c:dPt>
          <c:dPt>
            <c:idx val="39"/>
            <c:invertIfNegative val="0"/>
            <c:bubble3D val="0"/>
            <c:spPr>
              <a:solidFill>
                <a:schemeClr val="accent5"/>
              </a:solidFill>
              <a:ln w="3175">
                <a:noFill/>
              </a:ln>
            </c:spPr>
          </c:dPt>
          <c:dPt>
            <c:idx val="47"/>
            <c:invertIfNegative val="0"/>
            <c:bubble3D val="0"/>
            <c:spPr>
              <a:solidFill>
                <a:schemeClr val="accent5"/>
              </a:solidFill>
              <a:ln w="3175">
                <a:noFill/>
              </a:ln>
            </c:spPr>
          </c:dPt>
          <c:dLbls>
            <c:dLbl>
              <c:idx val="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8"/>
              <c:delete val="1"/>
            </c:dLbl>
            <c:dLbl>
              <c:idx val="12"/>
              <c:delete val="1"/>
            </c:dLbl>
            <c:dLbl>
              <c:idx val="31"/>
              <c:delete val="1"/>
            </c:dLbl>
            <c:dLbl>
              <c:idx val="35"/>
              <c:delete val="1"/>
            </c:dLbl>
            <c:dLbl>
              <c:idx val="37"/>
              <c:delete val="1"/>
            </c:dLbl>
            <c:dLbl>
              <c:idx val="38"/>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9"/>
              <c:delete val="1"/>
            </c:dLbl>
            <c:dLbl>
              <c:idx val="47"/>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'住宅・土地の所有状況'!$G$39:$G$86</c:f>
              <c:strCache>
                <c:ptCount val="48"/>
                <c:pt idx="0">
                  <c:v>富山県</c:v>
                </c:pt>
                <c:pt idx="1">
                  <c:v>秋田県</c:v>
                </c:pt>
                <c:pt idx="2">
                  <c:v>山形県</c:v>
                </c:pt>
                <c:pt idx="3">
                  <c:v>長野県</c:v>
                </c:pt>
                <c:pt idx="4">
                  <c:v>新潟県</c:v>
                </c:pt>
                <c:pt idx="5">
                  <c:v>福井県</c:v>
                </c:pt>
                <c:pt idx="6">
                  <c:v>岐阜県</c:v>
                </c:pt>
                <c:pt idx="7">
                  <c:v>岩手県</c:v>
                </c:pt>
                <c:pt idx="8">
                  <c:v>石川県</c:v>
                </c:pt>
                <c:pt idx="9">
                  <c:v>三重県</c:v>
                </c:pt>
                <c:pt idx="10">
                  <c:v>島根県</c:v>
                </c:pt>
                <c:pt idx="11">
                  <c:v>鳥取県</c:v>
                </c:pt>
                <c:pt idx="12">
                  <c:v>徳島県</c:v>
                </c:pt>
                <c:pt idx="13">
                  <c:v>佐賀県</c:v>
                </c:pt>
                <c:pt idx="14">
                  <c:v>青森県</c:v>
                </c:pt>
                <c:pt idx="15">
                  <c:v>茨城県</c:v>
                </c:pt>
                <c:pt idx="16">
                  <c:v>山梨県</c:v>
                </c:pt>
                <c:pt idx="17">
                  <c:v>奈良県</c:v>
                </c:pt>
                <c:pt idx="18">
                  <c:v>和歌山県</c:v>
                </c:pt>
                <c:pt idx="19">
                  <c:v>群馬県</c:v>
                </c:pt>
                <c:pt idx="20">
                  <c:v>香川県</c:v>
                </c:pt>
                <c:pt idx="21">
                  <c:v>滋賀県</c:v>
                </c:pt>
                <c:pt idx="22">
                  <c:v>福島県</c:v>
                </c:pt>
                <c:pt idx="23">
                  <c:v>栃木県</c:v>
                </c:pt>
                <c:pt idx="24">
                  <c:v>宮崎県</c:v>
                </c:pt>
                <c:pt idx="25">
                  <c:v>静岡県</c:v>
                </c:pt>
                <c:pt idx="26">
                  <c:v>山口県</c:v>
                </c:pt>
                <c:pt idx="27">
                  <c:v>鹿児島県</c:v>
                </c:pt>
                <c:pt idx="28">
                  <c:v>愛媛県</c:v>
                </c:pt>
                <c:pt idx="29">
                  <c:v>岡山県</c:v>
                </c:pt>
                <c:pt idx="30">
                  <c:v>大分県</c:v>
                </c:pt>
                <c:pt idx="31">
                  <c:v>長崎県</c:v>
                </c:pt>
                <c:pt idx="32">
                  <c:v>高知県</c:v>
                </c:pt>
                <c:pt idx="33">
                  <c:v>千葉県</c:v>
                </c:pt>
                <c:pt idx="34">
                  <c:v>熊本県</c:v>
                </c:pt>
                <c:pt idx="35">
                  <c:v>広島県</c:v>
                </c:pt>
                <c:pt idx="36">
                  <c:v>埼玉県</c:v>
                </c:pt>
                <c:pt idx="37">
                  <c:v>兵庫県</c:v>
                </c:pt>
                <c:pt idx="38">
                  <c:v>全国</c:v>
                </c:pt>
                <c:pt idx="39">
                  <c:v>宮城県</c:v>
                </c:pt>
                <c:pt idx="40">
                  <c:v>北海道</c:v>
                </c:pt>
                <c:pt idx="41">
                  <c:v>愛知県</c:v>
                </c:pt>
                <c:pt idx="42">
                  <c:v>京都府</c:v>
                </c:pt>
                <c:pt idx="43">
                  <c:v>福岡県</c:v>
                </c:pt>
                <c:pt idx="44">
                  <c:v>神奈川県</c:v>
                </c:pt>
                <c:pt idx="45">
                  <c:v>大阪府</c:v>
                </c:pt>
                <c:pt idx="46">
                  <c:v>沖縄県</c:v>
                </c:pt>
                <c:pt idx="47">
                  <c:v>東京都</c:v>
                </c:pt>
              </c:strCache>
            </c:strRef>
          </c:cat>
          <c:val>
            <c:numRef>
              <c:f>'住宅・土地の所有状況'!$H$39:$H$86</c:f>
              <c:numCache>
                <c:formatCode>0.0</c:formatCode>
                <c:ptCount val="48"/>
                <c:pt idx="0">
                  <c:v>71.900000000000006</c:v>
                </c:pt>
                <c:pt idx="1">
                  <c:v>71.099999999999994</c:v>
                </c:pt>
                <c:pt idx="2">
                  <c:v>71.099999999999994</c:v>
                </c:pt>
                <c:pt idx="3">
                  <c:v>69.3</c:v>
                </c:pt>
                <c:pt idx="4">
                  <c:v>67.2</c:v>
                </c:pt>
                <c:pt idx="5">
                  <c:v>66.400000000000006</c:v>
                </c:pt>
                <c:pt idx="6">
                  <c:v>65.8</c:v>
                </c:pt>
                <c:pt idx="7">
                  <c:v>64.900000000000006</c:v>
                </c:pt>
                <c:pt idx="8">
                  <c:v>64.900000000000006</c:v>
                </c:pt>
                <c:pt idx="9">
                  <c:v>64.3</c:v>
                </c:pt>
                <c:pt idx="10">
                  <c:v>63.9</c:v>
                </c:pt>
                <c:pt idx="11">
                  <c:v>63.7</c:v>
                </c:pt>
                <c:pt idx="12">
                  <c:v>63.6</c:v>
                </c:pt>
                <c:pt idx="13">
                  <c:v>63.6</c:v>
                </c:pt>
                <c:pt idx="14">
                  <c:v>63.4</c:v>
                </c:pt>
                <c:pt idx="15">
                  <c:v>63.3</c:v>
                </c:pt>
                <c:pt idx="16">
                  <c:v>63.2</c:v>
                </c:pt>
                <c:pt idx="17">
                  <c:v>63</c:v>
                </c:pt>
                <c:pt idx="18">
                  <c:v>62.7</c:v>
                </c:pt>
                <c:pt idx="19">
                  <c:v>61.9</c:v>
                </c:pt>
                <c:pt idx="20">
                  <c:v>61.8</c:v>
                </c:pt>
                <c:pt idx="21">
                  <c:v>61.7</c:v>
                </c:pt>
                <c:pt idx="22">
                  <c:v>61.4</c:v>
                </c:pt>
                <c:pt idx="23">
                  <c:v>61.2</c:v>
                </c:pt>
                <c:pt idx="24">
                  <c:v>60.3</c:v>
                </c:pt>
                <c:pt idx="25">
                  <c:v>60</c:v>
                </c:pt>
                <c:pt idx="26">
                  <c:v>59.1</c:v>
                </c:pt>
                <c:pt idx="27">
                  <c:v>58.9</c:v>
                </c:pt>
                <c:pt idx="28">
                  <c:v>58.5</c:v>
                </c:pt>
                <c:pt idx="29">
                  <c:v>57.9</c:v>
                </c:pt>
                <c:pt idx="30">
                  <c:v>56.8</c:v>
                </c:pt>
                <c:pt idx="31">
                  <c:v>56.3</c:v>
                </c:pt>
                <c:pt idx="32">
                  <c:v>55.4</c:v>
                </c:pt>
                <c:pt idx="33">
                  <c:v>55.2</c:v>
                </c:pt>
                <c:pt idx="34">
                  <c:v>55.1</c:v>
                </c:pt>
                <c:pt idx="35">
                  <c:v>54.6</c:v>
                </c:pt>
                <c:pt idx="36">
                  <c:v>54.3</c:v>
                </c:pt>
                <c:pt idx="37">
                  <c:v>54</c:v>
                </c:pt>
                <c:pt idx="38">
                  <c:v>51</c:v>
                </c:pt>
                <c:pt idx="39">
                  <c:v>50.9</c:v>
                </c:pt>
                <c:pt idx="40">
                  <c:v>49.3</c:v>
                </c:pt>
                <c:pt idx="41">
                  <c:v>48.9</c:v>
                </c:pt>
                <c:pt idx="42">
                  <c:v>46.3</c:v>
                </c:pt>
                <c:pt idx="43">
                  <c:v>44.9</c:v>
                </c:pt>
                <c:pt idx="44">
                  <c:v>43.9</c:v>
                </c:pt>
                <c:pt idx="45">
                  <c:v>40.200000000000003</c:v>
                </c:pt>
                <c:pt idx="46">
                  <c:v>36.9</c:v>
                </c:pt>
                <c:pt idx="47">
                  <c:v>29.3</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図１１－１　住宅の所有率－秋田県（平成</a:t>
            </a:r>
            <a:r>
              <a:rPr lang="en-US" altLang="ja-JP" sz="800" b="1" i="0" u="none" strike="noStrike" baseline="0">
                <a:solidFill>
                  <a:schemeClr val="tx1"/>
                </a:solidFill>
                <a:latin typeface="+mj-ea"/>
                <a:ea typeface="+mj-ea"/>
              </a:rPr>
              <a:t>20</a:t>
            </a:r>
            <a:r>
              <a:rPr lang="ja-JP" altLang="en-US" sz="800" b="1" i="0" u="none" strike="noStrike" baseline="0">
                <a:solidFill>
                  <a:schemeClr val="tx1"/>
                </a:solidFill>
              </a:rPr>
              <a:t>年、</a:t>
            </a:r>
            <a:r>
              <a:rPr lang="en-US" altLang="en-US"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overlay val="0"/>
    </c:title>
    <c:autoTitleDeleted val="0"/>
    <c:plotArea>
      <c:layout>
        <c:manualLayout>
          <c:layoutTarget val="inner"/>
          <c:xMode val="edge"/>
          <c:yMode val="edge"/>
          <c:x val="8.6355864197530871e-002"/>
          <c:y val="0.17874074074074073"/>
          <c:w val="0.87052685185185186"/>
          <c:h val="0.69204444444444446"/>
        </c:manualLayout>
      </c:layout>
      <c:barChart>
        <c:barDir val="col"/>
        <c:grouping val="clustered"/>
        <c:varyColors val="0"/>
        <c:ser>
          <c:idx val="0"/>
          <c:order val="0"/>
          <c:tx>
            <c:strRef>
              <c:f>'住宅・土地の所有状況'!$A$20</c:f>
              <c:strCache>
                <c:ptCount val="1"/>
                <c:pt idx="0">
                  <c:v>平成15年</c:v>
                </c:pt>
              </c:strCache>
            </c:strRef>
          </c:tx>
          <c:spPr>
            <a:pattFill prst="pct20">
              <a:fgClr>
                <a:schemeClr val="accent1"/>
              </a:fgClr>
              <a:bgClr>
                <a:schemeClr val="bg1"/>
              </a:bgClr>
            </a:pattFill>
            <a:ln w="3175">
              <a:solidFill>
                <a:schemeClr val="tx1"/>
              </a:solidFill>
            </a:ln>
          </c:spPr>
          <c:invertIfNegative val="0"/>
          <c:dPt>
            <c:idx val="1"/>
            <c:invertIfNegative val="0"/>
            <c:bubble3D val="0"/>
          </c:dPt>
          <c:dLbls>
            <c:dLbl>
              <c:idx val="1"/>
              <c:layout>
                <c:manualLayout>
                  <c:x val="-7.0555555555555554e-003"/>
                  <c:y val="-9.3722222222222228e-003"/>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separator xml:space="preserve">
</c:separator>
            </c:dLbl>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separator xml:space="preserve">
</c:separator>
          </c:dLbls>
          <c:cat>
            <c:strRef>
              <c:f>'住宅・土地の所有状況'!$B$19:$C$19</c:f>
              <c:strCache>
                <c:ptCount val="2"/>
                <c:pt idx="0">
                  <c:v>住宅を所有</c:v>
                </c:pt>
                <c:pt idx="1">
                  <c:v>現住居以外の住宅を所有</c:v>
                </c:pt>
              </c:strCache>
            </c:strRef>
          </c:cat>
          <c:val>
            <c:numRef>
              <c:f>'住宅・土地の所有状況'!$B$20:$C$20</c:f>
              <c:numCache>
                <c:formatCode>General</c:formatCode>
                <c:ptCount val="2"/>
                <c:pt idx="0">
                  <c:v>74.900000000000006</c:v>
                </c:pt>
                <c:pt idx="1">
                  <c:v>6.8</c:v>
                </c:pt>
              </c:numCache>
            </c:numRef>
          </c:val>
        </c:ser>
        <c:ser>
          <c:idx val="1"/>
          <c:order val="1"/>
          <c:tx>
            <c:strRef>
              <c:f>'住宅・土地の所有状況'!$A$21</c:f>
              <c:strCache>
                <c:ptCount val="1"/>
                <c:pt idx="0">
                  <c:v>平成20年</c:v>
                </c:pt>
              </c:strCache>
            </c:strRef>
          </c:tx>
          <c:spPr>
            <a:pattFill prst="ltUpDiag">
              <a:fgClr>
                <a:schemeClr val="accent1"/>
              </a:fgClr>
              <a:bgClr>
                <a:schemeClr val="bg1"/>
              </a:bgClr>
            </a:pattFill>
            <a:ln w="3175">
              <a:solidFill>
                <a:schemeClr val="tx1"/>
              </a:solidFill>
            </a:ln>
          </c:spPr>
          <c:invertIfNegative val="0"/>
          <c:dPt>
            <c:idx val="1"/>
            <c:invertIfNegative val="0"/>
            <c:bubble3D val="0"/>
          </c:dPt>
          <c:dLbls>
            <c:dLbl>
              <c:idx val="1"/>
              <c:layout>
                <c:manualLayout>
                  <c:x val="0"/>
                  <c:y val="-1.012037037037037e-003"/>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separator xml:space="preserve">
</c:separator>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separator xml:space="preserve">
</c:separator>
          </c:dLbls>
          <c:cat>
            <c:strRef>
              <c:f>'住宅・土地の所有状況'!$B$19:$C$19</c:f>
              <c:strCache>
                <c:ptCount val="2"/>
                <c:pt idx="0">
                  <c:v>住宅を所有</c:v>
                </c:pt>
                <c:pt idx="1">
                  <c:v>現住居以外の住宅を所有</c:v>
                </c:pt>
              </c:strCache>
            </c:strRef>
          </c:cat>
          <c:val>
            <c:numRef>
              <c:f>'住宅・土地の所有状況'!$B$21:$C$21</c:f>
              <c:numCache>
                <c:formatCode>General</c:formatCode>
                <c:ptCount val="2"/>
                <c:pt idx="0">
                  <c:v>72.5</c:v>
                </c:pt>
                <c:pt idx="1">
                  <c:v>7.2</c:v>
                </c:pt>
              </c:numCache>
            </c:numRef>
          </c:val>
        </c:ser>
        <c:ser>
          <c:idx val="2"/>
          <c:order val="2"/>
          <c:tx>
            <c:strRef>
              <c:f>'住宅・土地の所有状況'!$A$22</c:f>
              <c:strCache>
                <c:ptCount val="1"/>
                <c:pt idx="0">
                  <c:v>平成25年</c:v>
                </c:pt>
              </c:strCache>
            </c:strRef>
          </c:tx>
          <c:spPr>
            <a:pattFill prst="pct30">
              <a:fgClr>
                <a:schemeClr val="accent5"/>
              </a:fgClr>
              <a:bgClr>
                <a:schemeClr val="bg1"/>
              </a:bgClr>
            </a:pattFill>
            <a:ln w="3175">
              <a:solidFill>
                <a:schemeClr val="tx1"/>
              </a:solidFill>
            </a:ln>
          </c:spPr>
          <c:invertIfNegative val="0"/>
          <c:dPt>
            <c:idx val="0"/>
            <c:invertIfNegative val="0"/>
            <c:bubble3D val="0"/>
          </c:dPt>
          <c:dLbls>
            <c:dLbl>
              <c:idx val="0"/>
              <c:layout/>
              <c:spPr>
                <a:solidFill>
                  <a:schemeClr val="bg1"/>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'住宅・土地の所有状況'!$B$19:$C$19</c:f>
              <c:strCache>
                <c:ptCount val="2"/>
                <c:pt idx="0">
                  <c:v>住宅を所有</c:v>
                </c:pt>
                <c:pt idx="1">
                  <c:v>現住居以外の住宅を所有</c:v>
                </c:pt>
              </c:strCache>
            </c:strRef>
          </c:cat>
          <c:val>
            <c:numRef>
              <c:f>'住宅・土地の所有状況'!$B$22:$C$22</c:f>
              <c:numCache>
                <c:formatCode>General</c:formatCode>
                <c:ptCount val="2"/>
                <c:pt idx="0">
                  <c:v>71.8</c:v>
                </c:pt>
                <c:pt idx="1">
                  <c:v>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200"/>
        <c:overlap val="0"/>
        <c:axId val="1"/>
        <c:axId val="2"/>
      </c:bar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ash"/>
            </a:ln>
          </c:spPr>
        </c:majorGridlines>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1"/>
          </a:solidFill>
        </a:ln>
      </c:spPr>
    </c:plotArea>
    <c:legend>
      <c:legendPos val="r"/>
      <c:layout>
        <c:manualLayout>
          <c:xMode val="edge"/>
          <c:yMode val="edge"/>
          <c:x val="0.73616666666666652"/>
          <c:y val="0.19468657407407408"/>
          <c:w val="0.21126882716049383"/>
          <c:h val="0.1842361111111111"/>
        </c:manualLayout>
      </c:layout>
      <c:overlay val="1"/>
      <c:spPr>
        <a:solidFill>
          <a:schemeClr val="bg1"/>
        </a:solidFill>
        <a:ln w="3175">
          <a:solidFill>
            <a:schemeClr val="accent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住宅の構造別割合－秋田県（平成</a:t>
            </a:r>
            <a:r>
              <a:rPr lang="en-US" altLang="en-US"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manualLayout>
          <c:xMode val="edge"/>
          <c:yMode val="edge"/>
          <c:x val="0.32863823117516672"/>
          <c:y val="2.3722566594069357e-002"/>
        </c:manualLayout>
      </c:layout>
      <c:overlay val="0"/>
    </c:title>
    <c:autoTitleDeleted val="0"/>
    <c:plotArea>
      <c:layout>
        <c:manualLayout>
          <c:layoutTarget val="inner"/>
          <c:xMode val="edge"/>
          <c:yMode val="edge"/>
          <c:x val="2.7638333333333334e-002"/>
          <c:y val="0.28726000000000002"/>
          <c:w val="0.93748962962962956"/>
          <c:h val="0.47090666666666681"/>
        </c:manualLayout>
      </c:layout>
      <c:barChart>
        <c:barDir val="bar"/>
        <c:grouping val="percentStacked"/>
        <c:varyColors val="0"/>
        <c:ser>
          <c:idx val="0"/>
          <c:order val="0"/>
          <c:tx>
            <c:strRef>
              <c:f>要約掲載図表!$B$14</c:f>
              <c:strCache>
                <c:ptCount val="1"/>
                <c:pt idx="0">
                  <c:v>木造（防火木造を含む）</c:v>
                </c:pt>
              </c:strCache>
            </c:strRef>
          </c:tx>
          <c:spPr>
            <a:pattFill prst="pct30">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1"/>
            <c:showPercent val="0"/>
            <c:showBubbleSize val="0"/>
            <c:separator xml:space="preserve"> </c:separator>
          </c:dLbls>
          <c:val>
            <c:numRef>
              <c:f>要約掲載図表!$B$15</c:f>
              <c:numCache>
                <c:formatCode>General</c:formatCode>
                <c:ptCount val="1"/>
                <c:pt idx="0">
                  <c:v>87.172236503856041</c:v>
                </c:pt>
              </c:numCache>
            </c:numRef>
          </c:val>
        </c:ser>
        <c:ser>
          <c:idx val="1"/>
          <c:order val="1"/>
          <c:tx>
            <c:strRef>
              <c:f>要約掲載図表!$C$14</c:f>
              <c:strCache>
                <c:ptCount val="1"/>
                <c:pt idx="0">
                  <c:v>非木造</c:v>
                </c:pt>
              </c:strCache>
            </c:strRef>
          </c:tx>
          <c:spPr>
            <a:pattFill prst="pct20">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spAutoFit/>
              </a:bodyPr>
              <a:lstStyle/>
              <a:p>
                <a:pPr algn="ctr" rtl="0">
                  <a:defRPr sz="700">
                    <a:solidFill>
                      <a:schemeClr val="tx1"/>
                    </a:solidFill>
                  </a:defRPr>
                </a:pPr>
                <a:endParaRPr lang="ja-JP" altLang="en-US"/>
              </a:p>
            </c:txPr>
            <c:showLegendKey val="0"/>
            <c:showVal val="1"/>
            <c:showCatName val="0"/>
            <c:showSerName val="1"/>
            <c:showPercent val="0"/>
            <c:showBubbleSize val="0"/>
          </c:dLbls>
          <c:val>
            <c:numRef>
              <c:f>要約掲載図表!$C$15</c:f>
              <c:numCache>
                <c:formatCode>General</c:formatCode>
                <c:ptCount val="1"/>
                <c:pt idx="0">
                  <c:v>12.827763496143959</c:v>
                </c:pt>
              </c:numCache>
            </c:numRef>
          </c:val>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catAx>
        <c:axId val="1"/>
        <c:scaling>
          <c:orientation val="minMax"/>
        </c:scaling>
        <c:delete val="1"/>
        <c:axPos val="l"/>
        <c:numFmt formatCode="General" sourceLinked="1"/>
        <c:majorTickMark val="out"/>
        <c:minorTickMark val="none"/>
        <c:tickLblPos val="nextTo"/>
        <c:txPr>
          <a:bodyPr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majorGridlines>
          <c:spPr>
            <a:ln>
              <a:prstDash val="sysDash"/>
            </a:ln>
          </c:spPr>
        </c:majorGridlines>
        <c:numFmt formatCode="General" sourceLinked="1"/>
        <c:majorTickMark val="out"/>
        <c:minorTickMark val="in"/>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1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図１１－２　土地の所有率－秋田県（平成</a:t>
            </a:r>
            <a:r>
              <a:rPr lang="en-US" altLang="ja-JP" sz="800" b="1" i="0" u="none" strike="noStrike" baseline="0">
                <a:solidFill>
                  <a:schemeClr val="tx1"/>
                </a:solidFill>
                <a:latin typeface="+mj-ea"/>
                <a:ea typeface="+mj-ea"/>
              </a:rPr>
              <a:t>20</a:t>
            </a:r>
            <a:r>
              <a:rPr lang="ja-JP" altLang="en-US" sz="800" b="1" i="0" u="none" strike="noStrike" baseline="0">
                <a:solidFill>
                  <a:schemeClr val="tx1"/>
                </a:solidFill>
              </a:rPr>
              <a:t>年、</a:t>
            </a:r>
            <a:r>
              <a:rPr lang="en-US" altLang="en-US"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overlay val="0"/>
    </c:title>
    <c:autoTitleDeleted val="0"/>
    <c:plotArea>
      <c:layout>
        <c:manualLayout>
          <c:layoutTarget val="inner"/>
          <c:xMode val="edge"/>
          <c:yMode val="edge"/>
          <c:x val="9.9151666666666666e-002"/>
          <c:y val="0.1909703703703704"/>
          <c:w val="0.86204277777777771"/>
          <c:h val="0.67393518518518514"/>
        </c:manualLayout>
      </c:layout>
      <c:barChart>
        <c:barDir val="col"/>
        <c:grouping val="clustered"/>
        <c:varyColors val="0"/>
        <c:ser>
          <c:idx val="0"/>
          <c:order val="0"/>
          <c:tx>
            <c:strRef>
              <c:f>'住宅・土地の所有状況'!$G$20</c:f>
              <c:strCache>
                <c:ptCount val="1"/>
                <c:pt idx="0">
                  <c:v>平成15年</c:v>
                </c:pt>
              </c:strCache>
            </c:strRef>
          </c:tx>
          <c:spPr>
            <a:pattFill prst="pct20">
              <a:fgClr>
                <a:schemeClr val="accent1"/>
              </a:fgClr>
              <a:bgClr>
                <a:schemeClr val="bg1"/>
              </a:bgClr>
            </a:pattFill>
            <a:ln w="3175">
              <a:solidFill>
                <a:schemeClr val="tx1"/>
              </a:solidFill>
            </a:ln>
          </c:spPr>
          <c:invertIfNegative val="0"/>
          <c:dPt>
            <c:idx val="1"/>
            <c:invertIfNegative val="0"/>
            <c:bubble3D val="0"/>
          </c:dPt>
          <c:dLbls>
            <c:dLbl>
              <c:idx val="1"/>
              <c:layout>
                <c:manualLayout>
                  <c:x val="-7.0555555555555554e-003"/>
                  <c:y val="-9.3722222222222228e-003"/>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separator xml:space="preserve">
</c:separator>
            </c:dLbl>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separator xml:space="preserve">
</c:separator>
          </c:dLbls>
          <c:cat>
            <c:strRef>
              <c:f>'住宅・土地の所有状況'!$H$19:$I$19</c:f>
              <c:strCache>
                <c:ptCount val="2"/>
                <c:pt idx="0">
                  <c:v>土地を所有</c:v>
                </c:pt>
                <c:pt idx="1">
                  <c:v>現住居の敷地以外の土地を所有</c:v>
                </c:pt>
              </c:strCache>
            </c:strRef>
          </c:cat>
          <c:val>
            <c:numRef>
              <c:f>'住宅・土地の所有状況'!$H$20:$I$20</c:f>
              <c:numCache>
                <c:formatCode>General</c:formatCode>
                <c:ptCount val="2"/>
                <c:pt idx="0">
                  <c:v>73.400000000000006</c:v>
                </c:pt>
                <c:pt idx="1">
                  <c:v>34.5</c:v>
                </c:pt>
              </c:numCache>
            </c:numRef>
          </c:val>
        </c:ser>
        <c:ser>
          <c:idx val="1"/>
          <c:order val="1"/>
          <c:tx>
            <c:strRef>
              <c:f>'住宅・土地の所有状況'!$G$21</c:f>
              <c:strCache>
                <c:ptCount val="1"/>
                <c:pt idx="0">
                  <c:v>平成20年</c:v>
                </c:pt>
              </c:strCache>
            </c:strRef>
          </c:tx>
          <c:spPr>
            <a:pattFill prst="ltUpDiag">
              <a:fgClr>
                <a:schemeClr val="accent1"/>
              </a:fgClr>
              <a:bgClr>
                <a:schemeClr val="bg1"/>
              </a:bgClr>
            </a:pattFill>
            <a:ln w="3175">
              <a:solidFill>
                <a:schemeClr val="tx1"/>
              </a:solidFill>
            </a:ln>
          </c:spPr>
          <c:invertIfNegative val="0"/>
          <c:dPt>
            <c:idx val="1"/>
            <c:invertIfNegative val="0"/>
            <c:bubble3D val="0"/>
          </c:dPt>
          <c:dLbls>
            <c:dLbl>
              <c:idx val="1"/>
              <c:layout>
                <c:manualLayout>
                  <c:x val="0"/>
                  <c:y val="-1.012037037037037e-003"/>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separator xml:space="preserve">
</c:separator>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separator xml:space="preserve">
</c:separator>
          </c:dLbls>
          <c:cat>
            <c:strRef>
              <c:f>'住宅・土地の所有状況'!$H$19:$I$19</c:f>
              <c:strCache>
                <c:ptCount val="2"/>
                <c:pt idx="0">
                  <c:v>土地を所有</c:v>
                </c:pt>
                <c:pt idx="1">
                  <c:v>現住居の敷地以外の土地を所有</c:v>
                </c:pt>
              </c:strCache>
            </c:strRef>
          </c:cat>
          <c:val>
            <c:numRef>
              <c:f>'住宅・土地の所有状況'!$H$21:$I$21</c:f>
              <c:numCache>
                <c:formatCode>General</c:formatCode>
                <c:ptCount val="2"/>
                <c:pt idx="0" formatCode="0.0">
                  <c:v>71</c:v>
                </c:pt>
                <c:pt idx="1">
                  <c:v>30.8</c:v>
                </c:pt>
              </c:numCache>
            </c:numRef>
          </c:val>
        </c:ser>
        <c:ser>
          <c:idx val="2"/>
          <c:order val="2"/>
          <c:tx>
            <c:strRef>
              <c:f>'住宅・土地の所有状況'!$G$22</c:f>
              <c:strCache>
                <c:ptCount val="1"/>
                <c:pt idx="0">
                  <c:v>平成25年</c:v>
                </c:pt>
              </c:strCache>
            </c:strRef>
          </c:tx>
          <c:spPr>
            <a:pattFill prst="pct30">
              <a:fgClr>
                <a:schemeClr val="accent1"/>
              </a:fgClr>
              <a:bgClr>
                <a:schemeClr val="bg1"/>
              </a:bgClr>
            </a:pattFill>
            <a:ln w="3175">
              <a:solidFill>
                <a:schemeClr val="tx1"/>
              </a:solidFill>
            </a:ln>
          </c:spPr>
          <c:invertIfNegative val="0"/>
          <c:dPt>
            <c:idx val="0"/>
            <c:invertIfNegative val="0"/>
            <c:bubble3D val="0"/>
          </c:dPt>
          <c:dLbls>
            <c:dLbl>
              <c:idx val="0"/>
              <c:layout/>
              <c:spPr>
                <a:solidFill>
                  <a:schemeClr val="bg1"/>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'住宅・土地の所有状況'!$H$19:$I$19</c:f>
              <c:strCache>
                <c:ptCount val="2"/>
                <c:pt idx="0">
                  <c:v>土地を所有</c:v>
                </c:pt>
                <c:pt idx="1">
                  <c:v>現住居の敷地以外の土地を所有</c:v>
                </c:pt>
              </c:strCache>
            </c:strRef>
          </c:cat>
          <c:val>
            <c:numRef>
              <c:f>'住宅・土地の所有状況'!$H$22:$I$22</c:f>
              <c:numCache>
                <c:formatCode>General</c:formatCode>
                <c:ptCount val="2"/>
                <c:pt idx="0" formatCode="0.0">
                  <c:v>71.099999999999994</c:v>
                </c:pt>
                <c:pt idx="1">
                  <c:v>26.6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200"/>
        <c:overlap val="0"/>
        <c:axId val="1"/>
        <c:axId val="2"/>
      </c:bar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ash"/>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1"/>
          </a:solidFill>
        </a:ln>
      </c:spPr>
    </c:plotArea>
    <c:legend>
      <c:legendPos val="r"/>
      <c:layout>
        <c:manualLayout>
          <c:xMode val="edge"/>
          <c:yMode val="edge"/>
          <c:x val="0.74008641975308642"/>
          <c:y val="0.20056620370370373"/>
          <c:w val="0.21248456790123457"/>
          <c:h val="0.1842361111111111"/>
        </c:manualLayout>
      </c:layout>
      <c:overlay val="1"/>
      <c:spPr>
        <a:solidFill>
          <a:schemeClr val="bg1"/>
        </a:solidFill>
        <a:ln w="3175">
          <a:solidFill>
            <a:schemeClr val="accent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40" i="0" u="none" strike="noStrike" baseline="0">
                <a:solidFill>
                  <a:schemeClr val="tx1"/>
                </a:solidFill>
              </a:defRPr>
            </a:pPr>
            <a:r>
              <a:rPr lang="ja-JP" altLang="en-US" sz="840" b="1" i="0" u="none" strike="noStrike" baseline="0">
                <a:solidFill>
                  <a:schemeClr val="tx1"/>
                </a:solidFill>
              </a:rPr>
              <a:t>図１２</a:t>
            </a:r>
            <a:r>
              <a:rPr lang="ja-JP" altLang="en-US" sz="840" b="1" i="0" u="none" strike="noStrike" baseline="0">
                <a:solidFill>
                  <a:schemeClr val="tx1"/>
                </a:solidFill>
                <a:latin typeface="+mj-ea"/>
                <a:ea typeface="+mj-ea"/>
              </a:rPr>
              <a:t>－１　年齢階級別住宅の所有率－全国、秋田県（平成</a:t>
            </a:r>
            <a:r>
              <a:rPr lang="en-US" altLang="en-US" sz="840" b="1" i="0" u="none" strike="noStrike" baseline="0">
                <a:solidFill>
                  <a:schemeClr val="tx1"/>
                </a:solidFill>
                <a:latin typeface="+mj-ea"/>
                <a:ea typeface="+mj-ea"/>
              </a:rPr>
              <a:t>25</a:t>
            </a:r>
            <a:r>
              <a:rPr lang="ja-JP" altLang="en-US" sz="840" b="1" i="0" u="none" strike="noStrike" baseline="0">
                <a:solidFill>
                  <a:schemeClr val="tx1"/>
                </a:solidFill>
                <a:latin typeface="+mj-ea"/>
                <a:ea typeface="+mj-ea"/>
              </a:rPr>
              <a:t>年）</a:t>
            </a:r>
            <a:endParaRPr lang="ja-JP" altLang="en-US" sz="840" b="1" i="0" u="none" strike="noStrike" baseline="0">
              <a:solidFill>
                <a:schemeClr val="tx1"/>
              </a:solidFill>
            </a:endParaRPr>
          </a:p>
        </c:rich>
      </c:tx>
      <c:layout/>
      <c:overlay val="0"/>
    </c:title>
    <c:autoTitleDeleted val="0"/>
    <c:plotArea>
      <c:layout>
        <c:manualLayout>
          <c:layoutTarget val="inner"/>
          <c:xMode val="edge"/>
          <c:yMode val="edge"/>
          <c:x val="7.4169212962962958e-002"/>
          <c:y val="0.16781367521367521"/>
          <c:w val="0.89349282407407393"/>
          <c:h val="0.68487008547008543"/>
        </c:manualLayout>
      </c:layout>
      <c:lineChart>
        <c:grouping val="standard"/>
        <c:varyColors val="0"/>
        <c:ser>
          <c:idx val="0"/>
          <c:order val="0"/>
          <c:tx>
            <c:strRef>
              <c:f>'所有率（年齢階級別）'!$B$62</c:f>
              <c:strCache>
                <c:ptCount val="1"/>
                <c:pt idx="0">
                  <c:v>全国</c:v>
                </c:pt>
              </c:strCache>
            </c:strRef>
          </c:tx>
          <c:spPr>
            <a:ln w="19050">
              <a:solidFill>
                <a:schemeClr val="tx1"/>
              </a:solidFill>
              <a:prstDash val="sysDash"/>
            </a:ln>
          </c:spPr>
          <c:marker>
            <c:symbol val="square"/>
            <c:size val="5"/>
            <c:spPr>
              <a:solidFill>
                <a:schemeClr val="tx1"/>
              </a:solidFill>
            </c:spPr>
          </c:marker>
          <c:cat>
            <c:strRef>
              <c:f>'所有率（年齢階級別）'!$A$63:$A$74</c:f>
              <c:strCache>
                <c:ptCount val="12"/>
                <c:pt idx="0">
                  <c:v>25歳
未満</c:v>
                </c:pt>
                <c:pt idx="1">
                  <c:v>25～
 29歳</c:v>
                </c:pt>
                <c:pt idx="2">
                  <c:v>30～
 34歳</c:v>
                </c:pt>
                <c:pt idx="3">
                  <c:v>35～
 39歳</c:v>
                </c:pt>
                <c:pt idx="4">
                  <c:v>40～
 44歳</c:v>
                </c:pt>
                <c:pt idx="5">
                  <c:v>45～
 49歳</c:v>
                </c:pt>
                <c:pt idx="6">
                  <c:v>50～
 54歳</c:v>
                </c:pt>
                <c:pt idx="7">
                  <c:v>55～
 59歳</c:v>
                </c:pt>
                <c:pt idx="8">
                  <c:v>60～
 64歳</c:v>
                </c:pt>
                <c:pt idx="9">
                  <c:v>65～
 69歳</c:v>
                </c:pt>
                <c:pt idx="10">
                  <c:v>70～
 74歳</c:v>
                </c:pt>
                <c:pt idx="11">
                  <c:v>75歳
以上</c:v>
                </c:pt>
              </c:strCache>
            </c:strRef>
          </c:cat>
          <c:val>
            <c:numRef>
              <c:f>'所有率（年齢階級別）'!$B$63:$B$74</c:f>
              <c:numCache>
                <c:formatCode>0.0</c:formatCode>
                <c:ptCount val="12"/>
                <c:pt idx="0">
                  <c:v>1.9</c:v>
                </c:pt>
                <c:pt idx="1">
                  <c:v>8.5</c:v>
                </c:pt>
                <c:pt idx="2">
                  <c:v>24.1</c:v>
                </c:pt>
                <c:pt idx="3">
                  <c:v>39.4</c:v>
                </c:pt>
                <c:pt idx="4">
                  <c:v>49.6</c:v>
                </c:pt>
                <c:pt idx="5">
                  <c:v>54.6</c:v>
                </c:pt>
                <c:pt idx="6">
                  <c:v>61.3</c:v>
                </c:pt>
                <c:pt idx="7">
                  <c:v>67</c:v>
                </c:pt>
                <c:pt idx="8">
                  <c:v>68.3</c:v>
                </c:pt>
                <c:pt idx="9">
                  <c:v>69.400000000000006</c:v>
                </c:pt>
                <c:pt idx="10">
                  <c:v>68.900000000000006</c:v>
                </c:pt>
                <c:pt idx="11">
                  <c:v>68.3</c:v>
                </c:pt>
              </c:numCache>
            </c:numRef>
          </c:val>
          <c:smooth val="0"/>
        </c:ser>
        <c:ser>
          <c:idx val="1"/>
          <c:order val="1"/>
          <c:tx>
            <c:strRef>
              <c:f>'所有率（年齢階級別）'!$C$62</c:f>
              <c:strCache>
                <c:ptCount val="1"/>
                <c:pt idx="0">
                  <c:v>秋田県</c:v>
                </c:pt>
              </c:strCache>
            </c:strRef>
          </c:tx>
          <c:spPr>
            <a:ln w="19050">
              <a:solidFill>
                <a:schemeClr val="tx1"/>
              </a:solidFill>
              <a:prstDash val="solid"/>
            </a:ln>
          </c:spPr>
          <c:marker>
            <c:symbol val="diamond"/>
            <c:size val="6"/>
            <c:spPr>
              <a:solidFill>
                <a:schemeClr val="tx1"/>
              </a:solidFill>
            </c:spPr>
          </c:marker>
          <c:cat>
            <c:strRef>
              <c:f>'所有率（年齢階級別）'!$A$63:$A$74</c:f>
              <c:strCache>
                <c:ptCount val="12"/>
                <c:pt idx="0">
                  <c:v>25歳
未満</c:v>
                </c:pt>
                <c:pt idx="1">
                  <c:v>25～
 29歳</c:v>
                </c:pt>
                <c:pt idx="2">
                  <c:v>30～
 34歳</c:v>
                </c:pt>
                <c:pt idx="3">
                  <c:v>35～
 39歳</c:v>
                </c:pt>
                <c:pt idx="4">
                  <c:v>40～
 44歳</c:v>
                </c:pt>
                <c:pt idx="5">
                  <c:v>45～
 49歳</c:v>
                </c:pt>
                <c:pt idx="6">
                  <c:v>50～
 54歳</c:v>
                </c:pt>
                <c:pt idx="7">
                  <c:v>55～
 59歳</c:v>
                </c:pt>
                <c:pt idx="8">
                  <c:v>60～
 64歳</c:v>
                </c:pt>
                <c:pt idx="9">
                  <c:v>65～
 69歳</c:v>
                </c:pt>
                <c:pt idx="10">
                  <c:v>70～
 74歳</c:v>
                </c:pt>
                <c:pt idx="11">
                  <c:v>75歳
以上</c:v>
                </c:pt>
              </c:strCache>
            </c:strRef>
          </c:cat>
          <c:val>
            <c:numRef>
              <c:f>'所有率（年齢階級別）'!$C$63:$C$74</c:f>
              <c:numCache>
                <c:formatCode>0.0</c:formatCode>
                <c:ptCount val="12"/>
                <c:pt idx="0">
                  <c:v>0</c:v>
                </c:pt>
                <c:pt idx="1">
                  <c:v>11.111111111111111</c:v>
                </c:pt>
                <c:pt idx="2">
                  <c:v>35.714285714285715</c:v>
                </c:pt>
                <c:pt idx="3">
                  <c:v>55.000000000000007</c:v>
                </c:pt>
                <c:pt idx="4">
                  <c:v>65.217391304347828</c:v>
                </c:pt>
                <c:pt idx="5">
                  <c:v>69.230769230769226</c:v>
                </c:pt>
                <c:pt idx="6">
                  <c:v>70.588235294117652</c:v>
                </c:pt>
                <c:pt idx="7">
                  <c:v>84.615384615384613</c:v>
                </c:pt>
                <c:pt idx="8">
                  <c:v>82.35294117647058</c:v>
                </c:pt>
                <c:pt idx="9">
                  <c:v>87.804878048780495</c:v>
                </c:pt>
                <c:pt idx="10">
                  <c:v>81.578947368421055</c:v>
                </c:pt>
                <c:pt idx="11">
                  <c:v>87.301587301587304</c:v>
                </c:pt>
              </c:numCache>
            </c:numRef>
          </c:val>
          <c:smooth val="0"/>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ash"/>
            </a:ln>
          </c:spPr>
        </c:majorGridlines>
        <c:numFmt formatCode="#,##0_);[Red]\(#,##0\)" sourceLinked="0"/>
        <c:majorTickMark val="out"/>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73111111111111104"/>
          <c:y val="0.65335726495726498"/>
          <c:w val="0.19905092592592591"/>
          <c:h val="0.14101613586961426"/>
        </c:manualLayout>
      </c:layout>
      <c:overlay val="0"/>
      <c:spPr>
        <a:solidFill>
          <a:schemeClr val="bg1"/>
        </a:solidFill>
        <a:ln w="3175">
          <a:solidFill>
            <a:schemeClr val="tx1"/>
          </a:solidFill>
        </a:ln>
      </c:spPr>
      <c:txPr>
        <a:bodyPr horzOverflow="overflow" anchor="ctr" anchorCtr="1"/>
        <a:lstStyle/>
        <a:p>
          <a:pPr algn="l" rtl="0">
            <a:defRPr sz="65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40" i="0" u="none" strike="noStrike" baseline="0">
                <a:solidFill>
                  <a:schemeClr val="tx1"/>
                </a:solidFill>
              </a:defRPr>
            </a:pPr>
            <a:r>
              <a:rPr lang="ja-JP" altLang="en-US" sz="840" b="1" i="0" u="none" strike="noStrike" baseline="0">
                <a:solidFill>
                  <a:schemeClr val="tx1"/>
                </a:solidFill>
              </a:rPr>
              <a:t>図１２</a:t>
            </a:r>
            <a:r>
              <a:rPr lang="ja-JP" altLang="en-US" sz="840" b="1" i="0" u="none" strike="noStrike" baseline="0">
                <a:solidFill>
                  <a:schemeClr val="tx1"/>
                </a:solidFill>
                <a:latin typeface="+mj-ea"/>
                <a:ea typeface="+mj-ea"/>
              </a:rPr>
              <a:t>－２　年齢階級別土地の所有率－全国、秋田県（平成</a:t>
            </a:r>
            <a:r>
              <a:rPr lang="en-US" altLang="en-US" sz="840" b="1" i="0" u="none" strike="noStrike" baseline="0">
                <a:solidFill>
                  <a:schemeClr val="tx1"/>
                </a:solidFill>
                <a:latin typeface="+mj-ea"/>
                <a:ea typeface="+mj-ea"/>
              </a:rPr>
              <a:t>25</a:t>
            </a:r>
            <a:r>
              <a:rPr lang="ja-JP" altLang="en-US" sz="840" b="1" i="0" u="none" strike="noStrike" baseline="0">
                <a:solidFill>
                  <a:schemeClr val="tx1"/>
                </a:solidFill>
                <a:latin typeface="+mj-ea"/>
                <a:ea typeface="+mj-ea"/>
              </a:rPr>
              <a:t>年）</a:t>
            </a:r>
            <a:endParaRPr lang="ja-JP" altLang="en-US" sz="840" b="1" i="0" u="none" strike="noStrike" baseline="0">
              <a:solidFill>
                <a:schemeClr val="tx1"/>
              </a:solidFill>
            </a:endParaRPr>
          </a:p>
        </c:rich>
      </c:tx>
      <c:layout/>
      <c:overlay val="0"/>
    </c:title>
    <c:autoTitleDeleted val="0"/>
    <c:plotArea>
      <c:layout>
        <c:manualLayout>
          <c:layoutTarget val="inner"/>
          <c:xMode val="edge"/>
          <c:yMode val="edge"/>
          <c:x val="7.4169212962962958e-002"/>
          <c:y val="0.22708034188034187"/>
          <c:w val="0.89349282407407393"/>
          <c:h val="0.62017606837606842"/>
        </c:manualLayout>
      </c:layout>
      <c:lineChart>
        <c:grouping val="standard"/>
        <c:varyColors val="0"/>
        <c:ser>
          <c:idx val="0"/>
          <c:order val="0"/>
          <c:tx>
            <c:strRef>
              <c:f>'所有率（年齢階級別）'!$B$78</c:f>
              <c:strCache>
                <c:ptCount val="1"/>
                <c:pt idx="0">
                  <c:v>全国</c:v>
                </c:pt>
              </c:strCache>
            </c:strRef>
          </c:tx>
          <c:spPr>
            <a:ln w="19050">
              <a:solidFill>
                <a:schemeClr val="tx1"/>
              </a:solidFill>
              <a:prstDash val="sysDash"/>
            </a:ln>
          </c:spPr>
          <c:marker>
            <c:symbol val="square"/>
            <c:size val="5"/>
            <c:spPr>
              <a:solidFill>
                <a:schemeClr val="tx1"/>
              </a:solidFill>
            </c:spPr>
          </c:marker>
          <c:cat>
            <c:strRef>
              <c:f>'所有率（年齢階級別）'!$A$79:$A$90</c:f>
              <c:strCache>
                <c:ptCount val="12"/>
                <c:pt idx="0">
                  <c:v>25歳
未満</c:v>
                </c:pt>
                <c:pt idx="1">
                  <c:v>25～
 29歳</c:v>
                </c:pt>
                <c:pt idx="2">
                  <c:v>30～
 34歳</c:v>
                </c:pt>
                <c:pt idx="3">
                  <c:v>35～
 39歳</c:v>
                </c:pt>
                <c:pt idx="4">
                  <c:v>40～
 44歳</c:v>
                </c:pt>
                <c:pt idx="5">
                  <c:v>45～
 49歳</c:v>
                </c:pt>
                <c:pt idx="6">
                  <c:v>50～
 54歳</c:v>
                </c:pt>
                <c:pt idx="7">
                  <c:v>55～
 59歳</c:v>
                </c:pt>
                <c:pt idx="8">
                  <c:v>60～
 64歳</c:v>
                </c:pt>
                <c:pt idx="9">
                  <c:v>65～
 69歳</c:v>
                </c:pt>
                <c:pt idx="10">
                  <c:v>70～
 74歳</c:v>
                </c:pt>
                <c:pt idx="11">
                  <c:v>75歳
以上</c:v>
                </c:pt>
              </c:strCache>
            </c:strRef>
          </c:cat>
          <c:val>
            <c:numRef>
              <c:f>'所有率（年齢階級別）'!$B$79:$B$90</c:f>
              <c:numCache>
                <c:formatCode>0.0</c:formatCode>
                <c:ptCount val="12"/>
                <c:pt idx="0">
                  <c:v>1.7</c:v>
                </c:pt>
                <c:pt idx="1">
                  <c:v>8.3000000000000007</c:v>
                </c:pt>
                <c:pt idx="2">
                  <c:v>23.4</c:v>
                </c:pt>
                <c:pt idx="3">
                  <c:v>37.6</c:v>
                </c:pt>
                <c:pt idx="4">
                  <c:v>47.4</c:v>
                </c:pt>
                <c:pt idx="5">
                  <c:v>52.3</c:v>
                </c:pt>
                <c:pt idx="6">
                  <c:v>58.8</c:v>
                </c:pt>
                <c:pt idx="7">
                  <c:v>64.900000000000006</c:v>
                </c:pt>
                <c:pt idx="8">
                  <c:v>67.400000000000006</c:v>
                </c:pt>
                <c:pt idx="9">
                  <c:v>68.7</c:v>
                </c:pt>
                <c:pt idx="10">
                  <c:v>68.7</c:v>
                </c:pt>
                <c:pt idx="11">
                  <c:v>68</c:v>
                </c:pt>
              </c:numCache>
            </c:numRef>
          </c:val>
          <c:smooth val="0"/>
        </c:ser>
        <c:ser>
          <c:idx val="1"/>
          <c:order val="1"/>
          <c:tx>
            <c:strRef>
              <c:f>'所有率（年齢階級別）'!$C$78</c:f>
              <c:strCache>
                <c:ptCount val="1"/>
                <c:pt idx="0">
                  <c:v>秋田県</c:v>
                </c:pt>
              </c:strCache>
            </c:strRef>
          </c:tx>
          <c:spPr>
            <a:ln w="19050">
              <a:solidFill>
                <a:schemeClr val="tx1"/>
              </a:solidFill>
              <a:prstDash val="solid"/>
            </a:ln>
          </c:spPr>
          <c:marker>
            <c:symbol val="diamond"/>
            <c:size val="6"/>
            <c:spPr>
              <a:solidFill>
                <a:schemeClr val="tx1"/>
              </a:solidFill>
            </c:spPr>
          </c:marker>
          <c:cat>
            <c:strRef>
              <c:f>'所有率（年齢階級別）'!$A$79:$A$90</c:f>
              <c:strCache>
                <c:ptCount val="12"/>
                <c:pt idx="0">
                  <c:v>25歳
未満</c:v>
                </c:pt>
                <c:pt idx="1">
                  <c:v>25～
 29歳</c:v>
                </c:pt>
                <c:pt idx="2">
                  <c:v>30～
 34歳</c:v>
                </c:pt>
                <c:pt idx="3">
                  <c:v>35～
 39歳</c:v>
                </c:pt>
                <c:pt idx="4">
                  <c:v>40～
 44歳</c:v>
                </c:pt>
                <c:pt idx="5">
                  <c:v>45～
 49歳</c:v>
                </c:pt>
                <c:pt idx="6">
                  <c:v>50～
 54歳</c:v>
                </c:pt>
                <c:pt idx="7">
                  <c:v>55～
 59歳</c:v>
                </c:pt>
                <c:pt idx="8">
                  <c:v>60～
 64歳</c:v>
                </c:pt>
                <c:pt idx="9">
                  <c:v>65～
 69歳</c:v>
                </c:pt>
                <c:pt idx="10">
                  <c:v>70～
 74歳</c:v>
                </c:pt>
                <c:pt idx="11">
                  <c:v>75歳
以上</c:v>
                </c:pt>
              </c:strCache>
            </c:strRef>
          </c:cat>
          <c:val>
            <c:numRef>
              <c:f>'所有率（年齢階級別）'!$C$79:$C$90</c:f>
              <c:numCache>
                <c:formatCode>0.0</c:formatCode>
                <c:ptCount val="12"/>
                <c:pt idx="0">
                  <c:v>0</c:v>
                </c:pt>
                <c:pt idx="1">
                  <c:v>11.111111111111111</c:v>
                </c:pt>
                <c:pt idx="2">
                  <c:v>35.714285714285715</c:v>
                </c:pt>
                <c:pt idx="3">
                  <c:v>50</c:v>
                </c:pt>
                <c:pt idx="4">
                  <c:v>65.217391304347828</c:v>
                </c:pt>
                <c:pt idx="5">
                  <c:v>65.384615384615387</c:v>
                </c:pt>
                <c:pt idx="6">
                  <c:v>67.64705882352942</c:v>
                </c:pt>
                <c:pt idx="7">
                  <c:v>82.051282051282044</c:v>
                </c:pt>
                <c:pt idx="8">
                  <c:v>86.274509803921575</c:v>
                </c:pt>
                <c:pt idx="9">
                  <c:v>82.926829268292678</c:v>
                </c:pt>
                <c:pt idx="10">
                  <c:v>78.94736842105263</c:v>
                </c:pt>
                <c:pt idx="11">
                  <c:v>87.301587301587304</c:v>
                </c:pt>
              </c:numCache>
            </c:numRef>
          </c:val>
          <c:smooth val="0"/>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ash"/>
            </a:ln>
          </c:spPr>
        </c:majorGridlines>
        <c:numFmt formatCode="#,##0_);[Red]\(#,##0\)" sourceLinked="0"/>
        <c:majorTickMark val="out"/>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72817129629629629"/>
          <c:y val="0.6750666666666667"/>
          <c:w val="0.2019907407407408"/>
          <c:h val="0.14101613586961426"/>
        </c:manualLayout>
      </c:layout>
      <c:overlay val="0"/>
      <c:spPr>
        <a:solidFill>
          <a:schemeClr val="bg1"/>
        </a:solidFill>
        <a:ln w="3175">
          <a:solidFill>
            <a:schemeClr val="tx1"/>
          </a:solidFill>
        </a:ln>
      </c:spPr>
      <c:txPr>
        <a:bodyPr horzOverflow="overflow" anchor="ctr" anchorCtr="1"/>
        <a:lstStyle/>
        <a:p>
          <a:pPr algn="l" rtl="0">
            <a:defRPr sz="65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図１３</a:t>
            </a:r>
            <a:r>
              <a:rPr lang="ja-JP" altLang="en-US" sz="800" b="1" i="0" u="none" strike="noStrike" baseline="0">
                <a:solidFill>
                  <a:schemeClr val="tx1"/>
                </a:solidFill>
                <a:latin typeface="+mj-ea"/>
                <a:ea typeface="+mj-ea"/>
              </a:rPr>
              <a:t>－１　従業上の地位別住宅の所有率－全国、秋田県（平成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endParaRPr lang="ja-JP" altLang="en-US" sz="800" b="1" i="0" u="none" strike="noStrike" baseline="0">
              <a:solidFill>
                <a:schemeClr val="tx1"/>
              </a:solidFill>
            </a:endParaRPr>
          </a:p>
        </c:rich>
      </c:tx>
      <c:layout/>
      <c:overlay val="0"/>
    </c:title>
    <c:autoTitleDeleted val="0"/>
    <c:plotArea>
      <c:layout>
        <c:manualLayout>
          <c:layoutTarget val="inner"/>
          <c:xMode val="edge"/>
          <c:yMode val="edge"/>
          <c:x val="0.21762505729641968"/>
          <c:y val="0.12486701388888888"/>
          <c:w val="0.73573905007286333"/>
          <c:h val="0.7749100694444444"/>
        </c:manualLayout>
      </c:layout>
      <c:barChart>
        <c:barDir val="bar"/>
        <c:grouping val="clustered"/>
        <c:varyColors val="0"/>
        <c:ser>
          <c:idx val="0"/>
          <c:order val="0"/>
          <c:tx>
            <c:strRef>
              <c:f>'所有率（従業上の地位別）'!$B$49</c:f>
              <c:strCache>
                <c:ptCount val="1"/>
                <c:pt idx="0">
                  <c:v>全国</c:v>
                </c:pt>
              </c:strCache>
            </c:strRef>
          </c:tx>
          <c:spPr>
            <a:pattFill prst="pct20">
              <a:fgClr>
                <a:schemeClr val="accent1"/>
              </a:fgClr>
              <a:bgClr>
                <a:schemeClr val="bg1"/>
              </a:bgClr>
            </a:pattFill>
            <a:ln w="2540">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7"/>
            <c:invertIfNegative val="0"/>
            <c:bubble3D val="0"/>
          </c:dPt>
          <c:dLbls>
            <c:dLbl>
              <c:idx val="0"/>
              <c:layout>
                <c:manualLayout>
                  <c:x val="-2.2961998245774992e-003"/>
                  <c:y val="1.0485069444444444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0"/>
                  <c:y val="1.4894444444444445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2"/>
              <c:layout>
                <c:manualLayout>
                  <c:x val="0"/>
                  <c:y val="1.6267361111111111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3"/>
              <c:layout>
                <c:manualLayout>
                  <c:x val="0"/>
                  <c:y val="1.7639236111111112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4"/>
              <c:layout>
                <c:manualLayout>
                  <c:x val="2.2972222222222222e-003"/>
                  <c:y val="1.0485416666666667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0"/>
                  <c:y val="1.7638888888888888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7"/>
              <c:layout>
                <c:manualLayout>
                  <c:x val="-2.2972855838136459e-003"/>
                  <c:y val="1.7640277777777779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'所有率（従業上の地位別）'!$A$50:$A$57</c:f>
              <c:strCache>
                <c:ptCount val="8"/>
                <c:pt idx="0">
                  <c:v>農林・漁業主</c:v>
                </c:pt>
                <c:pt idx="1">
                  <c:v>商工・その他の業主</c:v>
                </c:pt>
                <c:pt idx="2">
                  <c:v>会社・団体・公社又は
個人に雇われている者</c:v>
                </c:pt>
                <c:pt idx="3">
                  <c:v>官公庁</c:v>
                </c:pt>
                <c:pt idx="4">
                  <c:v>労働者派遣事業所
の派遣社員</c:v>
                </c:pt>
                <c:pt idx="5">
                  <c:v>パート・アルバイト
・その他</c:v>
                </c:pt>
                <c:pt idx="6">
                  <c:v>学生</c:v>
                </c:pt>
                <c:pt idx="7">
                  <c:v>その他</c:v>
                </c:pt>
              </c:strCache>
            </c:strRef>
          </c:cat>
          <c:val>
            <c:numRef>
              <c:f>'所有率（従業上の地位別）'!$B$50:$B$57</c:f>
              <c:numCache>
                <c:formatCode>General</c:formatCode>
                <c:ptCount val="8"/>
                <c:pt idx="0">
                  <c:v>93.4</c:v>
                </c:pt>
                <c:pt idx="1">
                  <c:v>76.3</c:v>
                </c:pt>
                <c:pt idx="2">
                  <c:v>61.8</c:v>
                </c:pt>
                <c:pt idx="3">
                  <c:v>66.900000000000006</c:v>
                </c:pt>
                <c:pt idx="4">
                  <c:v>43.4</c:v>
                </c:pt>
                <c:pt idx="5">
                  <c:v>51.9</c:v>
                </c:pt>
                <c:pt idx="6">
                  <c:v>3.9</c:v>
                </c:pt>
                <c:pt idx="7">
                  <c:v>74.099999999999994</c:v>
                </c:pt>
              </c:numCache>
            </c:numRef>
          </c:val>
        </c:ser>
        <c:ser>
          <c:idx val="1"/>
          <c:order val="1"/>
          <c:tx>
            <c:strRef>
              <c:f>'所有率（従業上の地位別）'!$C$49</c:f>
              <c:strCache>
                <c:ptCount val="1"/>
                <c:pt idx="0">
                  <c:v>秋田県</c:v>
                </c:pt>
              </c:strCache>
            </c:strRef>
          </c:tx>
          <c:spPr>
            <a:pattFill prst="pct60">
              <a:fgClr>
                <a:schemeClr val="accent1"/>
              </a:fgClr>
              <a:bgClr>
                <a:schemeClr val="bg1"/>
              </a:bgClr>
            </a:pattFill>
            <a:ln w="2540">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5"/>
            <c:invertIfNegative val="0"/>
            <c:bubble3D val="0"/>
          </c:dPt>
          <c:dPt>
            <c:idx val="6"/>
            <c:invertIfNegative val="0"/>
            <c:bubble3D val="0"/>
          </c:dPt>
          <c:dPt>
            <c:idx val="7"/>
            <c:invertIfNegative val="0"/>
            <c:bubble3D val="0"/>
          </c:dPt>
          <c:dLbls>
            <c:dLbl>
              <c:idx val="0"/>
              <c:layout>
                <c:manualLayout>
                  <c:x val="-2.2961998245774992e-003"/>
                  <c:y val="4.4114583333333332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4.5943995354953537e-003"/>
                  <c:y val="-6.0741723913212446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2"/>
              <c:layout>
                <c:manualLayout>
                  <c:x val="2.2971997677476768e-003"/>
                  <c:y val="-3.0369666206302801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3"/>
              <c:layout>
                <c:manualLayout>
                  <c:x val="4.5943995354953537e-003"/>
                  <c:y val="-6.0744115413819844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9.1887990709907073e-003"/>
                  <c:y val="-3.0369666206302801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6"/>
              <c:layout>
                <c:manualLayout>
                  <c:x val="0"/>
                  <c:y val="-1.3229166666666667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7"/>
              <c:layout>
                <c:manualLayout>
                  <c:x val="-2.2971997677476768e-003"/>
                  <c:y val="-3.0364883205089115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'所有率（従業上の地位別）'!$A$50:$A$57</c:f>
              <c:strCache>
                <c:ptCount val="8"/>
                <c:pt idx="0">
                  <c:v>農林・漁業主</c:v>
                </c:pt>
                <c:pt idx="1">
                  <c:v>商工・その他の業主</c:v>
                </c:pt>
                <c:pt idx="2">
                  <c:v>会社・団体・公社又は
個人に雇われている者</c:v>
                </c:pt>
                <c:pt idx="3">
                  <c:v>官公庁</c:v>
                </c:pt>
                <c:pt idx="4">
                  <c:v>労働者派遣事業所
の派遣社員</c:v>
                </c:pt>
                <c:pt idx="5">
                  <c:v>パート・アルバイト
・その他</c:v>
                </c:pt>
                <c:pt idx="6">
                  <c:v>学生</c:v>
                </c:pt>
                <c:pt idx="7">
                  <c:v>その他</c:v>
                </c:pt>
              </c:strCache>
            </c:strRef>
          </c:cat>
          <c:val>
            <c:numRef>
              <c:f>'所有率（従業上の地位別）'!$C$50:$C$57</c:f>
              <c:numCache>
                <c:formatCode>\ ###,###,##0.0;"-"###,###,##0.0</c:formatCode>
                <c:ptCount val="8"/>
                <c:pt idx="0">
                  <c:v>95.454545454545453</c:v>
                </c:pt>
                <c:pt idx="1">
                  <c:v>87.878787878787875</c:v>
                </c:pt>
                <c:pt idx="2">
                  <c:v>69.354838709677423</c:v>
                </c:pt>
                <c:pt idx="3">
                  <c:v>84.210526315789465</c:v>
                </c:pt>
                <c:pt idx="4">
                  <c:v>60</c:v>
                </c:pt>
                <c:pt idx="5">
                  <c:v>66.666666666666657</c:v>
                </c:pt>
                <c:pt idx="6">
                  <c:v>0</c:v>
                </c:pt>
                <c:pt idx="7">
                  <c:v>84.684684684684683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75"/>
        <c:overlap val="0"/>
        <c:axId val="1"/>
        <c:axId val="2"/>
      </c:barChart>
      <c:catAx>
        <c:axId val="1"/>
        <c:scaling>
          <c:orientation val="maxMin"/>
        </c:scaling>
        <c:delete val="0"/>
        <c:axPos val="l"/>
        <c:numFmt formatCode="General" sourceLinked="0"/>
        <c:majorTickMark val="out"/>
        <c:minorTickMark val="none"/>
        <c:tickLblPos val="nextTo"/>
        <c:txPr>
          <a:bodyPr rot="0"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t"/>
        <c:majorGridlines>
          <c:spPr>
            <a:ln>
              <a:prstDash val="sysDash"/>
            </a:ln>
          </c:spPr>
        </c:majorGridlines>
        <c:numFmt formatCode="General\%" sourceLinked="0"/>
        <c:majorTickMark val="in"/>
        <c:minorTickMark val="none"/>
        <c:tickLblPos val="high"/>
        <c:txPr>
          <a:bodyPr horzOverflow="overflow" anchor="ctr" anchorCtr="1"/>
          <a:lstStyle/>
          <a:p>
            <a:pPr algn="ctr" rtl="0">
              <a:defRPr sz="7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84347332931964336"/>
          <c:y val="0.63986979166666669"/>
          <c:w val="0.10363083317363624"/>
          <c:h val="0.11318576388888887"/>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1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図１３</a:t>
            </a:r>
            <a:r>
              <a:rPr lang="ja-JP" altLang="en-US" sz="800" b="1" i="0" u="none" strike="noStrike" baseline="0">
                <a:solidFill>
                  <a:schemeClr val="tx1"/>
                </a:solidFill>
                <a:latin typeface="+mj-ea"/>
                <a:ea typeface="+mj-ea"/>
              </a:rPr>
              <a:t>－１　従業上の地位別土地の所有率－全国、秋田県（平成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endParaRPr lang="ja-JP" altLang="en-US" sz="800" b="1" i="0" u="none" strike="noStrike" baseline="0">
              <a:solidFill>
                <a:schemeClr val="tx1"/>
              </a:solidFill>
            </a:endParaRPr>
          </a:p>
        </c:rich>
      </c:tx>
      <c:layout/>
      <c:overlay val="0"/>
    </c:title>
    <c:autoTitleDeleted val="0"/>
    <c:plotArea>
      <c:layout>
        <c:manualLayout>
          <c:layoutTarget val="inner"/>
          <c:xMode val="edge"/>
          <c:yMode val="edge"/>
          <c:x val="0.21762505729641968"/>
          <c:y val="0.12486701388888888"/>
          <c:w val="0.73573905007286333"/>
          <c:h val="0.7749100694444444"/>
        </c:manualLayout>
      </c:layout>
      <c:barChart>
        <c:barDir val="bar"/>
        <c:grouping val="clustered"/>
        <c:varyColors val="0"/>
        <c:ser>
          <c:idx val="0"/>
          <c:order val="0"/>
          <c:tx>
            <c:strRef>
              <c:f>'所有率（従業上の地位別）'!$B$67</c:f>
              <c:strCache>
                <c:ptCount val="1"/>
                <c:pt idx="0">
                  <c:v>全国</c:v>
                </c:pt>
              </c:strCache>
            </c:strRef>
          </c:tx>
          <c:spPr>
            <a:pattFill prst="pct20">
              <a:fgClr>
                <a:schemeClr val="accent1"/>
              </a:fgClr>
              <a:bgClr>
                <a:schemeClr val="bg1"/>
              </a:bgClr>
            </a:pattFill>
            <a:ln w="2540">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7"/>
            <c:invertIfNegative val="0"/>
            <c:bubble3D val="0"/>
          </c:dPt>
          <c:dLbls>
            <c:dLbl>
              <c:idx val="0"/>
              <c:layout>
                <c:manualLayout>
                  <c:x val="-2.2961998245774992e-003"/>
                  <c:y val="1.0485069444444444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0"/>
                  <c:y val="1.4894444444444445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2"/>
              <c:layout>
                <c:manualLayout>
                  <c:x val="0"/>
                  <c:y val="1.6267361111111111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3"/>
              <c:layout>
                <c:manualLayout>
                  <c:x val="0"/>
                  <c:y val="1.7639236111111112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4"/>
              <c:layout>
                <c:manualLayout>
                  <c:x val="2.2972222222222222e-003"/>
                  <c:y val="1.0485416666666667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0"/>
                  <c:y val="1.7638888888888888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7"/>
              <c:layout>
                <c:manualLayout>
                  <c:x val="-2.2972855838136459e-003"/>
                  <c:y val="1.7640277777777779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'所有率（従業上の地位別）'!$A$68:$A$75</c:f>
              <c:strCache>
                <c:ptCount val="8"/>
                <c:pt idx="0">
                  <c:v>農林・漁業主</c:v>
                </c:pt>
                <c:pt idx="1">
                  <c:v>商工・その他の業主</c:v>
                </c:pt>
                <c:pt idx="2">
                  <c:v>会社・団体・公社又は
個人に雇われている者</c:v>
                </c:pt>
                <c:pt idx="3">
                  <c:v>官公庁</c:v>
                </c:pt>
                <c:pt idx="4">
                  <c:v>労働者派遣事業所
の派遣社員</c:v>
                </c:pt>
                <c:pt idx="5">
                  <c:v>パート・アルバイト・その他</c:v>
                </c:pt>
                <c:pt idx="6">
                  <c:v>学生</c:v>
                </c:pt>
                <c:pt idx="7">
                  <c:v>その他</c:v>
                </c:pt>
              </c:strCache>
            </c:strRef>
          </c:cat>
          <c:val>
            <c:numRef>
              <c:f>'所有率（従業上の地位別）'!$B$68:$B$75</c:f>
              <c:numCache>
                <c:formatCode>General</c:formatCode>
                <c:ptCount val="8"/>
                <c:pt idx="0" formatCode="0.0">
                  <c:v>94.9</c:v>
                </c:pt>
                <c:pt idx="1">
                  <c:v>75.099999999999994</c:v>
                </c:pt>
                <c:pt idx="2">
                  <c:v>59.6</c:v>
                </c:pt>
                <c:pt idx="3">
                  <c:v>64.2</c:v>
                </c:pt>
                <c:pt idx="4">
                  <c:v>42.4</c:v>
                </c:pt>
                <c:pt idx="5">
                  <c:v>51.1</c:v>
                </c:pt>
                <c:pt idx="6" formatCode="0.0">
                  <c:v>3</c:v>
                </c:pt>
                <c:pt idx="7">
                  <c:v>73.400000000000006</c:v>
                </c:pt>
              </c:numCache>
            </c:numRef>
          </c:val>
        </c:ser>
        <c:ser>
          <c:idx val="1"/>
          <c:order val="1"/>
          <c:tx>
            <c:strRef>
              <c:f>'所有率（従業上の地位別）'!$C$67</c:f>
              <c:strCache>
                <c:ptCount val="1"/>
                <c:pt idx="0">
                  <c:v>秋田県</c:v>
                </c:pt>
              </c:strCache>
            </c:strRef>
          </c:tx>
          <c:spPr>
            <a:pattFill prst="pct60">
              <a:fgClr>
                <a:schemeClr val="accent1"/>
              </a:fgClr>
              <a:bgClr>
                <a:schemeClr val="bg1"/>
              </a:bgClr>
            </a:pattFill>
            <a:ln w="2540">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5"/>
            <c:invertIfNegative val="0"/>
            <c:bubble3D val="0"/>
          </c:dPt>
          <c:dPt>
            <c:idx val="6"/>
            <c:invertIfNegative val="0"/>
            <c:bubble3D val="0"/>
          </c:dPt>
          <c:dPt>
            <c:idx val="7"/>
            <c:invertIfNegative val="0"/>
            <c:bubble3D val="0"/>
          </c:dPt>
          <c:dLbls>
            <c:dLbl>
              <c:idx val="0"/>
              <c:layout>
                <c:manualLayout>
                  <c:x val="-2.2961998245774992e-003"/>
                  <c:y val="4.4114583333333332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1"/>
              <c:layout>
                <c:manualLayout>
                  <c:x val="4.5943995354953537e-003"/>
                  <c:y val="-6.0741723913212446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2"/>
              <c:layout>
                <c:manualLayout>
                  <c:x val="2.2971997677476768e-003"/>
                  <c:y val="-3.0369666206302801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3"/>
              <c:layout>
                <c:manualLayout>
                  <c:x val="4.5943995354953537e-003"/>
                  <c:y val="-6.0744115413819844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5"/>
              <c:layout>
                <c:manualLayout>
                  <c:x val="9.1887990709907073e-003"/>
                  <c:y val="-3.0369666206302801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6"/>
              <c:layout>
                <c:manualLayout>
                  <c:x val="0"/>
                  <c:y val="-1.3229166666666667e-002"/>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dLbl>
              <c:idx val="7"/>
              <c:layout>
                <c:manualLayout>
                  <c:x val="-2.2971997677476768e-003"/>
                  <c:y val="-3.0364883205089115e-003"/>
                </c:manualLayout>
              </c:layout>
              <c:spPr>
                <a:solidFill>
                  <a:schemeClr val="bg1"/>
                </a:solidFill>
              </c:spPr>
              <c:txPr>
                <a:bodyPr horzOverflow="overflow"/>
                <a:lstStyle/>
                <a:p>
                  <a:pPr>
                    <a:defRPr sz="65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0"/>
            <c:showPercent val="0"/>
            <c:showBubbleSize val="0"/>
          </c:dLbls>
          <c:cat>
            <c:strRef>
              <c:f>'所有率（従業上の地位別）'!$A$68:$A$75</c:f>
              <c:strCache>
                <c:ptCount val="8"/>
                <c:pt idx="0">
                  <c:v>農林・漁業主</c:v>
                </c:pt>
                <c:pt idx="1">
                  <c:v>商工・その他の業主</c:v>
                </c:pt>
                <c:pt idx="2">
                  <c:v>会社・団体・公社又は
個人に雇われている者</c:v>
                </c:pt>
                <c:pt idx="3">
                  <c:v>官公庁</c:v>
                </c:pt>
                <c:pt idx="4">
                  <c:v>労働者派遣事業所
の派遣社員</c:v>
                </c:pt>
                <c:pt idx="5">
                  <c:v>パート・アルバイト・その他</c:v>
                </c:pt>
                <c:pt idx="6">
                  <c:v>学生</c:v>
                </c:pt>
                <c:pt idx="7">
                  <c:v>その他</c:v>
                </c:pt>
              </c:strCache>
            </c:strRef>
          </c:cat>
          <c:val>
            <c:numRef>
              <c:f>'所有率（従業上の地位別）'!$C$68:$C$75</c:f>
              <c:numCache>
                <c:formatCode>\ ###,###,##0.0;"-"###,###,##0.0</c:formatCode>
                <c:ptCount val="8"/>
                <c:pt idx="0">
                  <c:v>95.454545454545453</c:v>
                </c:pt>
                <c:pt idx="1">
                  <c:v>84.848484848484844</c:v>
                </c:pt>
                <c:pt idx="2">
                  <c:v>68.548387096774192</c:v>
                </c:pt>
                <c:pt idx="3">
                  <c:v>78.94736842105263</c:v>
                </c:pt>
                <c:pt idx="4">
                  <c:v>80</c:v>
                </c:pt>
                <c:pt idx="5">
                  <c:v>63.636363636363633</c:v>
                </c:pt>
                <c:pt idx="6">
                  <c:v>0</c:v>
                </c:pt>
                <c:pt idx="7">
                  <c:v>84.684684684684683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75"/>
        <c:overlap val="0"/>
        <c:axId val="1"/>
        <c:axId val="2"/>
      </c:barChart>
      <c:catAx>
        <c:axId val="1"/>
        <c:scaling>
          <c:orientation val="maxMin"/>
        </c:scaling>
        <c:delete val="0"/>
        <c:axPos val="l"/>
        <c:numFmt formatCode="General" sourceLinked="0"/>
        <c:majorTickMark val="out"/>
        <c:minorTickMark val="none"/>
        <c:tickLblPos val="nextTo"/>
        <c:txPr>
          <a:bodyPr rot="0"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t"/>
        <c:majorGridlines>
          <c:spPr>
            <a:ln>
              <a:prstDash val="sysDash"/>
            </a:ln>
          </c:spPr>
        </c:majorGridlines>
        <c:numFmt formatCode="General\%" sourceLinked="0"/>
        <c:majorTickMark val="in"/>
        <c:minorTickMark val="none"/>
        <c:tickLblPos val="high"/>
        <c:txPr>
          <a:bodyPr horzOverflow="overflow" anchor="ctr" anchorCtr="1"/>
          <a:lstStyle/>
          <a:p>
            <a:pPr algn="ctr" rtl="0">
              <a:defRPr sz="7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84347332931964336"/>
          <c:y val="0.63986979166666669"/>
          <c:w val="0.10363083317363624"/>
          <c:h val="0.11318576388888887"/>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1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図１４－１　世帯の年間収入階級別住宅の所有率－全国、秋田県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7.7488879041504394e-002"/>
          <c:y val="0.1851851851851852"/>
          <c:w val="0.89195555203654942"/>
          <c:h val="0.5851724263633713"/>
        </c:manualLayout>
      </c:layout>
      <c:lineChart>
        <c:grouping val="standard"/>
        <c:varyColors val="0"/>
        <c:ser>
          <c:idx val="1"/>
          <c:order val="0"/>
          <c:tx>
            <c:strRef>
              <c:f>'所有率（世帯の収入別）'!$B$42</c:f>
              <c:strCache>
                <c:ptCount val="1"/>
                <c:pt idx="0">
                  <c:v>秋田県</c:v>
                </c:pt>
              </c:strCache>
            </c:strRef>
          </c:tx>
          <c:spPr>
            <a:ln w="19050" cmpd="sng">
              <a:solidFill>
                <a:schemeClr val="tx1"/>
              </a:solidFill>
              <a:prstDash val="solid"/>
            </a:ln>
          </c:spPr>
          <c:marker>
            <c:spPr>
              <a:solidFill>
                <a:schemeClr val="tx1"/>
              </a:solidFill>
            </c:spPr>
          </c:marker>
          <c:dLbls>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'所有率（世帯の収入別）'!$A$43:$A$52</c:f>
              <c:strCache>
                <c:ptCount val="10"/>
                <c:pt idx="0">
                  <c:v>100万円
未満</c:v>
                </c:pt>
                <c:pt idx="1">
                  <c:v>100～
 200万円</c:v>
                </c:pt>
                <c:pt idx="2">
                  <c:v>200～
 300万円</c:v>
                </c:pt>
                <c:pt idx="3">
                  <c:v>300～
 400万円</c:v>
                </c:pt>
                <c:pt idx="4">
                  <c:v>400～
 500万円</c:v>
                </c:pt>
                <c:pt idx="5">
                  <c:v>500～
 700万円</c:v>
                </c:pt>
                <c:pt idx="6">
                  <c:v>700～
 1000万円</c:v>
                </c:pt>
                <c:pt idx="7">
                  <c:v>1000～
 1500万円</c:v>
                </c:pt>
                <c:pt idx="8">
                  <c:v>1500～
 2000万円</c:v>
                </c:pt>
                <c:pt idx="9">
                  <c:v>2000万円
以上</c:v>
                </c:pt>
              </c:strCache>
            </c:strRef>
          </c:cat>
          <c:val>
            <c:numRef>
              <c:f>'所有率（世帯の収入別）'!$B$43:$B$52</c:f>
              <c:numCache>
                <c:formatCode>0.0</c:formatCode>
                <c:ptCount val="10"/>
                <c:pt idx="0">
                  <c:v>56.666666666666664</c:v>
                </c:pt>
                <c:pt idx="1">
                  <c:v>63.934426229508205</c:v>
                </c:pt>
                <c:pt idx="2">
                  <c:v>71.794871794871796</c:v>
                </c:pt>
                <c:pt idx="3">
                  <c:v>75</c:v>
                </c:pt>
                <c:pt idx="4">
                  <c:v>77.083333333333343</c:v>
                </c:pt>
                <c:pt idx="5">
                  <c:v>80.769230769230774</c:v>
                </c:pt>
                <c:pt idx="6">
                  <c:v>87.096774193548384</c:v>
                </c:pt>
                <c:pt idx="7">
                  <c:v>81.818181818181827</c:v>
                </c:pt>
                <c:pt idx="8">
                  <c:v>100</c:v>
                </c:pt>
                <c:pt idx="9">
                  <c:v>100</c:v>
                </c:pt>
              </c:numCache>
            </c:numRef>
          </c:val>
          <c:smooth val="0"/>
        </c:ser>
        <c:ser>
          <c:idx val="0"/>
          <c:order val="1"/>
          <c:tx>
            <c:strRef>
              <c:f>'所有率（世帯の収入別）'!$C$42</c:f>
              <c:strCache>
                <c:ptCount val="1"/>
                <c:pt idx="0">
                  <c:v>全国</c:v>
                </c:pt>
              </c:strCache>
            </c:strRef>
          </c:tx>
          <c:spPr>
            <a:ln w="19050">
              <a:solidFill>
                <a:schemeClr val="tx1"/>
              </a:solidFill>
              <a:prstDash val="sysDash"/>
            </a:ln>
          </c:spPr>
          <c:marker>
            <c:symbol val="diamond"/>
            <c:size val="6"/>
            <c:spPr>
              <a:solidFill>
                <a:schemeClr val="tx1"/>
              </a:solidFill>
            </c:spPr>
          </c:marker>
          <c:dPt>
            <c:idx val="0"/>
            <c:invertIfNegative val="0"/>
            <c:marker>
              <c:symbol val="diamond"/>
              <c:size val="6"/>
            </c:marker>
            <c:bubble3D val="0"/>
          </c:dPt>
          <c:dLbls>
            <c:dLbl>
              <c:idx val="0"/>
              <c:layout/>
              <c:spPr>
                <a:solidFill>
                  <a:schemeClr val="bg1"/>
                </a:solidFill>
              </c:spPr>
              <c:txPr>
                <a:bodyPr horzOverflow="overflow"/>
                <a:lstStyle/>
                <a:p>
                  <a:pPr>
                    <a:defRPr sz="700">
                      <a:solidFill>
                        <a:schemeClr val="tx1"/>
                      </a:solidFill>
                    </a:defRPr>
                  </a:pPr>
                  <a:endParaRPr lang="ja-JP" altLang="en-US"/>
                </a:p>
              </c:txPr>
              <c:dLblPos val="b"/>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dLblPos val="b"/>
            <c:showLegendKey val="0"/>
            <c:showVal val="1"/>
            <c:showCatName val="0"/>
            <c:showSerName val="0"/>
            <c:showPercent val="0"/>
            <c:showBubbleSize val="0"/>
          </c:dLbls>
          <c:cat>
            <c:strRef>
              <c:f>'所有率（世帯の収入別）'!$A$43:$A$52</c:f>
              <c:strCache>
                <c:ptCount val="10"/>
                <c:pt idx="0">
                  <c:v>100万円
未満</c:v>
                </c:pt>
                <c:pt idx="1">
                  <c:v>100～
 200万円</c:v>
                </c:pt>
                <c:pt idx="2">
                  <c:v>200～
 300万円</c:v>
                </c:pt>
                <c:pt idx="3">
                  <c:v>300～
 400万円</c:v>
                </c:pt>
                <c:pt idx="4">
                  <c:v>400～
 500万円</c:v>
                </c:pt>
                <c:pt idx="5">
                  <c:v>500～
 700万円</c:v>
                </c:pt>
                <c:pt idx="6">
                  <c:v>700～
 1000万円</c:v>
                </c:pt>
                <c:pt idx="7">
                  <c:v>1000～
 1500万円</c:v>
                </c:pt>
                <c:pt idx="8">
                  <c:v>1500～
 2000万円</c:v>
                </c:pt>
                <c:pt idx="9">
                  <c:v>2000万円
以上</c:v>
                </c:pt>
              </c:strCache>
            </c:strRef>
          </c:cat>
          <c:val>
            <c:numRef>
              <c:f>'所有率（世帯の収入別）'!$C$43:$C$52</c:f>
              <c:numCache>
                <c:formatCode>General</c:formatCode>
                <c:ptCount val="10"/>
                <c:pt idx="0">
                  <c:v>36.200000000000003</c:v>
                </c:pt>
                <c:pt idx="1">
                  <c:v>42.2</c:v>
                </c:pt>
                <c:pt idx="2">
                  <c:v>50.4</c:v>
                </c:pt>
                <c:pt idx="3">
                  <c:v>52.7</c:v>
                </c:pt>
                <c:pt idx="4">
                  <c:v>57.4</c:v>
                </c:pt>
                <c:pt idx="5">
                  <c:v>63.5</c:v>
                </c:pt>
                <c:pt idx="6">
                  <c:v>71.900000000000006</c:v>
                </c:pt>
                <c:pt idx="7">
                  <c:v>79.2</c:v>
                </c:pt>
                <c:pt idx="8">
                  <c:v>84.1</c:v>
                </c:pt>
                <c:pt idx="9">
                  <c:v>86.6</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l"/>
        <c:majorGridlines>
          <c:spPr>
            <a:ln>
              <a:prstDash val="sysDash"/>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73111125753632256"/>
          <c:y val="0.57657674234019718"/>
          <c:w val="0.19111103789850536"/>
          <c:h val="0.14564566027184744"/>
        </c:manualLayout>
      </c:layout>
      <c:overlay val="0"/>
      <c:spPr>
        <a:solidFill>
          <a:schemeClr val="bg1"/>
        </a:solidFill>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図１４－２　世帯の年間収入階級別土地の所有率－全国、秋田県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7.7488879041504394e-002"/>
          <c:y val="0.1851851851851852"/>
          <c:w val="0.89195555203654942"/>
          <c:h val="0.5851724263633713"/>
        </c:manualLayout>
      </c:layout>
      <c:lineChart>
        <c:grouping val="standard"/>
        <c:varyColors val="0"/>
        <c:ser>
          <c:idx val="1"/>
          <c:order val="0"/>
          <c:tx>
            <c:strRef>
              <c:f>'所有率（世帯の収入別）'!$B$57</c:f>
              <c:strCache>
                <c:ptCount val="1"/>
                <c:pt idx="0">
                  <c:v>秋田県</c:v>
                </c:pt>
              </c:strCache>
            </c:strRef>
          </c:tx>
          <c:spPr>
            <a:ln w="19050" cmpd="sng">
              <a:solidFill>
                <a:schemeClr val="tx1"/>
              </a:solidFill>
              <a:prstDash val="solid"/>
            </a:ln>
          </c:spPr>
          <c:marker>
            <c:spPr>
              <a:solidFill>
                <a:schemeClr val="tx1"/>
              </a:solidFill>
            </c:spPr>
          </c:marker>
          <c:dLbls>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'所有率（世帯の収入別）'!$A$58:$A$67</c:f>
              <c:strCache>
                <c:ptCount val="10"/>
                <c:pt idx="0">
                  <c:v>100万円
未満</c:v>
                </c:pt>
                <c:pt idx="1">
                  <c:v>100～
 200万円</c:v>
                </c:pt>
                <c:pt idx="2">
                  <c:v>200～
 300万円</c:v>
                </c:pt>
                <c:pt idx="3">
                  <c:v>300～
 400万円</c:v>
                </c:pt>
                <c:pt idx="4">
                  <c:v>400～
 500万円</c:v>
                </c:pt>
                <c:pt idx="5">
                  <c:v>500～
 700万円</c:v>
                </c:pt>
                <c:pt idx="6">
                  <c:v>700～
 1000万円</c:v>
                </c:pt>
                <c:pt idx="7">
                  <c:v>1000～
 1500万円</c:v>
                </c:pt>
                <c:pt idx="8">
                  <c:v>1500～
 2000万円</c:v>
                </c:pt>
                <c:pt idx="9">
                  <c:v>2000万円
以上</c:v>
                </c:pt>
              </c:strCache>
            </c:strRef>
          </c:cat>
          <c:val>
            <c:numRef>
              <c:f>'所有率（世帯の収入別）'!$B$58:$B$67</c:f>
              <c:numCache>
                <c:formatCode>0.0</c:formatCode>
                <c:ptCount val="10"/>
                <c:pt idx="0">
                  <c:v>53.333333333333336</c:v>
                </c:pt>
                <c:pt idx="1">
                  <c:v>63.934426229508205</c:v>
                </c:pt>
                <c:pt idx="2">
                  <c:v>71.794871794871796</c:v>
                </c:pt>
                <c:pt idx="3">
                  <c:v>75</c:v>
                </c:pt>
                <c:pt idx="4">
                  <c:v>77.083333333333343</c:v>
                </c:pt>
                <c:pt idx="5">
                  <c:v>80.769230769230774</c:v>
                </c:pt>
                <c:pt idx="6">
                  <c:v>83.870967741935488</c:v>
                </c:pt>
                <c:pt idx="7">
                  <c:v>81.818181818181827</c:v>
                </c:pt>
                <c:pt idx="8">
                  <c:v>100</c:v>
                </c:pt>
                <c:pt idx="9">
                  <c:v>100</c:v>
                </c:pt>
              </c:numCache>
            </c:numRef>
          </c:val>
          <c:smooth val="0"/>
        </c:ser>
        <c:ser>
          <c:idx val="0"/>
          <c:order val="1"/>
          <c:tx>
            <c:strRef>
              <c:f>'所有率（世帯の収入別）'!$C$57</c:f>
              <c:strCache>
                <c:ptCount val="1"/>
                <c:pt idx="0">
                  <c:v>全国</c:v>
                </c:pt>
              </c:strCache>
            </c:strRef>
          </c:tx>
          <c:spPr>
            <a:ln w="19050">
              <a:solidFill>
                <a:schemeClr val="tx1"/>
              </a:solidFill>
              <a:prstDash val="sysDash"/>
            </a:ln>
          </c:spPr>
          <c:marker>
            <c:symbol val="diamond"/>
            <c:size val="6"/>
            <c:spPr>
              <a:solidFill>
                <a:schemeClr val="tx1"/>
              </a:solidFill>
            </c:spPr>
          </c:marker>
          <c:dPt>
            <c:idx val="0"/>
            <c:invertIfNegative val="0"/>
            <c:marker>
              <c:symbol val="diamond"/>
              <c:size val="6"/>
            </c:marker>
            <c:bubble3D val="0"/>
          </c:dPt>
          <c:dLbls>
            <c:dLbl>
              <c:idx val="0"/>
              <c:layout/>
              <c:spPr>
                <a:solidFill>
                  <a:schemeClr val="bg1"/>
                </a:solidFill>
              </c:spPr>
              <c:txPr>
                <a:bodyPr horzOverflow="overflow"/>
                <a:lstStyle/>
                <a:p>
                  <a:pPr>
                    <a:defRPr sz="700">
                      <a:solidFill>
                        <a:schemeClr val="tx1"/>
                      </a:solidFill>
                    </a:defRPr>
                  </a:pPr>
                  <a:endParaRPr lang="ja-JP" altLang="en-US"/>
                </a:p>
              </c:txPr>
              <c:dLblPos val="b"/>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dLblPos val="b"/>
            <c:showLegendKey val="0"/>
            <c:showVal val="1"/>
            <c:showCatName val="0"/>
            <c:showSerName val="0"/>
            <c:showPercent val="0"/>
            <c:showBubbleSize val="0"/>
          </c:dLbls>
          <c:cat>
            <c:strRef>
              <c:f>'所有率（世帯の収入別）'!$A$58:$A$67</c:f>
              <c:strCache>
                <c:ptCount val="10"/>
                <c:pt idx="0">
                  <c:v>100万円
未満</c:v>
                </c:pt>
                <c:pt idx="1">
                  <c:v>100～
 200万円</c:v>
                </c:pt>
                <c:pt idx="2">
                  <c:v>200～
 300万円</c:v>
                </c:pt>
                <c:pt idx="3">
                  <c:v>300～
 400万円</c:v>
                </c:pt>
                <c:pt idx="4">
                  <c:v>400～
 500万円</c:v>
                </c:pt>
                <c:pt idx="5">
                  <c:v>500～
 700万円</c:v>
                </c:pt>
                <c:pt idx="6">
                  <c:v>700～
 1000万円</c:v>
                </c:pt>
                <c:pt idx="7">
                  <c:v>1000～
 1500万円</c:v>
                </c:pt>
                <c:pt idx="8">
                  <c:v>1500～
 2000万円</c:v>
                </c:pt>
                <c:pt idx="9">
                  <c:v>2000万円
以上</c:v>
                </c:pt>
              </c:strCache>
            </c:strRef>
          </c:cat>
          <c:val>
            <c:numRef>
              <c:f>'所有率（世帯の収入別）'!$C$58:$C$67</c:f>
              <c:numCache>
                <c:formatCode>General</c:formatCode>
                <c:ptCount val="10"/>
                <c:pt idx="0">
                  <c:v>35.6</c:v>
                </c:pt>
                <c:pt idx="1">
                  <c:v>41.8</c:v>
                </c:pt>
                <c:pt idx="2" formatCode="0.0">
                  <c:v>50</c:v>
                </c:pt>
                <c:pt idx="3" formatCode="0.0">
                  <c:v>52</c:v>
                </c:pt>
                <c:pt idx="4" formatCode="0.0">
                  <c:v>56</c:v>
                </c:pt>
                <c:pt idx="5">
                  <c:v>61.5</c:v>
                </c:pt>
                <c:pt idx="6">
                  <c:v>69.400000000000006</c:v>
                </c:pt>
                <c:pt idx="7">
                  <c:v>76.7</c:v>
                </c:pt>
                <c:pt idx="8">
                  <c:v>82.1</c:v>
                </c:pt>
                <c:pt idx="9">
                  <c:v>86.3</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l"/>
        <c:majorGridlines>
          <c:spPr>
            <a:ln>
              <a:prstDash val="sysDash"/>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3"/>
          </a:solidFill>
        </a:ln>
      </c:spPr>
    </c:plotArea>
    <c:legend>
      <c:legendPos val="b"/>
      <c:layout>
        <c:manualLayout>
          <c:xMode val="edge"/>
          <c:yMode val="edge"/>
          <c:x val="0.73111125753632256"/>
          <c:y val="0.57657674234019718"/>
          <c:w val="0.19111103789850536"/>
          <c:h val="0.14564566027184744"/>
        </c:manualLayout>
      </c:layout>
      <c:overlay val="0"/>
      <c:spPr>
        <a:solidFill>
          <a:schemeClr val="bg1"/>
        </a:solidFill>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高齢者等のための設備がある住宅の割合</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－秋田県（</a:t>
            </a:r>
            <a:r>
              <a:rPr lang="ja-JP" altLang="en-US" sz="800" b="1" i="0" u="none" strike="noStrike" baseline="0">
                <a:solidFill>
                  <a:schemeClr val="tx1"/>
                </a:solidFill>
                <a:latin typeface="+mj-ea"/>
                <a:ea typeface="+mj-ea"/>
              </a:rPr>
              <a:t>平成</a:t>
            </a:r>
            <a:r>
              <a:rPr lang="en-US" altLang="ja-JP" sz="800" b="1" i="0" u="none" strike="noStrike" baseline="0">
                <a:solidFill>
                  <a:schemeClr val="tx1"/>
                </a:solidFill>
                <a:latin typeface="+mj-ea"/>
                <a:ea typeface="+mj-ea"/>
              </a:rPr>
              <a:t>20</a:t>
            </a:r>
            <a:r>
              <a:rPr lang="ja-JP" altLang="en-US" sz="800" b="1" i="0" u="none" strike="noStrike" baseline="0">
                <a:solidFill>
                  <a:schemeClr val="tx1"/>
                </a:solidFill>
                <a:latin typeface="+mj-ea"/>
                <a:ea typeface="+mj-ea"/>
              </a:rPr>
              <a:t>年、</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manualLayout>
          <c:xMode val="edge"/>
          <c:yMode val="edge"/>
          <c:x val="0.19245040022171142"/>
          <c:y val="0"/>
        </c:manualLayout>
      </c:layout>
      <c:overlay val="0"/>
    </c:title>
    <c:autoTitleDeleted val="0"/>
    <c:plotArea>
      <c:layout>
        <c:manualLayout>
          <c:layoutTarget val="inner"/>
          <c:xMode val="edge"/>
          <c:yMode val="edge"/>
          <c:x val="0.18882256944444445"/>
          <c:y val="0.16463293650793648"/>
          <c:w val="0.7716774305555556"/>
          <c:h val="0.72781150793650784"/>
        </c:manualLayout>
      </c:layout>
      <c:barChart>
        <c:barDir val="bar"/>
        <c:grouping val="clustered"/>
        <c:varyColors val="0"/>
        <c:ser>
          <c:idx val="0"/>
          <c:order val="0"/>
          <c:tx>
            <c:strRef>
              <c:f>要約掲載図表!$A$26</c:f>
              <c:strCache>
                <c:ptCount val="1"/>
                <c:pt idx="0">
                  <c:v>平成25年</c:v>
                </c:pt>
              </c:strCache>
            </c:strRef>
          </c:tx>
          <c:spPr>
            <a:pattFill prst="pct20">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3"/>
            <c:invertIfNegative val="0"/>
            <c:bubble3D val="0"/>
          </c:dPt>
          <c:dLbls>
            <c:dLbl>
              <c:idx val="3"/>
              <c:layout>
                <c:manualLayout>
                  <c:x val="0"/>
                  <c:y val="1.0079365079365079e-002"/>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要約掲載図表!$B$25:$E$25</c:f>
              <c:strCache>
                <c:ptCount val="4"/>
                <c:pt idx="0">
                  <c:v>うち
段差のない屋内</c:v>
                </c:pt>
                <c:pt idx="1">
                  <c:v>うち
またぎやすい
高さの浴槽</c:v>
                </c:pt>
                <c:pt idx="2">
                  <c:v>うち
手すりがある</c:v>
                </c:pt>
                <c:pt idx="3">
                  <c:v>高齢者等の
設備がある</c:v>
                </c:pt>
              </c:strCache>
            </c:strRef>
          </c:cat>
          <c:val>
            <c:numRef>
              <c:f>要約掲載図表!$B$26:$E$26</c:f>
              <c:numCache>
                <c:formatCode>0.0</c:formatCode>
                <c:ptCount val="4"/>
                <c:pt idx="0">
                  <c:v>19.897172236503856</c:v>
                </c:pt>
                <c:pt idx="1">
                  <c:v>23.264781491002569</c:v>
                </c:pt>
                <c:pt idx="2">
                  <c:v>46.940874035989715</c:v>
                </c:pt>
                <c:pt idx="3">
                  <c:v>56.4</c:v>
                </c:pt>
              </c:numCache>
            </c:numRef>
          </c:val>
        </c:ser>
        <c:ser>
          <c:idx val="1"/>
          <c:order val="1"/>
          <c:tx>
            <c:strRef>
              <c:f>要約掲載図表!$A$27</c:f>
              <c:strCache>
                <c:ptCount val="1"/>
                <c:pt idx="0">
                  <c:v>平成20年</c:v>
                </c:pt>
              </c:strCache>
            </c:strRef>
          </c:tx>
          <c:spPr>
            <a:pattFill prst="ltUpDiag">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dLbl>
              <c:idx val="0"/>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1.3229166666666667e-002"/>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0"/>
                  <c:y val="-4.409722222222222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0"/>
                  <c:y val="-1.889920634920635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要約掲載図表!$B$25:$E$25</c:f>
              <c:strCache>
                <c:ptCount val="4"/>
                <c:pt idx="0">
                  <c:v>うち
段差のない屋内</c:v>
                </c:pt>
                <c:pt idx="1">
                  <c:v>うち
またぎやすい
高さの浴槽</c:v>
                </c:pt>
                <c:pt idx="2">
                  <c:v>うち
手すりがある</c:v>
                </c:pt>
                <c:pt idx="3">
                  <c:v>高齢者等の
設備がある</c:v>
                </c:pt>
              </c:strCache>
            </c:strRef>
          </c:cat>
          <c:val>
            <c:numRef>
              <c:f>要約掲載図表!$B$27:$E$27</c:f>
              <c:numCache>
                <c:formatCode>0.0</c:formatCode>
                <c:ptCount val="4"/>
                <c:pt idx="0">
                  <c:v>18.958716802524322</c:v>
                </c:pt>
                <c:pt idx="1">
                  <c:v>27.031291085984748</c:v>
                </c:pt>
                <c:pt idx="2">
                  <c:v>42.676834078359185</c:v>
                </c:pt>
                <c:pt idx="3">
                  <c:v>53.9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w="6350">
              <a:prstDash val="sysDash"/>
            </a:ln>
          </c:spPr>
        </c:majorGridlines>
        <c:numFmt formatCode="General\%" sourceLinked="0"/>
        <c:majorTickMark val="none"/>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10"/>
      </c:valAx>
      <c:spPr>
        <a:ln>
          <a:solidFill>
            <a:schemeClr val="accent1"/>
          </a:solidFill>
        </a:ln>
      </c:spPr>
    </c:plotArea>
    <c:legend>
      <c:legendPos val="t"/>
      <c:layout>
        <c:manualLayout>
          <c:xMode val="edge"/>
          <c:yMode val="edge"/>
          <c:x val="0.73133823529411779"/>
          <c:y val="0.75595238095238093"/>
          <c:w val="0.2076017361111111"/>
          <c:h val="0.12431547619047618"/>
        </c:manualLayout>
      </c:layout>
      <c:overlay val="0"/>
      <c:spPr>
        <a:solidFill>
          <a:srgbClr xmlns:mc="http://schemas.openxmlformats.org/markup-compatibility/2006" xmlns:a14="http://schemas.microsoft.com/office/drawing/2010/main" val="FFFFFF" a14:legacySpreadsheetColorIndex="9" mc:Ignorable="a14"/>
        </a:solidFill>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0866141732283472" r="0.70866141732283472" t="0.74803149606299213" b="0.74803149606299213" header="0.31496062992125984" footer="0.31496062992125984"/>
    <c:pageSetup paperSize="9" firstPageNumber="17" orientation="landscape" useFirstPageNumber="1"/>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高齢者のいる世帯の世帯の型別割合－秋田県（平成</a:t>
            </a:r>
            <a:r>
              <a:rPr lang="en-US" altLang="en-US"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overlay val="0"/>
    </c:title>
    <c:autoTitleDeleted val="0"/>
    <c:plotArea>
      <c:layout>
        <c:manualLayout>
          <c:layoutTarget val="inner"/>
          <c:xMode val="edge"/>
          <c:yMode val="edge"/>
          <c:x val="2.7638333333333334e-002"/>
          <c:y val="0.37192619047619047"/>
          <c:w val="0.93748962962962956"/>
          <c:h val="0.42622222222222234"/>
        </c:manualLayout>
      </c:layout>
      <c:barChart>
        <c:barDir val="bar"/>
        <c:grouping val="percentStacked"/>
        <c:varyColors val="0"/>
        <c:ser>
          <c:idx val="0"/>
          <c:order val="0"/>
          <c:tx>
            <c:strRef>
              <c:f>要約掲載図表!$B$47</c:f>
              <c:strCache>
                <c:ptCount val="1"/>
                <c:pt idx="0">
                  <c:v>高齢単身主世帯</c:v>
                </c:pt>
              </c:strCache>
            </c:strRef>
          </c:tx>
          <c:spPr>
            <a:pattFill prst="pct30">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1"/>
            <c:showPercent val="0"/>
            <c:showBubbleSize val="0"/>
            <c:separator xml:space="preserve"> </c:separator>
          </c:dLbls>
          <c:cat>
            <c:numRef>
              <c:f>要約掲載図表!$A$48</c:f>
              <c:numCache>
                <c:formatCode>General</c:formatCode>
                <c:ptCount val="1"/>
              </c:numCache>
            </c:numRef>
          </c:cat>
          <c:val>
            <c:numRef>
              <c:f>要約掲載図表!$B$48</c:f>
              <c:numCache>
                <c:formatCode>General</c:formatCode>
                <c:ptCount val="1"/>
                <c:pt idx="0">
                  <c:v>20.968500235072874</c:v>
                </c:pt>
              </c:numCache>
            </c:numRef>
          </c:val>
        </c:ser>
        <c:ser>
          <c:idx val="1"/>
          <c:order val="1"/>
          <c:tx>
            <c:strRef>
              <c:f>要約掲載図表!$C$47</c:f>
              <c:strCache>
                <c:ptCount val="1"/>
                <c:pt idx="0">
                  <c:v>高齢者のいる夫婦のみ
の主世帯</c:v>
                </c:pt>
              </c:strCache>
            </c:strRef>
          </c:tx>
          <c:spPr>
            <a:pattFill prst="pct20">
              <a:fgClr>
                <a:schemeClr val="accent5"/>
              </a:fgClr>
              <a:bgClr>
                <a:schemeClr val="bg1"/>
              </a:bgClr>
            </a:pattFill>
            <a:ln w="3175">
              <a:solidFill>
                <a:schemeClr val="tx1"/>
              </a:solidFill>
            </a:ln>
          </c:spPr>
          <c:invertIfNegative val="0"/>
          <c:dPt>
            <c:idx val="0"/>
            <c:invertIfNegative val="0"/>
            <c:bubble3D val="0"/>
          </c:dPt>
          <c:dLbls>
            <c:dLbl>
              <c:idx val="0"/>
              <c:layout/>
              <c:numFmt formatCode="#,##0.0_);[Red]\(#,##0.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1"/>
              <c:showPercent val="0"/>
              <c:showBubbleSize val="0"/>
              <c:separator xml:space="preserve"> </c:separator>
            </c:dLbl>
            <c:numFmt formatCode="#,##0.0_);[Red]\(#,##0.0\)" sourceLinked="0"/>
            <c:spPr>
              <a:solidFill>
                <a:schemeClr val="bg1"/>
              </a:solidFill>
            </c:spPr>
            <c:txPr>
              <a:bodyPr rot="0" horzOverflow="overflow" anchor="ctr" anchorCtr="1">
                <a:spAutoFit/>
              </a:bodyPr>
              <a:lstStyle/>
              <a:p>
                <a:pPr algn="ctr" rtl="0">
                  <a:defRPr sz="700">
                    <a:solidFill>
                      <a:schemeClr val="tx1"/>
                    </a:solidFill>
                  </a:defRPr>
                </a:pPr>
                <a:endParaRPr lang="ja-JP" altLang="en-US"/>
              </a:p>
            </c:txPr>
            <c:showLegendKey val="0"/>
            <c:showVal val="0"/>
            <c:showCatName val="0"/>
            <c:showSerName val="1"/>
            <c:showPercent val="0"/>
            <c:showBubbleSize val="0"/>
            <c:separator xml:space="preserve"> </c:separator>
          </c:dLbls>
          <c:cat>
            <c:numRef>
              <c:f>要約掲載図表!$A$48</c:f>
              <c:numCache>
                <c:formatCode>General</c:formatCode>
                <c:ptCount val="1"/>
              </c:numCache>
            </c:numRef>
          </c:cat>
          <c:val>
            <c:numRef>
              <c:f>要約掲載図表!$C$48</c:f>
              <c:numCache>
                <c:formatCode>General</c:formatCode>
                <c:ptCount val="1"/>
                <c:pt idx="0">
                  <c:v>22.190879172543486</c:v>
                </c:pt>
              </c:numCache>
            </c:numRef>
          </c:val>
        </c:ser>
        <c:ser>
          <c:idx val="2"/>
          <c:order val="2"/>
          <c:tx>
            <c:strRef>
              <c:f>要約掲載図表!$D$47</c:f>
              <c:strCache>
                <c:ptCount val="1"/>
                <c:pt idx="0">
                  <c:v>高齢者のいる
その他の主世帯</c:v>
                </c:pt>
              </c:strCache>
            </c:strRef>
          </c:tx>
          <c:spPr>
            <a:pattFill prst="openDmnd">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1"/>
            <c:showPercent val="0"/>
            <c:showBubbleSize val="0"/>
            <c:separator xml:space="preserve"> </c:separator>
          </c:dLbls>
          <c:cat>
            <c:numRef>
              <c:f>要約掲載図表!$A$48</c:f>
              <c:numCache>
                <c:formatCode>General</c:formatCode>
                <c:ptCount val="1"/>
              </c:numCache>
            </c:numRef>
          </c:cat>
          <c:val>
            <c:numRef>
              <c:f>要約掲載図表!$D$48</c:f>
              <c:numCache>
                <c:formatCode>General</c:formatCode>
                <c:ptCount val="1"/>
                <c:pt idx="0">
                  <c:v>56.840620592383637</c:v>
                </c:pt>
              </c:numCache>
            </c:numRef>
          </c:val>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dateAx>
        <c:axId val="1"/>
        <c:scaling>
          <c:orientation val="minMax"/>
        </c:scaling>
        <c:delete val="1"/>
        <c:axPos val="l"/>
        <c:numFmt formatCode="General" sourceLinked="1"/>
        <c:majorTickMark val="out"/>
        <c:minorTickMark val="none"/>
        <c:tickLblPos val="nextTo"/>
        <c:txPr>
          <a:bodyPr anchor="ctr" anchorCtr="1"/>
          <a:lstStyle/>
          <a:p>
            <a:pPr algn="ctr" rtl="0">
              <a:defRPr sz="700">
                <a:solidFill>
                  <a:schemeClr val="tx1"/>
                </a:solidFill>
              </a:defRPr>
            </a:pPr>
            <a:endParaRPr lang="ja-JP" altLang="en-US"/>
          </a:p>
        </c:txPr>
        <c:crossAx val="2"/>
        <c:crosses val="autoZero"/>
        <c:auto val="1"/>
        <c:lblOffset val="100"/>
      </c:dateAx>
      <c:valAx>
        <c:axId val="2"/>
        <c:scaling>
          <c:orientation val="minMax"/>
        </c:scaling>
        <c:delete val="0"/>
        <c:axPos val="b"/>
        <c:majorGridlines>
          <c:spPr>
            <a:ln>
              <a:prstDash val="sysDash"/>
            </a:ln>
          </c:spPr>
        </c:majorGridlines>
        <c:numFmt formatCode="General" sourceLinked="1"/>
        <c:majorTickMark val="out"/>
        <c:minorTickMark val="in"/>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図１－２　都道府県別総住宅数の増減率（平成</a:t>
            </a:r>
            <a:r>
              <a:rPr lang="en-US" altLang="ja-JP" sz="1000" b="1" i="0" u="none" strike="noStrike" baseline="0">
                <a:solidFill>
                  <a:schemeClr val="tx1"/>
                </a:solidFill>
                <a:latin typeface="+mj-ea"/>
                <a:ea typeface="+mj-ea"/>
              </a:rPr>
              <a:t>20</a:t>
            </a:r>
            <a:r>
              <a:rPr lang="ja-JP" altLang="en-US" sz="1000" b="1" i="0" u="none" strike="noStrike" baseline="0">
                <a:solidFill>
                  <a:schemeClr val="tx1"/>
                </a:solidFill>
                <a:latin typeface="+mj-ea"/>
                <a:ea typeface="+mj-ea"/>
              </a:rPr>
              <a:t>年～</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5.2210648148148145e-002"/>
          <c:y val="0.15522222222222223"/>
          <c:w val="0.90680077160493822"/>
          <c:h val="0.66159999999999997"/>
        </c:manualLayout>
      </c:layout>
      <c:barChart>
        <c:barDir val="col"/>
        <c:grouping val="clustered"/>
        <c:varyColors val="0"/>
        <c:ser>
          <c:idx val="0"/>
          <c:order val="0"/>
          <c:spPr>
            <a:solidFill>
              <a:schemeClr val="accent5"/>
            </a:solidFill>
          </c:spPr>
          <c:invertIfNegative val="0"/>
          <c:dPt>
            <c:idx val="12"/>
            <c:invertIfNegative val="0"/>
            <c:bubble3D val="0"/>
            <c:spPr>
              <a:pattFill prst="pct25">
                <a:fgClr>
                  <a:schemeClr val="accent5"/>
                </a:fgClr>
                <a:bgClr>
                  <a:schemeClr val="bg1"/>
                </a:bgClr>
              </a:pattFill>
              <a:ln w="3175">
                <a:solidFill>
                  <a:schemeClr val="tx1"/>
                </a:solidFill>
              </a:ln>
            </c:spPr>
          </c:dPt>
          <c:dPt>
            <c:idx val="35"/>
            <c:invertIfNegative val="0"/>
            <c:bubble3D val="0"/>
            <c:spPr>
              <a:pattFill prst="dkDnDiag">
                <a:fgClr>
                  <a:schemeClr val="accent5"/>
                </a:fgClr>
                <a:bgClr>
                  <a:schemeClr val="bg1"/>
                </a:bgClr>
              </a:pattFill>
              <a:ln w="3175">
                <a:solidFill>
                  <a:schemeClr val="tx1"/>
                </a:solidFill>
              </a:ln>
            </c:spPr>
          </c:dPt>
          <c:dLbls>
            <c:dLbl>
              <c:idx val="12"/>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5"/>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showLegendKey val="0"/>
            <c:showVal val="0"/>
            <c:showCatName val="0"/>
            <c:showSerName val="0"/>
            <c:showPercent val="0"/>
            <c:showBubbleSize val="0"/>
            <c:extLst>
              <c:ext xmlns:c15="http://schemas.microsoft.com/office/drawing/2012/chart" uri="{CE6537A1-D6FC-4f65-9D91-7224C49458BB}">
                <c15:showLeaderLines val="0"/>
              </c:ext>
            </c:extLst>
          </c:dLbls>
          <c:cat>
            <c:strRef>
              <c:f>'住宅数＆世帯数推移'!$C$39:$C$86</c:f>
              <c:strCache>
                <c:ptCount val="48"/>
                <c:pt idx="0">
                  <c:v>愛知県</c:v>
                </c:pt>
                <c:pt idx="1">
                  <c:v>東京都</c:v>
                </c:pt>
                <c:pt idx="2">
                  <c:v>兵庫県</c:v>
                </c:pt>
                <c:pt idx="3">
                  <c:v>埼玉県</c:v>
                </c:pt>
                <c:pt idx="4">
                  <c:v>神奈川県</c:v>
                </c:pt>
                <c:pt idx="5">
                  <c:v>千葉県</c:v>
                </c:pt>
                <c:pt idx="6">
                  <c:v>沖縄県</c:v>
                </c:pt>
                <c:pt idx="7">
                  <c:v>滋賀県</c:v>
                </c:pt>
                <c:pt idx="8">
                  <c:v>山梨県</c:v>
                </c:pt>
                <c:pt idx="9">
                  <c:v>群馬県</c:v>
                </c:pt>
                <c:pt idx="10">
                  <c:v>大阪府</c:v>
                </c:pt>
                <c:pt idx="11">
                  <c:v>香川県</c:v>
                </c:pt>
                <c:pt idx="12">
                  <c:v>全国</c:v>
                </c:pt>
                <c:pt idx="13">
                  <c:v>岐阜県</c:v>
                </c:pt>
                <c:pt idx="14">
                  <c:v>三重県</c:v>
                </c:pt>
                <c:pt idx="15">
                  <c:v>福岡県</c:v>
                </c:pt>
                <c:pt idx="16">
                  <c:v>宮崎県</c:v>
                </c:pt>
                <c:pt idx="17">
                  <c:v>栃木県</c:v>
                </c:pt>
                <c:pt idx="18">
                  <c:v>佐賀県</c:v>
                </c:pt>
                <c:pt idx="19">
                  <c:v>新潟県</c:v>
                </c:pt>
                <c:pt idx="20">
                  <c:v>長崎県</c:v>
                </c:pt>
                <c:pt idx="21">
                  <c:v>石川県</c:v>
                </c:pt>
                <c:pt idx="22">
                  <c:v>熊本県</c:v>
                </c:pt>
                <c:pt idx="23">
                  <c:v>大分県</c:v>
                </c:pt>
                <c:pt idx="24">
                  <c:v>京都府</c:v>
                </c:pt>
                <c:pt idx="25">
                  <c:v>高知県</c:v>
                </c:pt>
                <c:pt idx="26">
                  <c:v>長野県</c:v>
                </c:pt>
                <c:pt idx="27">
                  <c:v>静岡県</c:v>
                </c:pt>
                <c:pt idx="28">
                  <c:v>奈良県</c:v>
                </c:pt>
                <c:pt idx="29">
                  <c:v>茨城県</c:v>
                </c:pt>
                <c:pt idx="30">
                  <c:v>富山県</c:v>
                </c:pt>
                <c:pt idx="31">
                  <c:v>愛媛県</c:v>
                </c:pt>
                <c:pt idx="32">
                  <c:v>島根県</c:v>
                </c:pt>
                <c:pt idx="33">
                  <c:v>広島県</c:v>
                </c:pt>
                <c:pt idx="34">
                  <c:v>徳島県</c:v>
                </c:pt>
                <c:pt idx="35">
                  <c:v>秋田県</c:v>
                </c:pt>
                <c:pt idx="36">
                  <c:v>岡山県</c:v>
                </c:pt>
                <c:pt idx="37">
                  <c:v>山口県</c:v>
                </c:pt>
                <c:pt idx="38">
                  <c:v>宮城県</c:v>
                </c:pt>
                <c:pt idx="39">
                  <c:v>和歌山県</c:v>
                </c:pt>
                <c:pt idx="40">
                  <c:v>鹿児島県</c:v>
                </c:pt>
                <c:pt idx="41">
                  <c:v>鳥取県</c:v>
                </c:pt>
                <c:pt idx="42">
                  <c:v>青森県</c:v>
                </c:pt>
                <c:pt idx="43">
                  <c:v>北海道</c:v>
                </c:pt>
                <c:pt idx="44">
                  <c:v>岩手県</c:v>
                </c:pt>
                <c:pt idx="45">
                  <c:v>福井県</c:v>
                </c:pt>
                <c:pt idx="46">
                  <c:v>山形県</c:v>
                </c:pt>
                <c:pt idx="47">
                  <c:v>福島県</c:v>
                </c:pt>
              </c:strCache>
            </c:strRef>
          </c:cat>
          <c:val>
            <c:numRef>
              <c:f>'住宅数＆世帯数推移'!$D$39:$D$86</c:f>
              <c:numCache>
                <c:formatCode>General</c:formatCode>
                <c:ptCount val="48"/>
                <c:pt idx="0">
                  <c:v>9.8000000000000007</c:v>
                </c:pt>
                <c:pt idx="1">
                  <c:v>8.5</c:v>
                </c:pt>
                <c:pt idx="2">
                  <c:v>8.5</c:v>
                </c:pt>
                <c:pt idx="3">
                  <c:v>7.8</c:v>
                </c:pt>
                <c:pt idx="4">
                  <c:v>7</c:v>
                </c:pt>
                <c:pt idx="5">
                  <c:v>6.6</c:v>
                </c:pt>
                <c:pt idx="6">
                  <c:v>6.4</c:v>
                </c:pt>
                <c:pt idx="7">
                  <c:v>6.1</c:v>
                </c:pt>
                <c:pt idx="8">
                  <c:v>6</c:v>
                </c:pt>
                <c:pt idx="9">
                  <c:v>5.5</c:v>
                </c:pt>
                <c:pt idx="10">
                  <c:v>5.5</c:v>
                </c:pt>
                <c:pt idx="11">
                  <c:v>5.4</c:v>
                </c:pt>
                <c:pt idx="12">
                  <c:v>5.3</c:v>
                </c:pt>
                <c:pt idx="13">
                  <c:v>5.0999999999999996</c:v>
                </c:pt>
                <c:pt idx="14">
                  <c:v>5.0999999999999996</c:v>
                </c:pt>
                <c:pt idx="15">
                  <c:v>5</c:v>
                </c:pt>
                <c:pt idx="16">
                  <c:v>4.8</c:v>
                </c:pt>
                <c:pt idx="17">
                  <c:v>4.7</c:v>
                </c:pt>
                <c:pt idx="18">
                  <c:v>4.7</c:v>
                </c:pt>
                <c:pt idx="19">
                  <c:v>4.5999999999999996</c:v>
                </c:pt>
                <c:pt idx="20">
                  <c:v>4.5999999999999996</c:v>
                </c:pt>
                <c:pt idx="21">
                  <c:v>4.5</c:v>
                </c:pt>
                <c:pt idx="22">
                  <c:v>4.5</c:v>
                </c:pt>
                <c:pt idx="23">
                  <c:v>4.2</c:v>
                </c:pt>
                <c:pt idx="24">
                  <c:v>3.9</c:v>
                </c:pt>
                <c:pt idx="25">
                  <c:v>3.9</c:v>
                </c:pt>
                <c:pt idx="26">
                  <c:v>3.8</c:v>
                </c:pt>
                <c:pt idx="27">
                  <c:v>3.8</c:v>
                </c:pt>
                <c:pt idx="28">
                  <c:v>3.8</c:v>
                </c:pt>
                <c:pt idx="29">
                  <c:v>3.6</c:v>
                </c:pt>
                <c:pt idx="30">
                  <c:v>3.5</c:v>
                </c:pt>
                <c:pt idx="31">
                  <c:v>3.5</c:v>
                </c:pt>
                <c:pt idx="32">
                  <c:v>2.8</c:v>
                </c:pt>
                <c:pt idx="33">
                  <c:v>2.8</c:v>
                </c:pt>
                <c:pt idx="34">
                  <c:v>2.6</c:v>
                </c:pt>
                <c:pt idx="35">
                  <c:v>2.2000000000000002</c:v>
                </c:pt>
                <c:pt idx="36">
                  <c:v>2.2000000000000002</c:v>
                </c:pt>
                <c:pt idx="37">
                  <c:v>2.1</c:v>
                </c:pt>
                <c:pt idx="38">
                  <c:v>2</c:v>
                </c:pt>
                <c:pt idx="39">
                  <c:v>1.7</c:v>
                </c:pt>
                <c:pt idx="40">
                  <c:v>1.6</c:v>
                </c:pt>
                <c:pt idx="41">
                  <c:v>1.2</c:v>
                </c:pt>
                <c:pt idx="42">
                  <c:v>0.9</c:v>
                </c:pt>
                <c:pt idx="43">
                  <c:v>0.6</c:v>
                </c:pt>
                <c:pt idx="44">
                  <c:v>0.5</c:v>
                </c:pt>
                <c:pt idx="45">
                  <c:v>0.3</c:v>
                </c:pt>
                <c:pt idx="46">
                  <c:v>-0.2</c:v>
                </c:pt>
                <c:pt idx="47">
                  <c:v>-3.2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General"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kumimoji="0" sz="1000" i="0" u="none" strike="noStrike" kern="1200" baseline="0">
                <a:solidFill>
                  <a:schemeClr val="tx1"/>
                </a:solidFill>
              </a:defRPr>
            </a:pPr>
            <a:r>
              <a:rPr kumimoji="0" lang="ja-JP" altLang="en-US" sz="1000" b="1" i="0" u="none" strike="noStrike" kern="1200" baseline="0">
                <a:solidFill>
                  <a:schemeClr val="tx1"/>
                </a:solidFill>
              </a:rPr>
              <a:t>図１－１　総住宅数及び総世帯数（昭和</a:t>
            </a:r>
            <a:r>
              <a:rPr kumimoji="0" lang="en-US" altLang="en-US" sz="1000" b="1" i="0" u="none" strike="noStrike" kern="1200" baseline="0">
                <a:solidFill>
                  <a:schemeClr val="tx1"/>
                </a:solidFill>
              </a:rPr>
              <a:t>63</a:t>
            </a:r>
            <a:r>
              <a:rPr kumimoji="0" lang="ja-JP" altLang="en-US" sz="1000" b="1" i="0" u="none" strike="noStrike" kern="1200" baseline="0">
                <a:solidFill>
                  <a:schemeClr val="tx1"/>
                </a:solidFill>
              </a:rPr>
              <a:t>年～平成</a:t>
            </a:r>
            <a:r>
              <a:rPr kumimoji="0" lang="en-US" altLang="en-US" sz="1000" b="1" i="0" u="none" strike="noStrike" kern="1200" baseline="0">
                <a:solidFill>
                  <a:schemeClr val="tx1"/>
                </a:solidFill>
              </a:rPr>
              <a:t>25</a:t>
            </a:r>
            <a:r>
              <a:rPr kumimoji="0" lang="ja-JP" altLang="en-US" sz="1000" b="1" i="0" u="none" strike="noStrike" kern="1200" baseline="0">
                <a:solidFill>
                  <a:schemeClr val="tx1"/>
                </a:solidFill>
              </a:rPr>
              <a:t>年）</a:t>
            </a:r>
            <a:endParaRPr kumimoji="0" lang="ja-JP" altLang="en-US" sz="1000" b="1" i="0" u="none" strike="noStrike" kern="1200" baseline="0">
              <a:solidFill>
                <a:schemeClr val="tx1"/>
              </a:solidFill>
            </a:endParaRPr>
          </a:p>
        </c:rich>
      </c:tx>
      <c:layout/>
      <c:overlay val="0"/>
    </c:title>
    <c:autoTitleDeleted val="0"/>
    <c:view3D>
      <c:rotX val="15"/>
      <c:rotY val="20"/>
      <c:depthPercent val="100"/>
      <c:rAngAx val="1"/>
    </c:view3D>
    <c:floor>
      <c:thickness val="0"/>
    </c:floor>
    <c:sideWall>
      <c:thickness val="0"/>
      <c:spPr>
        <a:ln>
          <a:solidFill>
            <a:schemeClr val="tx1">
              <a:tint val="75000"/>
              <a:shade val="95000"/>
              <a:satMod val="105000"/>
            </a:schemeClr>
          </a:solidFill>
        </a:ln>
      </c:spPr>
    </c:sideWall>
    <c:backWall>
      <c:thickness val="0"/>
      <c:spPr>
        <a:ln>
          <a:solidFill>
            <a:schemeClr val="tx1">
              <a:tint val="75000"/>
              <a:shade val="95000"/>
              <a:satMod val="105000"/>
            </a:schemeClr>
          </a:solidFill>
        </a:ln>
      </c:spPr>
    </c:backWall>
    <c:plotArea>
      <c:layout>
        <c:manualLayout>
          <c:layoutTarget val="inner"/>
          <c:xMode val="edge"/>
          <c:yMode val="edge"/>
          <c:x val="9.0127540058971015e-002"/>
          <c:y val="0.24391502635109025"/>
          <c:w val="0.88454396325459317"/>
          <c:h val="0.63632342318969881"/>
        </c:manualLayout>
      </c:layout>
      <c:bar3DChart>
        <c:barDir val="col"/>
        <c:grouping val="clustered"/>
        <c:varyColors val="0"/>
        <c:ser>
          <c:idx val="0"/>
          <c:order val="0"/>
          <c:tx>
            <c:strRef>
              <c:f>'住宅数＆世帯数推移'!$A$13</c:f>
              <c:strCache>
                <c:ptCount val="1"/>
                <c:pt idx="0">
                  <c:v>総住宅数（千戸）</c:v>
                </c:pt>
              </c:strCache>
            </c:strRef>
          </c:tx>
          <c:spPr>
            <a:pattFill prst="pct20">
              <a:fgClr>
                <a:schemeClr val="accent1"/>
              </a:fgClr>
              <a:bgClr>
                <a:schemeClr val="bg1"/>
              </a:bgClr>
            </a:pattFill>
            <a:ln w="3175">
              <a:solidFill>
                <a:schemeClr val="accent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0"/>
                  <c:y val="-1.2314009173128828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0"/>
                  <c:y val="-1.2314009173128828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2"/>
              <c:layout>
                <c:manualLayout>
                  <c:x val="0"/>
                  <c:y val="-1.6418678897505104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3"/>
              <c:layout>
                <c:manualLayout>
                  <c:x val="0"/>
                  <c:y val="-1.2314009173128828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4"/>
              <c:layout>
                <c:manualLayout>
                  <c:x val="0"/>
                  <c:y val="-1.6418678897505104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5"/>
              <c:layout>
                <c:manualLayout>
                  <c:x val="1.0185067526415994e-016"/>
                  <c:y val="-1.2314009173128828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spAutoFit/>
              </a:bodyPr>
              <a:lstStyle/>
              <a:p>
                <a:pPr algn="ctr" rtl="0">
                  <a:defRPr sz="700">
                    <a:solidFill>
                      <a:schemeClr val="tx1"/>
                    </a:solidFill>
                  </a:defRPr>
                </a:pPr>
                <a:endParaRPr lang="ja-JP" altLang="en-US"/>
              </a:p>
            </c:txPr>
            <c:showLegendKey val="0"/>
            <c:showVal val="1"/>
            <c:showCatName val="0"/>
            <c:showSerName val="0"/>
            <c:showPercent val="0"/>
            <c:showBubbleSize val="0"/>
          </c:dLbls>
          <c:cat>
            <c:strRef>
              <c:f>'住宅数＆世帯数推移'!$B$12:$H$12</c:f>
              <c:strCache>
                <c:ptCount val="7"/>
                <c:pt idx="0">
                  <c:v>58年</c:v>
                </c:pt>
                <c:pt idx="1">
                  <c:v>63年</c:v>
                </c:pt>
                <c:pt idx="2">
                  <c:v>平成5年</c:v>
                </c:pt>
                <c:pt idx="3">
                  <c:v>10年</c:v>
                </c:pt>
                <c:pt idx="4">
                  <c:v>15年</c:v>
                </c:pt>
                <c:pt idx="5">
                  <c:v>20年</c:v>
                </c:pt>
                <c:pt idx="6">
                  <c:v>25年</c:v>
                </c:pt>
              </c:strCache>
            </c:strRef>
          </c:cat>
          <c:val>
            <c:numRef>
              <c:f>'住宅数＆世帯数推移'!$B$13:$H$13</c:f>
              <c:numCache>
                <c:formatCode>0</c:formatCode>
                <c:ptCount val="7"/>
                <c:pt idx="0">
                  <c:v>353.6</c:v>
                </c:pt>
                <c:pt idx="1">
                  <c:v>369.4</c:v>
                </c:pt>
                <c:pt idx="2">
                  <c:v>383.4</c:v>
                </c:pt>
                <c:pt idx="3">
                  <c:v>413.3</c:v>
                </c:pt>
                <c:pt idx="4">
                  <c:v>428.6</c:v>
                </c:pt>
                <c:pt idx="5" formatCode="\ ###,###,##0;&quot;-&quot;###,###,##0">
                  <c:v>437.4</c:v>
                </c:pt>
                <c:pt idx="6" formatCode="\ ###,###,##0;&quot;-&quot;###,###,##0">
                  <c:v>446.9</c:v>
                </c:pt>
              </c:numCache>
            </c:numRef>
          </c:val>
          <c:shape val="box"/>
        </c:ser>
        <c:ser>
          <c:idx val="1"/>
          <c:order val="1"/>
          <c:tx>
            <c:strRef>
              <c:f>'住宅数＆世帯数推移'!$A$14</c:f>
              <c:strCache>
                <c:ptCount val="1"/>
                <c:pt idx="0">
                  <c:v>総世帯数（千世帯）</c:v>
                </c:pt>
              </c:strCache>
            </c:strRef>
          </c:tx>
          <c:spPr>
            <a:pattFill prst="smCheck">
              <a:fgClr>
                <a:schemeClr val="accent1"/>
              </a:fgClr>
              <a:bgClr>
                <a:schemeClr val="bg1"/>
              </a:bgClr>
            </a:pattFill>
            <a:ln w="3175">
              <a:solidFill>
                <a:schemeClr val="accent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2.5000000000000001e-002"/>
                  <c:y val="-2.3827210495830697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1.6666666666666666e-002"/>
                  <c:y val="-1.6482169642696051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2"/>
              <c:layout>
                <c:manualLayout>
                  <c:x val="1.3888888888888888e-002"/>
                  <c:y val="-1.6481547497951589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3"/>
              <c:layout>
                <c:manualLayout>
                  <c:x val="2.2222222222222223e-002"/>
                  <c:y val="-2.1789997530085363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4"/>
              <c:layout>
                <c:manualLayout>
                  <c:x val="2.5000000000000001e-002"/>
                  <c:y val="-5.3087611045060075e-003"/>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5"/>
              <c:layout>
                <c:manualLayout>
                  <c:x val="2.4999781277340333e-002"/>
                  <c:y val="-1.8519382608441385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spAutoFit/>
              </a:bodyPr>
              <a:lstStyle/>
              <a:p>
                <a:pPr algn="ctr" rtl="0">
                  <a:defRPr sz="700">
                    <a:solidFill>
                      <a:schemeClr val="tx1"/>
                    </a:solidFill>
                  </a:defRPr>
                </a:pPr>
                <a:endParaRPr lang="ja-JP" altLang="en-US"/>
              </a:p>
            </c:txPr>
            <c:showLegendKey val="0"/>
            <c:showVal val="1"/>
            <c:showCatName val="0"/>
            <c:showSerName val="0"/>
            <c:showPercent val="0"/>
            <c:showBubbleSize val="0"/>
          </c:dLbls>
          <c:cat>
            <c:strRef>
              <c:f>'住宅数＆世帯数推移'!$B$12:$H$12</c:f>
              <c:strCache>
                <c:ptCount val="7"/>
                <c:pt idx="0">
                  <c:v>58年</c:v>
                </c:pt>
                <c:pt idx="1">
                  <c:v>63年</c:v>
                </c:pt>
                <c:pt idx="2">
                  <c:v>平成5年</c:v>
                </c:pt>
                <c:pt idx="3">
                  <c:v>10年</c:v>
                </c:pt>
                <c:pt idx="4">
                  <c:v>15年</c:v>
                </c:pt>
                <c:pt idx="5">
                  <c:v>20年</c:v>
                </c:pt>
                <c:pt idx="6">
                  <c:v>25年</c:v>
                </c:pt>
              </c:strCache>
            </c:strRef>
          </c:cat>
          <c:val>
            <c:numRef>
              <c:f>'住宅数＆世帯数推移'!$B$14:$H$14</c:f>
              <c:numCache>
                <c:formatCode>0</c:formatCode>
                <c:ptCount val="7"/>
                <c:pt idx="0">
                  <c:v>331</c:v>
                </c:pt>
                <c:pt idx="1">
                  <c:v>340.4</c:v>
                </c:pt>
                <c:pt idx="2">
                  <c:v>352.5</c:v>
                </c:pt>
                <c:pt idx="3">
                  <c:v>375.4</c:v>
                </c:pt>
                <c:pt idx="4">
                  <c:v>383.8</c:v>
                </c:pt>
                <c:pt idx="5" formatCode="\ ###,###,##0;&quot;-&quot;###,###,##0">
                  <c:v>381.9</c:v>
                </c:pt>
                <c:pt idx="6" formatCode="\ ###,###,##0;&quot;-&quot;###,###,##0">
                  <c:v>390</c:v>
                </c:pt>
              </c:numCache>
            </c:numRef>
          </c:val>
          <c:shape val="box"/>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122"/>
        <c:gapDepth val="150"/>
        <c:shape val="box"/>
        <c:axId val="1"/>
        <c:axId val="2"/>
        <c:axId val="0"/>
      </c:bar3DChart>
      <c:catAx>
        <c:axId val="1"/>
        <c:scaling>
          <c:orientation val="minMax"/>
        </c:scaling>
        <c:delete val="0"/>
        <c:axPos val="b"/>
        <c:numFmt formatCode="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numFmt formatCode="#,##0_);[Red]\(#,##0\)" sourceLinked="0"/>
        <c:majorTickMark val="out"/>
        <c:minorTickMark val="in"/>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100"/>
        <c:minorUnit val="50"/>
      </c:valAx>
    </c:plotArea>
    <c:legend>
      <c:legendPos val="t"/>
      <c:layout/>
      <c:overlay val="0"/>
      <c:spPr>
        <a:ln w="190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図１－１　総住宅数及び総世帯数（昭和</a:t>
            </a:r>
            <a:r>
              <a:rPr lang="en-US" altLang="en-US" sz="800" b="1" i="0" u="none" strike="noStrike" baseline="0">
                <a:solidFill>
                  <a:schemeClr val="tx1"/>
                </a:solidFill>
              </a:rPr>
              <a:t>63</a:t>
            </a:r>
            <a:r>
              <a:rPr lang="ja-JP" altLang="en-US" sz="800" b="1" i="0" u="none" strike="noStrike" baseline="0">
                <a:solidFill>
                  <a:schemeClr val="tx1"/>
                </a:solidFill>
              </a:rPr>
              <a:t>年～平成</a:t>
            </a:r>
            <a:r>
              <a:rPr lang="en-US" altLang="en-US" sz="800" b="1" i="0" u="none" strike="noStrike" baseline="0">
                <a:solidFill>
                  <a:schemeClr val="tx1"/>
                </a:solidFill>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overlay val="0"/>
    </c:title>
    <c:autoTitleDeleted val="0"/>
    <c:view3D>
      <c:rotX val="15"/>
      <c:rotY val="20"/>
      <c:depthPercent val="100"/>
      <c:rAngAx val="1"/>
    </c:view3D>
    <c:floor>
      <c:thickness val="0"/>
    </c:floor>
    <c:sideWall>
      <c:thickness val="0"/>
      <c:spPr>
        <a:ln>
          <a:solidFill>
            <a:schemeClr val="tx1">
              <a:tint val="75000"/>
              <a:shade val="95000"/>
              <a:satMod val="105000"/>
            </a:schemeClr>
          </a:solidFill>
        </a:ln>
      </c:spPr>
    </c:sideWall>
    <c:backWall>
      <c:thickness val="0"/>
      <c:spPr>
        <a:ln>
          <a:solidFill>
            <a:schemeClr val="tx1">
              <a:tint val="75000"/>
              <a:shade val="95000"/>
              <a:satMod val="105000"/>
            </a:schemeClr>
          </a:solidFill>
        </a:ln>
      </c:spPr>
    </c:backWall>
    <c:plotArea>
      <c:layout>
        <c:manualLayout>
          <c:layoutTarget val="inner"/>
          <c:xMode val="edge"/>
          <c:yMode val="edge"/>
          <c:x val="9.0127540058971015e-002"/>
          <c:y val="0.24391502635109025"/>
          <c:w val="0.88454396325459317"/>
          <c:h val="0.63632342318969881"/>
        </c:manualLayout>
      </c:layout>
      <c:bar3DChart>
        <c:barDir val="col"/>
        <c:grouping val="clustered"/>
        <c:varyColors val="0"/>
        <c:ser>
          <c:idx val="0"/>
          <c:order val="0"/>
          <c:tx>
            <c:strRef>
              <c:f>'住宅数＆世帯数推移'!$A$13</c:f>
              <c:strCache>
                <c:ptCount val="1"/>
                <c:pt idx="0">
                  <c:v>総住宅数（千戸）</c:v>
                </c:pt>
              </c:strCache>
            </c:strRef>
          </c:tx>
          <c:spPr>
            <a:pattFill prst="pct20">
              <a:fgClr>
                <a:schemeClr val="accent1"/>
              </a:fgClr>
              <a:bgClr>
                <a:schemeClr val="bg1"/>
              </a:bgClr>
            </a:pattFill>
            <a:ln w="3175">
              <a:solidFill>
                <a:schemeClr val="accent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0"/>
                  <c:y val="-1.2314009173128828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0"/>
                  <c:y val="-1.2314009173128828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2"/>
              <c:layout>
                <c:manualLayout>
                  <c:x val="0"/>
                  <c:y val="-1.6418678897505104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3"/>
              <c:layout>
                <c:manualLayout>
                  <c:x val="0"/>
                  <c:y val="-1.2314009173128828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4"/>
              <c:layout>
                <c:manualLayout>
                  <c:x val="0"/>
                  <c:y val="-1.6418678897505104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5"/>
              <c:layout>
                <c:manualLayout>
                  <c:x val="1.0185067526415994e-016"/>
                  <c:y val="-1.2314009173128828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spAutoFit/>
              </a:bodyPr>
              <a:lstStyle/>
              <a:p>
                <a:pPr algn="ctr" rtl="0">
                  <a:defRPr sz="700">
                    <a:solidFill>
                      <a:schemeClr val="tx1"/>
                    </a:solidFill>
                  </a:defRPr>
                </a:pPr>
                <a:endParaRPr lang="ja-JP" altLang="en-US"/>
              </a:p>
            </c:txPr>
            <c:showLegendKey val="0"/>
            <c:showVal val="1"/>
            <c:showCatName val="0"/>
            <c:showSerName val="0"/>
            <c:showPercent val="0"/>
            <c:showBubbleSize val="0"/>
          </c:dLbls>
          <c:cat>
            <c:strRef>
              <c:f>'住宅数＆世帯数推移'!$B$12:$H$12</c:f>
              <c:strCache>
                <c:ptCount val="7"/>
                <c:pt idx="0">
                  <c:v>58年</c:v>
                </c:pt>
                <c:pt idx="1">
                  <c:v>63年</c:v>
                </c:pt>
                <c:pt idx="2">
                  <c:v>平成5年</c:v>
                </c:pt>
                <c:pt idx="3">
                  <c:v>10年</c:v>
                </c:pt>
                <c:pt idx="4">
                  <c:v>15年</c:v>
                </c:pt>
                <c:pt idx="5">
                  <c:v>20年</c:v>
                </c:pt>
                <c:pt idx="6">
                  <c:v>25年</c:v>
                </c:pt>
              </c:strCache>
            </c:strRef>
          </c:cat>
          <c:val>
            <c:numRef>
              <c:f>'住宅数＆世帯数推移'!$B$13:$H$13</c:f>
              <c:numCache>
                <c:formatCode>0</c:formatCode>
                <c:ptCount val="7"/>
                <c:pt idx="0">
                  <c:v>353.6</c:v>
                </c:pt>
                <c:pt idx="1">
                  <c:v>369.4</c:v>
                </c:pt>
                <c:pt idx="2">
                  <c:v>383.4</c:v>
                </c:pt>
                <c:pt idx="3">
                  <c:v>413.3</c:v>
                </c:pt>
                <c:pt idx="4">
                  <c:v>428.6</c:v>
                </c:pt>
                <c:pt idx="5" formatCode="\ ###,###,##0;&quot;-&quot;###,###,##0">
                  <c:v>437.4</c:v>
                </c:pt>
                <c:pt idx="6" formatCode="\ ###,###,##0;&quot;-&quot;###,###,##0">
                  <c:v>446.9</c:v>
                </c:pt>
              </c:numCache>
            </c:numRef>
          </c:val>
          <c:shape val="box"/>
        </c:ser>
        <c:ser>
          <c:idx val="1"/>
          <c:order val="1"/>
          <c:tx>
            <c:strRef>
              <c:f>'住宅数＆世帯数推移'!$A$14</c:f>
              <c:strCache>
                <c:ptCount val="1"/>
                <c:pt idx="0">
                  <c:v>総世帯数（千世帯）</c:v>
                </c:pt>
              </c:strCache>
            </c:strRef>
          </c:tx>
          <c:spPr>
            <a:pattFill prst="smCheck">
              <a:fgClr>
                <a:schemeClr val="accent1"/>
              </a:fgClr>
              <a:bgClr>
                <a:schemeClr val="bg1"/>
              </a:bgClr>
            </a:pattFill>
            <a:ln w="3175">
              <a:solidFill>
                <a:schemeClr val="accent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2.5000000000000001e-002"/>
                  <c:y val="-2.3827210495830697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1.6666666666666666e-002"/>
                  <c:y val="-1.6482169642696051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2"/>
              <c:layout>
                <c:manualLayout>
                  <c:x val="1.3888888888888888e-002"/>
                  <c:y val="-1.6481547497951589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3"/>
              <c:layout>
                <c:manualLayout>
                  <c:x val="2.2222222222222223e-002"/>
                  <c:y val="-2.1789997530085363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4"/>
              <c:layout>
                <c:manualLayout>
                  <c:x val="2.5000000000000001e-002"/>
                  <c:y val="-5.3087611045060075e-003"/>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5"/>
              <c:layout>
                <c:manualLayout>
                  <c:x val="2.4999781277340333e-002"/>
                  <c:y val="-1.8519382608441385e-002"/>
                </c:manualLayout>
              </c:layout>
              <c:numFmt formatCode="#,##0_);[Red]\(#,##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spAutoFit/>
              </a:bodyPr>
              <a:lstStyle/>
              <a:p>
                <a:pPr algn="ctr" rtl="0">
                  <a:defRPr sz="700">
                    <a:solidFill>
                      <a:schemeClr val="tx1"/>
                    </a:solidFill>
                  </a:defRPr>
                </a:pPr>
                <a:endParaRPr lang="ja-JP" altLang="en-US"/>
              </a:p>
            </c:txPr>
            <c:showLegendKey val="0"/>
            <c:showVal val="1"/>
            <c:showCatName val="0"/>
            <c:showSerName val="0"/>
            <c:showPercent val="0"/>
            <c:showBubbleSize val="0"/>
          </c:dLbls>
          <c:cat>
            <c:strRef>
              <c:f>'住宅数＆世帯数推移'!$B$12:$H$12</c:f>
              <c:strCache>
                <c:ptCount val="7"/>
                <c:pt idx="0">
                  <c:v>58年</c:v>
                </c:pt>
                <c:pt idx="1">
                  <c:v>63年</c:v>
                </c:pt>
                <c:pt idx="2">
                  <c:v>平成5年</c:v>
                </c:pt>
                <c:pt idx="3">
                  <c:v>10年</c:v>
                </c:pt>
                <c:pt idx="4">
                  <c:v>15年</c:v>
                </c:pt>
                <c:pt idx="5">
                  <c:v>20年</c:v>
                </c:pt>
                <c:pt idx="6">
                  <c:v>25年</c:v>
                </c:pt>
              </c:strCache>
            </c:strRef>
          </c:cat>
          <c:val>
            <c:numRef>
              <c:f>'住宅数＆世帯数推移'!$B$14:$H$14</c:f>
              <c:numCache>
                <c:formatCode>0</c:formatCode>
                <c:ptCount val="7"/>
                <c:pt idx="0">
                  <c:v>331</c:v>
                </c:pt>
                <c:pt idx="1">
                  <c:v>340.4</c:v>
                </c:pt>
                <c:pt idx="2">
                  <c:v>352.5</c:v>
                </c:pt>
                <c:pt idx="3">
                  <c:v>375.4</c:v>
                </c:pt>
                <c:pt idx="4">
                  <c:v>383.8</c:v>
                </c:pt>
                <c:pt idx="5" formatCode="\ ###,###,##0;&quot;-&quot;###,###,##0">
                  <c:v>381.9</c:v>
                </c:pt>
                <c:pt idx="6" formatCode="\ ###,###,##0;&quot;-&quot;###,###,##0">
                  <c:v>390</c:v>
                </c:pt>
              </c:numCache>
            </c:numRef>
          </c:val>
          <c:shape val="box"/>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50"/>
        <c:gapDepth val="150"/>
        <c:shape val="box"/>
        <c:axId val="1"/>
        <c:axId val="2"/>
        <c:axId val="0"/>
      </c:bar3DChart>
      <c:catAx>
        <c:axId val="1"/>
        <c:scaling>
          <c:orientation val="minMax"/>
        </c:scaling>
        <c:delete val="0"/>
        <c:axPos val="b"/>
        <c:numFmt formatCode="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numFmt formatCode="#,##0_);[Red]\(#,##0\)" sourceLinked="0"/>
        <c:majorTickMark val="out"/>
        <c:minorTickMark val="in"/>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100"/>
        <c:minorUnit val="50"/>
      </c:valAx>
    </c:plotArea>
    <c:legend>
      <c:legendPos val="t"/>
      <c:layout/>
      <c:overlay val="0"/>
      <c:spPr>
        <a:ln w="190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i="0" u="none" strike="noStrike" baseline="0">
                <a:solidFill>
                  <a:schemeClr val="tx1"/>
                </a:solidFill>
              </a:defRPr>
            </a:pPr>
            <a:r>
              <a:rPr lang="ja-JP" altLang="en-US" sz="700" b="1" i="0" u="none" strike="noStrike" baseline="0">
                <a:solidFill>
                  <a:schemeClr val="tx1"/>
                </a:solidFill>
              </a:rPr>
              <a:t>総住宅数、空き家数及び空き家率の推移</a:t>
            </a:r>
            <a:endParaRPr lang="en-US" altLang="ja-JP" sz="700" b="1" i="0" u="none" strike="noStrike" baseline="0">
              <a:solidFill>
                <a:schemeClr val="tx1"/>
              </a:solidFill>
            </a:endParaRPr>
          </a:p>
          <a:p>
            <a:pPr algn="ctr" rtl="0">
              <a:defRPr sz="700" i="0" u="none" strike="noStrike" baseline="0">
                <a:solidFill>
                  <a:schemeClr val="tx1"/>
                </a:solidFill>
              </a:defRPr>
            </a:pPr>
            <a:r>
              <a:rPr lang="ja-JP" altLang="en-US" sz="700" b="1" i="0" u="none" strike="noStrike" baseline="0">
                <a:solidFill>
                  <a:schemeClr val="tx1"/>
                </a:solidFill>
              </a:rPr>
              <a:t>（昭和</a:t>
            </a:r>
            <a:r>
              <a:rPr lang="en-US" altLang="ja-JP" sz="700" b="1" i="0" u="none" strike="noStrike" baseline="0">
                <a:solidFill>
                  <a:schemeClr val="tx1"/>
                </a:solidFill>
              </a:rPr>
              <a:t>63</a:t>
            </a:r>
            <a:r>
              <a:rPr lang="ja-JP" altLang="en-US" sz="700" b="1" i="0" u="none" strike="noStrike" baseline="0">
                <a:solidFill>
                  <a:schemeClr val="tx1"/>
                </a:solidFill>
              </a:rPr>
              <a:t>年～平成</a:t>
            </a:r>
            <a:r>
              <a:rPr lang="en-US" altLang="ja-JP" sz="700" b="1" i="0" u="none" strike="noStrike" baseline="0">
                <a:solidFill>
                  <a:schemeClr val="tx1"/>
                </a:solidFill>
              </a:rPr>
              <a:t>25</a:t>
            </a:r>
            <a:r>
              <a:rPr lang="ja-JP" altLang="en-US" sz="700" b="1" i="0" u="none" strike="noStrike" baseline="0">
                <a:solidFill>
                  <a:schemeClr val="tx1"/>
                </a:solidFill>
              </a:rPr>
              <a:t>年）</a:t>
            </a:r>
            <a:endParaRPr lang="ja-JP" altLang="en-US" sz="700" b="1" i="0" u="none" strike="noStrike" baseline="0">
              <a:solidFill>
                <a:schemeClr val="tx1"/>
              </a:solidFill>
            </a:endParaRPr>
          </a:p>
        </c:rich>
      </c:tx>
      <c:layout/>
      <c:overlay val="0"/>
    </c:title>
    <c:autoTitleDeleted val="0"/>
    <c:plotArea>
      <c:layout>
        <c:manualLayout>
          <c:layoutTarget val="inner"/>
          <c:xMode val="edge"/>
          <c:yMode val="edge"/>
          <c:x val="0.10426423611111112"/>
          <c:y val="0.19538461538461535"/>
          <c:w val="0.80712604166666657"/>
          <c:h val="0.60650213675213671"/>
        </c:manualLayout>
      </c:layout>
      <c:barChart>
        <c:barDir val="col"/>
        <c:grouping val="clustered"/>
        <c:varyColors val="0"/>
        <c:ser>
          <c:idx val="0"/>
          <c:order val="0"/>
          <c:tx>
            <c:strRef>
              <c:f>'住宅数＆世帯数推移'!$Q$13</c:f>
              <c:strCache>
                <c:ptCount val="1"/>
                <c:pt idx="0">
                  <c:v>総住宅数
（左目盛り）</c:v>
                </c:pt>
              </c:strCache>
            </c:strRef>
          </c:tx>
          <c:spPr>
            <a:pattFill prst="pct25">
              <a:fgClr>
                <a:schemeClr val="accent1"/>
              </a:fgClr>
              <a:bgClr>
                <a:schemeClr val="bg1"/>
              </a:bgClr>
            </a:pattFill>
            <a:ln w="3175">
              <a:solidFill>
                <a:schemeClr val="tx1"/>
              </a:solidFill>
            </a:ln>
          </c:spPr>
          <c:invertIfNegative val="0"/>
          <c:dLbls>
            <c:numFmt formatCode="#,##0_);[Red]\(#,##0\)" sourceLinked="0"/>
            <c:txPr>
              <a:bodyPr rot="0" horzOverflow="overflow" anchor="ctr" anchorCtr="1">
                <a:spAutoFit/>
              </a:bodyPr>
              <a:lstStyle/>
              <a:p>
                <a:pPr algn="ctr" rtl="0">
                  <a:defRPr sz="700">
                    <a:solidFill>
                      <a:schemeClr val="tx1"/>
                    </a:solidFill>
                  </a:defRPr>
                </a:pPr>
                <a:endParaRPr lang="ja-JP" altLang="en-US"/>
              </a:p>
            </c:txPr>
            <c:showLegendKey val="0"/>
            <c:showVal val="1"/>
            <c:showCatName val="0"/>
            <c:showSerName val="0"/>
            <c:showPercent val="0"/>
            <c:showBubbleSize val="0"/>
          </c:dLbls>
          <c:cat>
            <c:strRef>
              <c:f>'住宅数＆世帯数推移'!$R$12:$W$12</c:f>
              <c:strCache>
                <c:ptCount val="6"/>
                <c:pt idx="0">
                  <c:v>昭和63年</c:v>
                </c:pt>
                <c:pt idx="1">
                  <c:v>平成5年</c:v>
                </c:pt>
                <c:pt idx="2">
                  <c:v>10年</c:v>
                </c:pt>
                <c:pt idx="3">
                  <c:v>15年</c:v>
                </c:pt>
                <c:pt idx="4">
                  <c:v>20年</c:v>
                </c:pt>
                <c:pt idx="5">
                  <c:v>25年</c:v>
                </c:pt>
              </c:strCache>
            </c:strRef>
          </c:cat>
          <c:val>
            <c:numRef>
              <c:f>'住宅数＆世帯数推移'!$R$13:$W$13</c:f>
              <c:numCache>
                <c:formatCode>General</c:formatCode>
                <c:ptCount val="6"/>
                <c:pt idx="0">
                  <c:v>369.4</c:v>
                </c:pt>
                <c:pt idx="1">
                  <c:v>383.4</c:v>
                </c:pt>
                <c:pt idx="2">
                  <c:v>413.3</c:v>
                </c:pt>
                <c:pt idx="3">
                  <c:v>428.6</c:v>
                </c:pt>
                <c:pt idx="4">
                  <c:v>437.4</c:v>
                </c:pt>
                <c:pt idx="5">
                  <c:v>446.9</c:v>
                </c:pt>
              </c:numCache>
            </c:numRef>
          </c:val>
        </c:ser>
        <c:ser>
          <c:idx val="1"/>
          <c:order val="1"/>
          <c:tx>
            <c:strRef>
              <c:f>'住宅数＆世帯数推移'!$Q$14</c:f>
              <c:strCache>
                <c:ptCount val="1"/>
                <c:pt idx="0">
                  <c:v>空き家数
（左目盛り）</c:v>
                </c:pt>
              </c:strCache>
            </c:strRef>
          </c:tx>
          <c:spPr>
            <a:pattFill prst="dkUpDiag">
              <a:fgClr>
                <a:schemeClr val="accent1"/>
              </a:fgClr>
              <a:bgClr>
                <a:schemeClr val="bg1"/>
              </a:bgClr>
            </a:pattFill>
            <a:ln w="3175">
              <a:solidFill>
                <a:schemeClr val="tx1"/>
              </a:solidFill>
            </a:ln>
          </c:spPr>
          <c:invertIfNegative val="0"/>
          <c:dLbls>
            <c:numFmt formatCode="#,##0_);[Red]\(#,##0\)" sourceLinked="0"/>
            <c:txPr>
              <a:bodyPr rot="0" horzOverflow="overflow" anchor="ctr" anchorCtr="1">
                <a:spAutoFit/>
              </a:bodyPr>
              <a:lstStyle/>
              <a:p>
                <a:pPr algn="ctr" rtl="0">
                  <a:defRPr sz="700">
                    <a:solidFill>
                      <a:schemeClr val="tx1"/>
                    </a:solidFill>
                  </a:defRPr>
                </a:pPr>
                <a:endParaRPr lang="ja-JP" altLang="en-US"/>
              </a:p>
            </c:txPr>
            <c:showLegendKey val="0"/>
            <c:showVal val="1"/>
            <c:showCatName val="0"/>
            <c:showSerName val="0"/>
            <c:showPercent val="0"/>
            <c:showBubbleSize val="0"/>
          </c:dLbls>
          <c:cat>
            <c:strRef>
              <c:f>'住宅数＆世帯数推移'!$R$12:$W$12</c:f>
              <c:strCache>
                <c:ptCount val="6"/>
                <c:pt idx="0">
                  <c:v>昭和63年</c:v>
                </c:pt>
                <c:pt idx="1">
                  <c:v>平成5年</c:v>
                </c:pt>
                <c:pt idx="2">
                  <c:v>10年</c:v>
                </c:pt>
                <c:pt idx="3">
                  <c:v>15年</c:v>
                </c:pt>
                <c:pt idx="4">
                  <c:v>20年</c:v>
                </c:pt>
                <c:pt idx="5">
                  <c:v>25年</c:v>
                </c:pt>
              </c:strCache>
            </c:strRef>
          </c:cat>
          <c:val>
            <c:numRef>
              <c:f>'住宅数＆世帯数推移'!$R$14:$W$14</c:f>
              <c:numCache>
                <c:formatCode>General</c:formatCode>
                <c:ptCount val="6"/>
                <c:pt idx="0">
                  <c:v>27.8</c:v>
                </c:pt>
                <c:pt idx="1">
                  <c:v>29.3</c:v>
                </c:pt>
                <c:pt idx="2">
                  <c:v>37.200000000000003</c:v>
                </c:pt>
                <c:pt idx="3">
                  <c:v>44.2</c:v>
                </c:pt>
                <c:pt idx="4">
                  <c:v>55.3</c:v>
                </c:pt>
                <c:pt idx="5">
                  <c:v>56.6</c:v>
                </c:pt>
              </c:numCache>
            </c:numRef>
          </c:val>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78"/>
        <c:overlap val="0"/>
        <c:axId val="1"/>
        <c:axId val="2"/>
      </c:barChart>
      <c:lineChart>
        <c:grouping val="standard"/>
        <c:varyColors val="0"/>
        <c:ser>
          <c:idx val="2"/>
          <c:order val="2"/>
          <c:tx>
            <c:strRef>
              <c:f>'住宅数＆世帯数推移'!$Q$15</c:f>
              <c:strCache>
                <c:ptCount val="1"/>
                <c:pt idx="0">
                  <c:v>空き家率
（右目盛り）</c:v>
                </c:pt>
              </c:strCache>
            </c:strRef>
          </c:tx>
          <c:spPr>
            <a:ln w="19050">
              <a:solidFill>
                <a:schemeClr val="tx1"/>
              </a:solidFill>
            </a:ln>
          </c:spPr>
          <c:marker>
            <c:spPr>
              <a:solidFill>
                <a:schemeClr val="tx1"/>
              </a:solidFill>
            </c:spPr>
          </c:marker>
          <c:dPt>
            <c:idx val="0"/>
            <c:invertIfNegative val="0"/>
            <c:marker/>
            <c:bubble3D val="0"/>
          </c:dPt>
          <c:dPt>
            <c:idx val="1"/>
            <c:invertIfNegative val="0"/>
            <c:marker/>
            <c:bubble3D val="0"/>
          </c:dPt>
          <c:dPt>
            <c:idx val="2"/>
            <c:invertIfNegative val="0"/>
            <c:marker/>
            <c:bubble3D val="0"/>
          </c:dPt>
          <c:dPt>
            <c:idx val="3"/>
            <c:invertIfNegative val="0"/>
            <c:marker/>
            <c:bubble3D val="0"/>
          </c:dPt>
          <c:dPt>
            <c:idx val="4"/>
            <c:invertIfNegative val="0"/>
            <c:marker/>
            <c:bubble3D val="0"/>
          </c:dPt>
          <c:dPt>
            <c:idx val="5"/>
            <c:invertIfNegative val="0"/>
            <c:marker/>
            <c:bubble3D val="0"/>
          </c:dPt>
          <c:dLbls>
            <c:dLbl>
              <c:idx val="0"/>
              <c:layout>
                <c:manualLayout>
                  <c:x val="-1.3229166666666667e-002"/>
                  <c:y val="2.31482905982906e-002"/>
                </c:manualLayout>
              </c:layout>
              <c:numFmt formatCode="#,##0.0_);[Red]\(#,##0.0\)" sourceLinked="0"/>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1.3229166666666667e-002"/>
                  <c:y val="1.4686752136752136e-002"/>
                </c:manualLayout>
              </c:layout>
              <c:numFmt formatCode="#,##0.0_);[Red]\(#,##0.0\)" sourceLinked="0"/>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2"/>
              <c:layout>
                <c:manualLayout>
                  <c:x val="-8.819444444444444e-003"/>
                  <c:y val="2.0114102564102565e-002"/>
                </c:manualLayout>
              </c:layout>
              <c:numFmt formatCode="#,##0.0_);[Red]\(#,##0.0\)" sourceLinked="0"/>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3"/>
              <c:layout>
                <c:manualLayout>
                  <c:x val="-1.7638888888888808e-002"/>
                  <c:y val="2.7136324786324786e-002"/>
                </c:manualLayout>
              </c:layout>
              <c:numFmt formatCode="#,##0.0_);[Red]\(#,##0.0\)" sourceLinked="0"/>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4"/>
              <c:layout>
                <c:manualLayout>
                  <c:x val="-2.7404166666666587e-002"/>
                  <c:y val="3.5441452991452994e-002"/>
                </c:manualLayout>
              </c:layout>
              <c:numFmt formatCode="#,##0.0_);[Red]\(#,##0.0\)" sourceLinked="0"/>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5"/>
              <c:layout>
                <c:manualLayout>
                  <c:x val="-2.12625e-002"/>
                  <c:y val="-1.9317094017094017e-002"/>
                </c:manualLayout>
              </c:layout>
              <c:numFmt formatCode="#,##0.0_);[Red]\(#,##0.0\)" sourceLinked="0"/>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numFmt formatCode="#,##0.0_);[Red]\(#,##0.0\)" sourceLinked="0"/>
            <c:txPr>
              <a:bodyPr rot="0" horzOverflow="overflow" anchor="ctr" anchorCtr="1">
                <a:spAutoFit/>
              </a:bodyPr>
              <a:lstStyle/>
              <a:p>
                <a:pPr algn="ctr" rtl="0">
                  <a:defRPr sz="700">
                    <a:solidFill>
                      <a:schemeClr val="tx1"/>
                    </a:solidFill>
                  </a:defRPr>
                </a:pPr>
                <a:endParaRPr lang="ja-JP" altLang="en-US"/>
              </a:p>
            </c:txPr>
            <c:dLblPos val="r"/>
            <c:showLegendKey val="0"/>
            <c:showVal val="1"/>
            <c:showCatName val="0"/>
            <c:showSerName val="0"/>
            <c:showPercent val="0"/>
            <c:showBubbleSize val="0"/>
          </c:dLbls>
          <c:cat>
            <c:strRef>
              <c:f>'住宅数＆世帯数推移'!$R$12:$W$12</c:f>
              <c:strCache>
                <c:ptCount val="6"/>
                <c:pt idx="0">
                  <c:v>昭和63年</c:v>
                </c:pt>
                <c:pt idx="1">
                  <c:v>平成5年</c:v>
                </c:pt>
                <c:pt idx="2">
                  <c:v>10年</c:v>
                </c:pt>
                <c:pt idx="3">
                  <c:v>15年</c:v>
                </c:pt>
                <c:pt idx="4">
                  <c:v>20年</c:v>
                </c:pt>
                <c:pt idx="5">
                  <c:v>25年</c:v>
                </c:pt>
              </c:strCache>
            </c:strRef>
          </c:cat>
          <c:val>
            <c:numRef>
              <c:f>'住宅数＆世帯数推移'!$R$15:$W$15</c:f>
              <c:numCache>
                <c:formatCode>General</c:formatCode>
                <c:ptCount val="6"/>
                <c:pt idx="0">
                  <c:v>7.5257173795343801</c:v>
                </c:pt>
                <c:pt idx="1">
                  <c:v>7.6421491914449664</c:v>
                </c:pt>
                <c:pt idx="2">
                  <c:v>9.0007258649891124</c:v>
                </c:pt>
                <c:pt idx="3">
                  <c:v>10.312645823611758</c:v>
                </c:pt>
                <c:pt idx="4">
                  <c:v>12.64288980338363</c:v>
                </c:pt>
                <c:pt idx="5">
                  <c:v>12.665025732826136</c:v>
                </c:pt>
              </c:numCache>
            </c:numRef>
          </c:val>
          <c:smooth val="0"/>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txPr>
          <a:bodyPr anchor="ctr" anchorCtr="1"/>
          <a:lstStyle/>
          <a:p>
            <a:pPr algn="ctr" rtl="0">
              <a:defRPr sz="700">
                <a:solidFill>
                  <a:schemeClr val="tx1"/>
                </a:solidFill>
              </a:defRPr>
            </a:pPr>
            <a:endParaRPr lang="ja-JP" altLang="en-US"/>
          </a:p>
        </c:txPr>
        <c:crossAx val="12"/>
        <c:crosses val="autoZero"/>
        <c:auto val="1"/>
        <c:lblAlgn val="ctr"/>
        <c:lblOffset val="100"/>
        <c:noMultiLvlLbl val="0"/>
      </c:catAx>
      <c:valAx>
        <c:axId val="12"/>
        <c:scaling>
          <c:orientation val="minMax"/>
          <c:max val="20"/>
        </c:scaling>
        <c:delete val="0"/>
        <c:axPos val="r"/>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11"/>
        <c:crosses val="max"/>
        <c:crossBetween val="between"/>
        <c:majorUnit val="4"/>
      </c:valAx>
    </c:plotArea>
    <c:legend>
      <c:legendPos val="b"/>
      <c:layout>
        <c:manualLayout>
          <c:xMode val="edge"/>
          <c:yMode val="edge"/>
          <c:x val="5.6902083333333332e-002"/>
          <c:y val="0.88138205128205116"/>
          <c:w val="0.8950152777777779"/>
          <c:h val="0.11319059829059828"/>
        </c:manualLayout>
      </c:layout>
      <c:overlay val="0"/>
      <c:txPr>
        <a:bodyPr horzOverflow="overflow" anchor="ctr" anchorCtr="1"/>
        <a:lstStyle/>
        <a:p>
          <a:pPr algn="l" rtl="0">
            <a:defRPr sz="65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図１－２　都道府県別総住宅数の増減率（平成</a:t>
            </a:r>
            <a:r>
              <a:rPr lang="en-US" altLang="ja-JP" sz="1000" b="1" i="0" u="none" strike="noStrike" baseline="0">
                <a:solidFill>
                  <a:schemeClr val="tx1"/>
                </a:solidFill>
                <a:latin typeface="+mj-ea"/>
                <a:ea typeface="+mj-ea"/>
              </a:rPr>
              <a:t>20</a:t>
            </a:r>
            <a:r>
              <a:rPr lang="ja-JP" altLang="en-US" sz="1000" b="1" i="0" u="none" strike="noStrike" baseline="0">
                <a:solidFill>
                  <a:schemeClr val="tx1"/>
                </a:solidFill>
                <a:latin typeface="+mj-ea"/>
                <a:ea typeface="+mj-ea"/>
              </a:rPr>
              <a:t>年～</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invertIfNegative val="0"/>
          <c:dPt>
            <c:idx val="12"/>
            <c:invertIfNegative val="0"/>
            <c:bubble3D val="0"/>
            <c:spPr>
              <a:pattFill prst="pct25">
                <a:fgClr>
                  <a:schemeClr val="accent1"/>
                </a:fgClr>
                <a:bgClr>
                  <a:schemeClr val="bg1"/>
                </a:bgClr>
              </a:pattFill>
              <a:ln w="3175">
                <a:solidFill>
                  <a:schemeClr val="tx1"/>
                </a:solidFill>
              </a:ln>
            </c:spPr>
          </c:dPt>
          <c:dPt>
            <c:idx val="35"/>
            <c:invertIfNegative val="0"/>
            <c:bubble3D val="0"/>
            <c:spPr>
              <a:pattFill prst="ltUpDiag">
                <a:fgClr>
                  <a:schemeClr val="accent1"/>
                </a:fgClr>
                <a:bgClr>
                  <a:schemeClr val="bg1"/>
                </a:bgClr>
              </a:pattFill>
              <a:ln w="3175">
                <a:solidFill>
                  <a:schemeClr val="tx1"/>
                </a:solidFill>
              </a:ln>
            </c:spPr>
          </c:dPt>
          <c:dLbls>
            <c:dLbl>
              <c:idx val="12"/>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5"/>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showLegendKey val="0"/>
            <c:showVal val="0"/>
            <c:showCatName val="0"/>
            <c:showSerName val="0"/>
            <c:showPercent val="0"/>
            <c:showBubbleSize val="0"/>
            <c:extLst>
              <c:ext xmlns:c15="http://schemas.microsoft.com/office/drawing/2012/chart" uri="{CE6537A1-D6FC-4f65-9D91-7224C49458BB}">
                <c15:showLeaderLines val="0"/>
              </c:ext>
            </c:extLst>
          </c:dLbls>
          <c:cat>
            <c:strRef>
              <c:f>'住宅数＆世帯数推移'!$C$39:$C$86</c:f>
              <c:strCache>
                <c:ptCount val="48"/>
                <c:pt idx="0">
                  <c:v>愛知県</c:v>
                </c:pt>
                <c:pt idx="1">
                  <c:v>東京都</c:v>
                </c:pt>
                <c:pt idx="2">
                  <c:v>兵庫県</c:v>
                </c:pt>
                <c:pt idx="3">
                  <c:v>埼玉県</c:v>
                </c:pt>
                <c:pt idx="4">
                  <c:v>神奈川県</c:v>
                </c:pt>
                <c:pt idx="5">
                  <c:v>千葉県</c:v>
                </c:pt>
                <c:pt idx="6">
                  <c:v>沖縄県</c:v>
                </c:pt>
                <c:pt idx="7">
                  <c:v>滋賀県</c:v>
                </c:pt>
                <c:pt idx="8">
                  <c:v>山梨県</c:v>
                </c:pt>
                <c:pt idx="9">
                  <c:v>群馬県</c:v>
                </c:pt>
                <c:pt idx="10">
                  <c:v>大阪府</c:v>
                </c:pt>
                <c:pt idx="11">
                  <c:v>香川県</c:v>
                </c:pt>
                <c:pt idx="12">
                  <c:v>全国</c:v>
                </c:pt>
                <c:pt idx="13">
                  <c:v>岐阜県</c:v>
                </c:pt>
                <c:pt idx="14">
                  <c:v>三重県</c:v>
                </c:pt>
                <c:pt idx="15">
                  <c:v>福岡県</c:v>
                </c:pt>
                <c:pt idx="16">
                  <c:v>宮崎県</c:v>
                </c:pt>
                <c:pt idx="17">
                  <c:v>栃木県</c:v>
                </c:pt>
                <c:pt idx="18">
                  <c:v>佐賀県</c:v>
                </c:pt>
                <c:pt idx="19">
                  <c:v>新潟県</c:v>
                </c:pt>
                <c:pt idx="20">
                  <c:v>長崎県</c:v>
                </c:pt>
                <c:pt idx="21">
                  <c:v>石川県</c:v>
                </c:pt>
                <c:pt idx="22">
                  <c:v>熊本県</c:v>
                </c:pt>
                <c:pt idx="23">
                  <c:v>大分県</c:v>
                </c:pt>
                <c:pt idx="24">
                  <c:v>京都府</c:v>
                </c:pt>
                <c:pt idx="25">
                  <c:v>高知県</c:v>
                </c:pt>
                <c:pt idx="26">
                  <c:v>長野県</c:v>
                </c:pt>
                <c:pt idx="27">
                  <c:v>静岡県</c:v>
                </c:pt>
                <c:pt idx="28">
                  <c:v>奈良県</c:v>
                </c:pt>
                <c:pt idx="29">
                  <c:v>茨城県</c:v>
                </c:pt>
                <c:pt idx="30">
                  <c:v>富山県</c:v>
                </c:pt>
                <c:pt idx="31">
                  <c:v>愛媛県</c:v>
                </c:pt>
                <c:pt idx="32">
                  <c:v>島根県</c:v>
                </c:pt>
                <c:pt idx="33">
                  <c:v>広島県</c:v>
                </c:pt>
                <c:pt idx="34">
                  <c:v>徳島県</c:v>
                </c:pt>
                <c:pt idx="35">
                  <c:v>秋田県</c:v>
                </c:pt>
                <c:pt idx="36">
                  <c:v>岡山県</c:v>
                </c:pt>
                <c:pt idx="37">
                  <c:v>山口県</c:v>
                </c:pt>
                <c:pt idx="38">
                  <c:v>宮城県</c:v>
                </c:pt>
                <c:pt idx="39">
                  <c:v>和歌山県</c:v>
                </c:pt>
                <c:pt idx="40">
                  <c:v>鹿児島県</c:v>
                </c:pt>
                <c:pt idx="41">
                  <c:v>鳥取県</c:v>
                </c:pt>
                <c:pt idx="42">
                  <c:v>青森県</c:v>
                </c:pt>
                <c:pt idx="43">
                  <c:v>北海道</c:v>
                </c:pt>
                <c:pt idx="44">
                  <c:v>岩手県</c:v>
                </c:pt>
                <c:pt idx="45">
                  <c:v>福井県</c:v>
                </c:pt>
                <c:pt idx="46">
                  <c:v>山形県</c:v>
                </c:pt>
                <c:pt idx="47">
                  <c:v>福島県</c:v>
                </c:pt>
              </c:strCache>
            </c:strRef>
          </c:cat>
          <c:val>
            <c:numRef>
              <c:f>'住宅数＆世帯数推移'!$D$39:$D$86</c:f>
              <c:numCache>
                <c:formatCode>General</c:formatCode>
                <c:ptCount val="48"/>
                <c:pt idx="0">
                  <c:v>9.8000000000000007</c:v>
                </c:pt>
                <c:pt idx="1">
                  <c:v>8.5</c:v>
                </c:pt>
                <c:pt idx="2">
                  <c:v>8.5</c:v>
                </c:pt>
                <c:pt idx="3">
                  <c:v>7.8</c:v>
                </c:pt>
                <c:pt idx="4">
                  <c:v>7</c:v>
                </c:pt>
                <c:pt idx="5">
                  <c:v>6.6</c:v>
                </c:pt>
                <c:pt idx="6">
                  <c:v>6.4</c:v>
                </c:pt>
                <c:pt idx="7">
                  <c:v>6.1</c:v>
                </c:pt>
                <c:pt idx="8">
                  <c:v>6</c:v>
                </c:pt>
                <c:pt idx="9">
                  <c:v>5.5</c:v>
                </c:pt>
                <c:pt idx="10">
                  <c:v>5.5</c:v>
                </c:pt>
                <c:pt idx="11">
                  <c:v>5.4</c:v>
                </c:pt>
                <c:pt idx="12">
                  <c:v>5.3</c:v>
                </c:pt>
                <c:pt idx="13">
                  <c:v>5.0999999999999996</c:v>
                </c:pt>
                <c:pt idx="14">
                  <c:v>5.0999999999999996</c:v>
                </c:pt>
                <c:pt idx="15">
                  <c:v>5</c:v>
                </c:pt>
                <c:pt idx="16">
                  <c:v>4.8</c:v>
                </c:pt>
                <c:pt idx="17">
                  <c:v>4.7</c:v>
                </c:pt>
                <c:pt idx="18">
                  <c:v>4.7</c:v>
                </c:pt>
                <c:pt idx="19">
                  <c:v>4.5999999999999996</c:v>
                </c:pt>
                <c:pt idx="20">
                  <c:v>4.5999999999999996</c:v>
                </c:pt>
                <c:pt idx="21">
                  <c:v>4.5</c:v>
                </c:pt>
                <c:pt idx="22">
                  <c:v>4.5</c:v>
                </c:pt>
                <c:pt idx="23">
                  <c:v>4.2</c:v>
                </c:pt>
                <c:pt idx="24">
                  <c:v>3.9</c:v>
                </c:pt>
                <c:pt idx="25">
                  <c:v>3.9</c:v>
                </c:pt>
                <c:pt idx="26">
                  <c:v>3.8</c:v>
                </c:pt>
                <c:pt idx="27">
                  <c:v>3.8</c:v>
                </c:pt>
                <c:pt idx="28">
                  <c:v>3.8</c:v>
                </c:pt>
                <c:pt idx="29">
                  <c:v>3.6</c:v>
                </c:pt>
                <c:pt idx="30">
                  <c:v>3.5</c:v>
                </c:pt>
                <c:pt idx="31">
                  <c:v>3.5</c:v>
                </c:pt>
                <c:pt idx="32">
                  <c:v>2.8</c:v>
                </c:pt>
                <c:pt idx="33">
                  <c:v>2.8</c:v>
                </c:pt>
                <c:pt idx="34">
                  <c:v>2.6</c:v>
                </c:pt>
                <c:pt idx="35">
                  <c:v>2.2000000000000002</c:v>
                </c:pt>
                <c:pt idx="36">
                  <c:v>2.2000000000000002</c:v>
                </c:pt>
                <c:pt idx="37">
                  <c:v>2.1</c:v>
                </c:pt>
                <c:pt idx="38">
                  <c:v>2</c:v>
                </c:pt>
                <c:pt idx="39">
                  <c:v>1.7</c:v>
                </c:pt>
                <c:pt idx="40">
                  <c:v>1.6</c:v>
                </c:pt>
                <c:pt idx="41">
                  <c:v>1.2</c:v>
                </c:pt>
                <c:pt idx="42">
                  <c:v>0.9</c:v>
                </c:pt>
                <c:pt idx="43">
                  <c:v>0.6</c:v>
                </c:pt>
                <c:pt idx="44">
                  <c:v>0.5</c:v>
                </c:pt>
                <c:pt idx="45">
                  <c:v>0.3</c:v>
                </c:pt>
                <c:pt idx="46">
                  <c:v>-0.2</c:v>
                </c:pt>
                <c:pt idx="47">
                  <c:v>-3.2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General"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図２－２　空き家の内訳</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　　　　　　　　　　－秋田県（平成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overlay val="0"/>
    </c:title>
    <c:autoTitleDeleted val="0"/>
    <c:view3D>
      <c:rotX val="50"/>
      <c:rotY val="0"/>
      <c:depthPercent val="100"/>
      <c:rAngAx val="0"/>
      <c:perspective val="30"/>
    </c:view3D>
    <c:floor>
      <c:thickness val="0"/>
    </c:floor>
    <c:sideWall>
      <c:thickness val="0"/>
    </c:sideWall>
    <c:backWall>
      <c:thickness val="0"/>
    </c:backWall>
    <c:plotArea>
      <c:layout>
        <c:manualLayout>
          <c:layoutTarget val="inner"/>
          <c:xMode val="edge"/>
          <c:yMode val="edge"/>
          <c:x val="0.17371278590176231"/>
          <c:y val="0.19238091213286695"/>
          <c:w val="0.62044431946006739"/>
          <c:h val="0.73161160377362255"/>
        </c:manualLayout>
      </c:layout>
      <c:pie3DChart>
        <c:varyColors val="1"/>
        <c:ser>
          <c:idx val="0"/>
          <c:order val="0"/>
          <c:tx>
            <c:strRef>
              <c:f>居住世帯の有無!$B$47</c:f>
              <c:strCache>
                <c:ptCount val="1"/>
                <c:pt idx="0">
                  <c:v>空き家の内訳（％）</c:v>
                </c:pt>
              </c:strCache>
            </c:strRef>
          </c:tx>
          <c:spPr>
            <a:ln w="3175">
              <a:solidFill>
                <a:schemeClr val="tx1"/>
              </a:solidFill>
            </a:ln>
            <a:scene3d>
              <a:camera prst="orthographicFront"/>
              <a:lightRig rig="threePt" dir="t"/>
            </a:scene3d>
            <a:sp3d>
              <a:contourClr>
                <a:srgbClr val="000000"/>
              </a:contourClr>
            </a:sp3d>
          </c:spPr>
          <c:explosion val="5"/>
          <c:dPt>
            <c:idx val="0"/>
            <c:invertIfNegative val="0"/>
            <c:bubble3D val="0"/>
            <c:explosion val="5"/>
            <c:spPr>
              <a:pattFill prst="ltUpDiag">
                <a:fgClr>
                  <a:schemeClr val="accent1"/>
                </a:fgClr>
                <a:bgClr>
                  <a:schemeClr val="bg1"/>
                </a:bgClr>
              </a:pattFill>
              <a:ln w="3175">
                <a:solidFill>
                  <a:schemeClr val="tx1"/>
                </a:solidFill>
              </a:ln>
              <a:scene3d>
                <a:camera prst="orthographicFront"/>
                <a:lightRig rig="threePt" dir="t"/>
              </a:scene3d>
              <a:sp3d>
                <a:contourClr>
                  <a:srgbClr val="000000"/>
                </a:contourClr>
              </a:sp3d>
            </c:spPr>
          </c:dPt>
          <c:dPt>
            <c:idx val="1"/>
            <c:invertIfNegative val="0"/>
            <c:bubble3D val="0"/>
            <c:explosion val="5"/>
            <c:spPr>
              <a:pattFill prst="dotDmnd">
                <a:fgClr>
                  <a:schemeClr val="accent1"/>
                </a:fgClr>
                <a:bgClr>
                  <a:schemeClr val="bg1"/>
                </a:bgClr>
              </a:pattFill>
              <a:ln w="3175">
                <a:solidFill>
                  <a:schemeClr val="tx1"/>
                </a:solidFill>
              </a:ln>
              <a:scene3d>
                <a:camera prst="orthographicFront"/>
                <a:lightRig rig="threePt" dir="t"/>
              </a:scene3d>
              <a:sp3d>
                <a:contourClr>
                  <a:srgbClr val="000000"/>
                </a:contourClr>
              </a:sp3d>
            </c:spPr>
          </c:dPt>
          <c:dPt>
            <c:idx val="2"/>
            <c:invertIfNegative val="0"/>
            <c:bubble3D val="0"/>
            <c:explosion val="5"/>
            <c:spPr>
              <a:pattFill prst="pct30">
                <a:fgClr>
                  <a:schemeClr val="accent1"/>
                </a:fgClr>
                <a:bgClr>
                  <a:schemeClr val="bg1"/>
                </a:bgClr>
              </a:pattFill>
              <a:ln w="3175">
                <a:solidFill>
                  <a:schemeClr val="tx1"/>
                </a:solidFill>
              </a:ln>
              <a:scene3d>
                <a:camera prst="orthographicFront"/>
                <a:lightRig rig="threePt" dir="t"/>
              </a:scene3d>
              <a:sp3d>
                <a:contourClr>
                  <a:srgbClr val="000000"/>
                </a:contourClr>
              </a:sp3d>
            </c:spPr>
          </c:dPt>
          <c:dPt>
            <c:idx val="3"/>
            <c:invertIfNegative val="0"/>
            <c:bubble3D val="0"/>
            <c:explosion val="5"/>
            <c:spPr>
              <a:pattFill prst="openDmnd">
                <a:fgClr>
                  <a:schemeClr val="accent1"/>
                </a:fgClr>
                <a:bgClr>
                  <a:schemeClr val="bg1"/>
                </a:bgClr>
              </a:pattFill>
              <a:ln w="3175">
                <a:solidFill>
                  <a:schemeClr val="tx1"/>
                </a:solidFill>
              </a:ln>
              <a:scene3d>
                <a:camera prst="orthographicFront"/>
                <a:lightRig rig="threePt" dir="t"/>
              </a:scene3d>
              <a:sp3d>
                <a:contourClr>
                  <a:srgbClr val="000000"/>
                </a:contourClr>
              </a:sp3d>
            </c:spPr>
          </c:dPt>
          <c:dLbls>
            <c:dLbl>
              <c:idx val="0"/>
              <c:layout>
                <c:manualLayout>
                  <c:x val="1.7391320224873073e-002"/>
                  <c:y val="-9.113913149909518e-002"/>
                </c:manualLayout>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1"/>
              <c:layout>
                <c:manualLayout>
                  <c:x val="9.7971103933451043e-003"/>
                  <c:y val="9.4825185185185179e-002"/>
                </c:manualLayout>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2"/>
              <c:layout>
                <c:manualLayout>
                  <c:x val="-0.32963353156090974"/>
                  <c:y val="0.10247703703703712"/>
                </c:manualLayout>
              </c:layout>
              <c:numFmt formatCode="0.0%" sourceLinked="0"/>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3"/>
              <c:layout>
                <c:manualLayout>
                  <c:x val="0.23663744072800705"/>
                  <c:y val="-7.4981670509314646e-002"/>
                </c:manualLayout>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numFmt formatCode="0.0%" sourceLinked="0"/>
            <c:txPr>
              <a:bodyPr rot="0" horzOverflow="overflow" anchor="ctr" anchorCtr="1"/>
              <a:lstStyle/>
              <a:p>
                <a:pPr algn="ctr" rtl="0">
                  <a:defRPr sz="700">
                    <a:solidFill>
                      <a:schemeClr val="tx1"/>
                    </a:solidFill>
                  </a:defRPr>
                </a:pPr>
                <a:endParaRPr lang="ja-JP" altLang="en-US"/>
              </a:p>
            </c:txPr>
            <c:showLegendKey val="0"/>
            <c:showVal val="1"/>
            <c:showCatName val="1"/>
            <c:showSerName val="0"/>
            <c:showPercent val="0"/>
            <c:showBubbleSize val="0"/>
            <c:separator xml:space="preserve">
</c:separator>
            <c:showLeaderLines val="1"/>
          </c:dLbls>
          <c:cat>
            <c:strRef>
              <c:f>居住世帯の有無!$A$48:$A$51</c:f>
              <c:strCache>
                <c:ptCount val="4"/>
                <c:pt idx="0">
                  <c:v>賃貸用の住宅</c:v>
                </c:pt>
                <c:pt idx="1">
                  <c:v>二次的住宅</c:v>
                </c:pt>
                <c:pt idx="2">
                  <c:v>売却用の住宅</c:v>
                </c:pt>
                <c:pt idx="3">
                  <c:v>その他の住宅</c:v>
                </c:pt>
              </c:strCache>
            </c:strRef>
          </c:cat>
          <c:val>
            <c:numRef>
              <c:f>居住世帯の有無!$B$48:$B$51</c:f>
              <c:numCache>
                <c:formatCode>General</c:formatCode>
                <c:ptCount val="4"/>
                <c:pt idx="0">
                  <c:v>0.36219081272084808</c:v>
                </c:pt>
                <c:pt idx="1">
                  <c:v>2.2968197879858657e-002</c:v>
                </c:pt>
                <c:pt idx="2">
                  <c:v>2.2968197879858657e-002</c:v>
                </c:pt>
                <c:pt idx="3">
                  <c:v>0.5918727915194345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showLeaderLines val="1"/>
        </c:dLbls>
      </c:pie3DChart>
    </c:plotArea>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住宅の建て方別割合－秋田県（平成</a:t>
            </a:r>
            <a:r>
              <a:rPr lang="en-US" altLang="en-US"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manualLayout>
          <c:xMode val="edge"/>
          <c:yMode val="edge"/>
          <c:x val="0.32863817948682339"/>
          <c:y val="3.527782431451388e-002"/>
        </c:manualLayout>
      </c:layout>
      <c:overlay val="0"/>
    </c:title>
    <c:autoTitleDeleted val="0"/>
    <c:plotArea>
      <c:layout>
        <c:manualLayout>
          <c:layoutTarget val="inner"/>
          <c:xMode val="edge"/>
          <c:yMode val="edge"/>
          <c:x val="2.7638333333333334e-002"/>
          <c:y val="0.37192619047619047"/>
          <c:w val="0.93748962962962956"/>
          <c:h val="0.42622222222222234"/>
        </c:manualLayout>
      </c:layout>
      <c:barChart>
        <c:barDir val="bar"/>
        <c:grouping val="percentStacked"/>
        <c:varyColors val="0"/>
        <c:ser>
          <c:idx val="0"/>
          <c:order val="0"/>
          <c:tx>
            <c:strRef>
              <c:f>建て方!$B$15</c:f>
              <c:strCache>
                <c:ptCount val="1"/>
                <c:pt idx="0">
                  <c:v>一戸建</c:v>
                </c:pt>
              </c:strCache>
            </c:strRef>
          </c:tx>
          <c:spPr>
            <a:pattFill prst="pct30">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1"/>
            <c:showPercent val="0"/>
            <c:showBubbleSize val="0"/>
            <c:separator xml:space="preserve"> </c:separator>
          </c:dLbls>
          <c:val>
            <c:numRef>
              <c:f>建て方!$B$16</c:f>
              <c:numCache>
                <c:formatCode xml:space="preserve">0.0_ </c:formatCode>
                <c:ptCount val="1"/>
                <c:pt idx="0">
                  <c:v>80.997685780406272</c:v>
                </c:pt>
              </c:numCache>
            </c:numRef>
          </c:val>
        </c:ser>
        <c:ser>
          <c:idx val="1"/>
          <c:order val="1"/>
          <c:tx>
            <c:strRef>
              <c:f>建て方!$C$15</c:f>
              <c:strCache>
                <c:ptCount val="1"/>
                <c:pt idx="0">
                  <c:v>長屋建</c:v>
                </c:pt>
              </c:strCache>
            </c:strRef>
          </c:tx>
          <c:spPr>
            <a:pattFill prst="pct20">
              <a:fgClr>
                <a:schemeClr val="accent5"/>
              </a:fgClr>
              <a:bgClr>
                <a:schemeClr val="bg1"/>
              </a:bgClr>
            </a:pattFill>
            <a:ln w="3175">
              <a:solidFill>
                <a:schemeClr val="tx1"/>
              </a:solidFill>
            </a:ln>
          </c:spPr>
          <c:invertIfNegative val="0"/>
          <c:val>
            <c:numRef>
              <c:f>建て方!$C$16</c:f>
              <c:numCache>
                <c:formatCode xml:space="preserve">0.0_ </c:formatCode>
                <c:ptCount val="1"/>
                <c:pt idx="0">
                  <c:v>1.5685266135253277</c:v>
                </c:pt>
              </c:numCache>
            </c:numRef>
          </c:val>
        </c:ser>
        <c:ser>
          <c:idx val="2"/>
          <c:order val="2"/>
          <c:tx>
            <c:strRef>
              <c:f>建て方!$D$15</c:f>
              <c:strCache>
                <c:ptCount val="1"/>
                <c:pt idx="0">
                  <c:v>共同住宅</c:v>
                </c:pt>
              </c:strCache>
            </c:strRef>
          </c:tx>
          <c:spPr>
            <a:pattFill prst="openDmnd">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1"/>
            <c:showPercent val="0"/>
            <c:showBubbleSize val="0"/>
            <c:separator xml:space="preserve"> </c:separator>
          </c:dLbls>
          <c:val>
            <c:numRef>
              <c:f>建て方!$D$16</c:f>
              <c:numCache>
                <c:formatCode xml:space="preserve">0.0_ </c:formatCode>
                <c:ptCount val="1"/>
                <c:pt idx="0">
                  <c:v>17.249357326478147</c:v>
                </c:pt>
              </c:numCache>
            </c:numRef>
          </c:val>
        </c:ser>
        <c:ser>
          <c:idx val="3"/>
          <c:order val="3"/>
          <c:tx>
            <c:strRef>
              <c:f>建て方!$E$15</c:f>
              <c:strCache>
                <c:ptCount val="1"/>
                <c:pt idx="0">
                  <c:v>その他</c:v>
                </c:pt>
              </c:strCache>
            </c:strRef>
          </c:tx>
          <c:spPr>
            <a:pattFill prst="smCheck">
              <a:fgClr>
                <a:schemeClr val="accent1"/>
              </a:fgClr>
              <a:bgClr>
                <a:schemeClr val="bg1"/>
              </a:bgClr>
            </a:pattFill>
            <a:ln>
              <a:solidFill>
                <a:schemeClr val="tx1"/>
              </a:solidFill>
            </a:ln>
          </c:spPr>
          <c:invertIfNegative val="0"/>
          <c:val>
            <c:numRef>
              <c:f>建て方!$E$16</c:f>
              <c:numCache>
                <c:formatCode xml:space="preserve">0.0_ </c:formatCode>
                <c:ptCount val="1"/>
                <c:pt idx="0">
                  <c:v>0.15428130624839292</c:v>
                </c:pt>
              </c:numCache>
            </c:numRef>
          </c:val>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catAx>
        <c:axId val="1"/>
        <c:scaling>
          <c:orientation val="minMax"/>
        </c:scaling>
        <c:delete val="1"/>
        <c:axPos val="l"/>
        <c:numFmt formatCode="0.0_ " sourceLinked="1"/>
        <c:majorTickMark val="out"/>
        <c:minorTickMark val="none"/>
        <c:tickLblPos val="nextTo"/>
        <c:txPr>
          <a:bodyPr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a:prstDash val="sysDash"/>
            </a:ln>
          </c:spPr>
        </c:majorGridlines>
        <c:numFmt formatCode="0.0_ " sourceLinked="1"/>
        <c:majorTickMark val="out"/>
        <c:minorTickMark val="in"/>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図２－１　空き家数及び空き家率－秋田県</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（昭和</a:t>
            </a:r>
            <a:r>
              <a:rPr lang="en-US" altLang="ja-JP" sz="900" b="1" i="0" u="none" strike="noStrike" baseline="0">
                <a:solidFill>
                  <a:schemeClr val="tx1"/>
                </a:solidFill>
                <a:latin typeface="+mj-ea"/>
                <a:ea typeface="+mj-ea"/>
              </a:rPr>
              <a:t>38</a:t>
            </a:r>
            <a:r>
              <a:rPr lang="ja-JP" altLang="en-US" sz="900" b="1" i="0" u="none" strike="noStrike" baseline="0">
                <a:solidFill>
                  <a:schemeClr val="tx1"/>
                </a:solidFill>
                <a:latin typeface="+mj-ea"/>
                <a:ea typeface="+mj-ea"/>
              </a:rPr>
              <a:t>年～平成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overlay val="0"/>
    </c:title>
    <c:autoTitleDeleted val="0"/>
    <c:plotArea>
      <c:layout>
        <c:manualLayout>
          <c:layoutTarget val="inner"/>
          <c:xMode val="edge"/>
          <c:yMode val="edge"/>
          <c:x val="4.8363680807471734e-002"/>
          <c:y val="0.21475703703703705"/>
          <c:w val="0.89657249609815359"/>
          <c:h val="0.65773683289588802"/>
        </c:manualLayout>
      </c:layout>
      <c:barChart>
        <c:barDir val="col"/>
        <c:grouping val="clustered"/>
        <c:varyColors val="0"/>
        <c:ser>
          <c:idx val="0"/>
          <c:order val="0"/>
          <c:tx>
            <c:strRef>
              <c:f>居住世帯の有無!$B$27</c:f>
              <c:strCache>
                <c:ptCount val="1"/>
                <c:pt idx="0">
                  <c:v>空き家数：左目盛り</c:v>
                </c:pt>
              </c:strCache>
            </c:strRef>
          </c:tx>
          <c:spPr>
            <a:gradFill flip="none" rotWithShape="1">
              <a:gsLst>
                <a:gs pos="0">
                  <a:schemeClr val="tx2">
                    <a:lumMod val="60000"/>
                    <a:lumOff val="40000"/>
                  </a:schemeClr>
                </a:gs>
                <a:gs pos="50000">
                  <a:schemeClr val="accent1">
                    <a:tint val="44500"/>
                    <a:satMod val="160000"/>
                  </a:schemeClr>
                </a:gs>
                <a:gs pos="100000">
                  <a:schemeClr val="accent1">
                    <a:tint val="23500"/>
                    <a:satMod val="160000"/>
                  </a:schemeClr>
                </a:gs>
              </a:gsLst>
              <a:lin ang="0" scaled="1"/>
              <a:tileRect/>
            </a:gradFill>
            <a:ln w="1905">
              <a:solidFill>
                <a:schemeClr val="tx1"/>
              </a:solidFill>
            </a:ln>
          </c:spPr>
          <c:invertIfNegative val="0"/>
          <c:cat>
            <c:strRef>
              <c:f>居住世帯の有無!$A$28:$A$38</c:f>
              <c:strCache>
                <c:ptCount val="11"/>
                <c:pt idx="0">
                  <c:v>昭和
38年</c:v>
                </c:pt>
                <c:pt idx="1">
                  <c:v>43年</c:v>
                </c:pt>
                <c:pt idx="2">
                  <c:v>48年</c:v>
                </c:pt>
                <c:pt idx="3">
                  <c:v>53年</c:v>
                </c:pt>
                <c:pt idx="4">
                  <c:v>58年</c:v>
                </c:pt>
                <c:pt idx="5">
                  <c:v>63年</c:v>
                </c:pt>
                <c:pt idx="6">
                  <c:v>平成
 5年</c:v>
                </c:pt>
                <c:pt idx="7">
                  <c:v>10年</c:v>
                </c:pt>
                <c:pt idx="8">
                  <c:v>15年</c:v>
                </c:pt>
                <c:pt idx="9">
                  <c:v>20年</c:v>
                </c:pt>
                <c:pt idx="10">
                  <c:v>25年</c:v>
                </c:pt>
              </c:strCache>
            </c:strRef>
          </c:cat>
          <c:val>
            <c:numRef>
              <c:f>居住世帯の有無!$B$28:$B$38</c:f>
              <c:numCache>
                <c:formatCode>General</c:formatCode>
                <c:ptCount val="11"/>
                <c:pt idx="0">
                  <c:v>3.5</c:v>
                </c:pt>
                <c:pt idx="1">
                  <c:v>7.22</c:v>
                </c:pt>
                <c:pt idx="2">
                  <c:v>11</c:v>
                </c:pt>
                <c:pt idx="3">
                  <c:v>16.100000000000001</c:v>
                </c:pt>
                <c:pt idx="4">
                  <c:v>21.5</c:v>
                </c:pt>
                <c:pt idx="5">
                  <c:v>27.8</c:v>
                </c:pt>
                <c:pt idx="6">
                  <c:v>29.3</c:v>
                </c:pt>
                <c:pt idx="7">
                  <c:v>37.200000000000003</c:v>
                </c:pt>
                <c:pt idx="8">
                  <c:v>44.2</c:v>
                </c:pt>
                <c:pt idx="9">
                  <c:v>55.3</c:v>
                </c:pt>
                <c:pt idx="10">
                  <c:v>56.6</c:v>
                </c:pt>
              </c:numCache>
            </c:numRef>
          </c:val>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100"/>
        <c:overlap val="0"/>
        <c:axId val="1"/>
        <c:axId val="2"/>
      </c:barChart>
      <c:lineChart>
        <c:grouping val="standard"/>
        <c:varyColors val="0"/>
        <c:ser>
          <c:idx val="1"/>
          <c:order val="1"/>
          <c:tx>
            <c:strRef>
              <c:f>居住世帯の有無!$C$27</c:f>
              <c:strCache>
                <c:ptCount val="1"/>
                <c:pt idx="0">
                  <c:v>空き家率：右目盛り</c:v>
                </c:pt>
              </c:strCache>
            </c:strRef>
          </c:tx>
          <c:spPr>
            <a:ln w="12700">
              <a:solidFill>
                <a:schemeClr val="tx1"/>
              </a:solidFill>
            </a:ln>
          </c:spPr>
          <c:marker>
            <c:symbol val="square"/>
            <c:size val="4"/>
            <c:spPr>
              <a:solidFill>
                <a:schemeClr val="tx1"/>
              </a:solidFill>
            </c:spPr>
          </c:marker>
          <c:dPt>
            <c:idx val="8"/>
            <c:invertIfNegative val="0"/>
            <c:marker>
              <c:symbol val="square"/>
              <c:size val="4"/>
            </c:marker>
            <c:bubble3D val="0"/>
          </c:dPt>
          <c:dPt>
            <c:idx val="10"/>
            <c:invertIfNegative val="0"/>
            <c:marker>
              <c:symbol val="square"/>
              <c:size val="4"/>
            </c:marker>
            <c:bubble3D val="0"/>
          </c:dPt>
          <c:dLbls>
            <c:dLbl>
              <c:idx val="8"/>
              <c:layout>
                <c:manualLayout>
                  <c:x val="-6.9216919191919191e-002"/>
                  <c:y val="-5.2325292397660816e-002"/>
                </c:manualLayout>
              </c:layout>
              <c:numFmt formatCode="#,##0.0_);[Red]\(#,##0.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dLbl>
              <c:idx val="10"/>
              <c:layout>
                <c:manualLayout>
                  <c:x val="-3.9351109609225582e-002"/>
                  <c:y val="-6.2429999999999979e-002"/>
                </c:manualLayout>
              </c:layout>
              <c:numFmt formatCode="#,##0.0_);[Red]\(#,##0.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numFmt formatCode="#,##0.0_);[Red]\(#,##0.0\)" sourceLinked="0"/>
            <c:spPr>
              <a:solidFill>
                <a:schemeClr val="bg1"/>
              </a:solidFill>
            </c:spPr>
            <c:txPr>
              <a:bodyPr rot="0" horzOverflow="overflow" anchor="ctr" anchorCtr="1">
                <a:spAutoFit/>
              </a:bodyPr>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居住世帯の有無!$A$28:$A$38</c:f>
              <c:strCache>
                <c:ptCount val="11"/>
                <c:pt idx="0">
                  <c:v>昭和
38年</c:v>
                </c:pt>
                <c:pt idx="1">
                  <c:v>43年</c:v>
                </c:pt>
                <c:pt idx="2">
                  <c:v>48年</c:v>
                </c:pt>
                <c:pt idx="3">
                  <c:v>53年</c:v>
                </c:pt>
                <c:pt idx="4">
                  <c:v>58年</c:v>
                </c:pt>
                <c:pt idx="5">
                  <c:v>63年</c:v>
                </c:pt>
                <c:pt idx="6">
                  <c:v>平成
 5年</c:v>
                </c:pt>
                <c:pt idx="7">
                  <c:v>10年</c:v>
                </c:pt>
                <c:pt idx="8">
                  <c:v>15年</c:v>
                </c:pt>
                <c:pt idx="9">
                  <c:v>20年</c:v>
                </c:pt>
                <c:pt idx="10">
                  <c:v>25年</c:v>
                </c:pt>
              </c:strCache>
            </c:strRef>
          </c:cat>
          <c:val>
            <c:numRef>
              <c:f>居住世帯の有無!$C$28:$C$38</c:f>
              <c:numCache>
                <c:formatCode>General</c:formatCode>
                <c:ptCount val="11"/>
                <c:pt idx="0">
                  <c:v>1.3565891472868217</c:v>
                </c:pt>
                <c:pt idx="1">
                  <c:v>2.5072926795388248</c:v>
                </c:pt>
                <c:pt idx="2">
                  <c:v>3.5166240409207163</c:v>
                </c:pt>
                <c:pt idx="3">
                  <c:v>4.7619047619047619</c:v>
                </c:pt>
                <c:pt idx="4">
                  <c:v>6.0803167420814477</c:v>
                </c:pt>
                <c:pt idx="5">
                  <c:v>7.5257173795343801</c:v>
                </c:pt>
                <c:pt idx="6">
                  <c:v>7.6421491914449664</c:v>
                </c:pt>
                <c:pt idx="7">
                  <c:v>9.0007258649891124</c:v>
                </c:pt>
                <c:pt idx="8">
                  <c:v>10.312645823611758</c:v>
                </c:pt>
                <c:pt idx="9">
                  <c:v>12.64288980338363</c:v>
                </c:pt>
                <c:pt idx="10">
                  <c:v>12.665025732826136</c:v>
                </c:pt>
              </c:numCache>
            </c:numRef>
          </c:val>
          <c:smooth val="0"/>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80"/>
        </c:scaling>
        <c:delete val="0"/>
        <c:axPos val="l"/>
        <c:majorGridlines>
          <c:spPr>
            <a:ln w="3175">
              <a:prstDash val="sysDash"/>
            </a:ln>
          </c:spPr>
        </c:majorGridlines>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txPr>
          <a:bodyPr anchor="ctr" anchorCtr="1"/>
          <a:lstStyle/>
          <a:p>
            <a:pPr algn="ctr" rtl="0">
              <a:defRPr sz="7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1"/>
        <c:crosses val="max"/>
        <c:crossBetween val="between"/>
      </c:valAx>
      <c:spPr>
        <a:ln>
          <a:solidFill>
            <a:schemeClr val="tx1">
              <a:tint val="75000"/>
              <a:shade val="95000"/>
              <a:satMod val="105000"/>
            </a:schemeClr>
          </a:solidFill>
        </a:ln>
      </c:spPr>
    </c:plotArea>
    <c:legend>
      <c:legendPos val="b"/>
      <c:layout>
        <c:manualLayout>
          <c:xMode val="edge"/>
          <c:yMode val="edge"/>
          <c:x val="8.4666666666666668e-002"/>
          <c:y val="0.23971629629629629"/>
          <c:w val="0.33694499999999999"/>
          <c:h val="0.12326785714285714"/>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図２－３　都道府県別空き家率（平成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2"/>
            <c:invertIfNegative val="0"/>
            <c:bubble3D val="0"/>
            <c:spPr>
              <a:solidFill>
                <a:schemeClr val="accent5"/>
              </a:solidFill>
              <a:ln w="3175">
                <a:noFill/>
              </a:ln>
            </c:spPr>
          </c:dPt>
          <c:dPt>
            <c:idx val="31"/>
            <c:invertIfNegative val="0"/>
            <c:bubble3D val="0"/>
            <c:spPr>
              <a:pattFill prst="pct25">
                <a:fgClr>
                  <a:schemeClr val="accent5"/>
                </a:fgClr>
                <a:bgClr>
                  <a:schemeClr val="bg1"/>
                </a:bgClr>
              </a:pattFill>
              <a:ln w="3175">
                <a:solidFill>
                  <a:schemeClr val="tx1"/>
                </a:solidFill>
              </a:ln>
            </c:spPr>
          </c:dPt>
          <c:dPt>
            <c:idx val="35"/>
            <c:invertIfNegative val="0"/>
            <c:bubble3D val="0"/>
            <c:spPr>
              <a:solidFill>
                <a:schemeClr val="accent5"/>
              </a:solidFill>
              <a:ln w="3175">
                <a:noFill/>
              </a:ln>
            </c:spPr>
          </c:dPt>
          <c:dPt>
            <c:idx val="37"/>
            <c:invertIfNegative val="0"/>
            <c:bubble3D val="0"/>
            <c:spPr>
              <a:pattFill prst="dkDnDiag">
                <a:fgClr>
                  <a:schemeClr val="accent5"/>
                </a:fgClr>
                <a:bgClr>
                  <a:schemeClr val="bg1"/>
                </a:bgClr>
              </a:pattFill>
              <a:ln w="3175">
                <a:solidFill>
                  <a:schemeClr val="tx1"/>
                </a:solidFill>
              </a:ln>
            </c:spPr>
          </c:dPt>
          <c:dLbls>
            <c:dLbl>
              <c:idx val="12"/>
              <c:delete val="1"/>
            </c:dLbl>
            <c:dLbl>
              <c:idx val="3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5"/>
              <c:delete val="1"/>
            </c:dLbl>
            <c:dLbl>
              <c:idx val="37"/>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showLegendKey val="0"/>
            <c:showVal val="0"/>
            <c:showCatName val="0"/>
            <c:showSerName val="0"/>
            <c:showPercent val="0"/>
            <c:showBubbleSize val="0"/>
            <c:extLst>
              <c:ext xmlns:c15="http://schemas.microsoft.com/office/drawing/2012/chart" uri="{CE6537A1-D6FC-4f65-9D91-7224C49458BB}">
                <c15:showLeaderLines val="0"/>
              </c:ext>
            </c:extLst>
          </c:dLbls>
          <c:cat>
            <c:strRef>
              <c:f>居住世帯の有無!$C$62:$C$109</c:f>
              <c:strCache>
                <c:ptCount val="48"/>
                <c:pt idx="0">
                  <c:v>山梨県</c:v>
                </c:pt>
                <c:pt idx="1">
                  <c:v>長野県</c:v>
                </c:pt>
                <c:pt idx="2">
                  <c:v>和歌山県</c:v>
                </c:pt>
                <c:pt idx="3">
                  <c:v>高知県</c:v>
                </c:pt>
                <c:pt idx="4">
                  <c:v>徳島県</c:v>
                </c:pt>
                <c:pt idx="5">
                  <c:v>愛媛県</c:v>
                </c:pt>
                <c:pt idx="6">
                  <c:v>香川県</c:v>
                </c:pt>
                <c:pt idx="7">
                  <c:v>鹿児島県</c:v>
                </c:pt>
                <c:pt idx="8">
                  <c:v>群馬県</c:v>
                </c:pt>
                <c:pt idx="9">
                  <c:v>栃木県</c:v>
                </c:pt>
                <c:pt idx="10">
                  <c:v>静岡県</c:v>
                </c:pt>
                <c:pt idx="11">
                  <c:v>山口県</c:v>
                </c:pt>
                <c:pt idx="12">
                  <c:v>広島県</c:v>
                </c:pt>
                <c:pt idx="13">
                  <c:v>岡山県</c:v>
                </c:pt>
                <c:pt idx="14">
                  <c:v>大分県</c:v>
                </c:pt>
                <c:pt idx="15">
                  <c:v>三重県</c:v>
                </c:pt>
                <c:pt idx="16">
                  <c:v>長崎県</c:v>
                </c:pt>
                <c:pt idx="17">
                  <c:v>岐阜県</c:v>
                </c:pt>
                <c:pt idx="18">
                  <c:v>石川県</c:v>
                </c:pt>
                <c:pt idx="19">
                  <c:v>大阪府</c:v>
                </c:pt>
                <c:pt idx="20">
                  <c:v>島根県</c:v>
                </c:pt>
                <c:pt idx="21">
                  <c:v>茨城県</c:v>
                </c:pt>
                <c:pt idx="22">
                  <c:v>鳥取県</c:v>
                </c:pt>
                <c:pt idx="23">
                  <c:v>熊本県</c:v>
                </c:pt>
                <c:pt idx="24">
                  <c:v>北海道</c:v>
                </c:pt>
                <c:pt idx="25">
                  <c:v>福井県</c:v>
                </c:pt>
                <c:pt idx="26">
                  <c:v>宮崎県</c:v>
                </c:pt>
                <c:pt idx="27">
                  <c:v>青森県</c:v>
                </c:pt>
                <c:pt idx="28">
                  <c:v>岩手県</c:v>
                </c:pt>
                <c:pt idx="29">
                  <c:v>奈良県</c:v>
                </c:pt>
                <c:pt idx="30">
                  <c:v>新潟県</c:v>
                </c:pt>
                <c:pt idx="31">
                  <c:v>全国</c:v>
                </c:pt>
                <c:pt idx="32">
                  <c:v>京都府</c:v>
                </c:pt>
                <c:pt idx="33">
                  <c:v>兵庫県</c:v>
                </c:pt>
                <c:pt idx="34">
                  <c:v>滋賀県</c:v>
                </c:pt>
                <c:pt idx="35">
                  <c:v>富山県</c:v>
                </c:pt>
                <c:pt idx="36">
                  <c:v>佐賀県</c:v>
                </c:pt>
                <c:pt idx="37">
                  <c:v>秋田県</c:v>
                </c:pt>
                <c:pt idx="38">
                  <c:v>千葉県</c:v>
                </c:pt>
                <c:pt idx="39">
                  <c:v>福岡県</c:v>
                </c:pt>
                <c:pt idx="40">
                  <c:v>愛知県</c:v>
                </c:pt>
                <c:pt idx="41">
                  <c:v>福島県</c:v>
                </c:pt>
                <c:pt idx="42">
                  <c:v>神奈川県</c:v>
                </c:pt>
                <c:pt idx="43">
                  <c:v>東京都</c:v>
                </c:pt>
                <c:pt idx="44">
                  <c:v>埼玉県</c:v>
                </c:pt>
                <c:pt idx="45">
                  <c:v>山形県</c:v>
                </c:pt>
                <c:pt idx="46">
                  <c:v>沖縄県</c:v>
                </c:pt>
                <c:pt idx="47">
                  <c:v>宮城県</c:v>
                </c:pt>
              </c:strCache>
            </c:strRef>
          </c:cat>
          <c:val>
            <c:numRef>
              <c:f>居住世帯の有無!$D$62:$D$109</c:f>
              <c:numCache>
                <c:formatCode>0.0</c:formatCode>
                <c:ptCount val="48"/>
                <c:pt idx="0">
                  <c:v>22</c:v>
                </c:pt>
                <c:pt idx="1">
                  <c:v>19.8</c:v>
                </c:pt>
                <c:pt idx="2">
                  <c:v>18.100000000000001</c:v>
                </c:pt>
                <c:pt idx="3">
                  <c:v>17.8</c:v>
                </c:pt>
                <c:pt idx="4">
                  <c:v>17.5</c:v>
                </c:pt>
                <c:pt idx="5">
                  <c:v>17.5</c:v>
                </c:pt>
                <c:pt idx="6">
                  <c:v>17.2</c:v>
                </c:pt>
                <c:pt idx="7">
                  <c:v>17</c:v>
                </c:pt>
                <c:pt idx="8">
                  <c:v>16.600000000000001</c:v>
                </c:pt>
                <c:pt idx="9">
                  <c:v>16.3</c:v>
                </c:pt>
                <c:pt idx="10">
                  <c:v>16.3</c:v>
                </c:pt>
                <c:pt idx="11">
                  <c:v>16.2</c:v>
                </c:pt>
                <c:pt idx="12">
                  <c:v>15.9</c:v>
                </c:pt>
                <c:pt idx="13">
                  <c:v>15.8</c:v>
                </c:pt>
                <c:pt idx="14">
                  <c:v>15.8</c:v>
                </c:pt>
                <c:pt idx="15">
                  <c:v>15.5</c:v>
                </c:pt>
                <c:pt idx="16">
                  <c:v>15.4</c:v>
                </c:pt>
                <c:pt idx="17">
                  <c:v>15.2</c:v>
                </c:pt>
                <c:pt idx="18">
                  <c:v>14.8</c:v>
                </c:pt>
                <c:pt idx="19">
                  <c:v>14.8</c:v>
                </c:pt>
                <c:pt idx="20">
                  <c:v>14.7</c:v>
                </c:pt>
                <c:pt idx="21">
                  <c:v>14.6</c:v>
                </c:pt>
                <c:pt idx="22">
                  <c:v>14.4</c:v>
                </c:pt>
                <c:pt idx="23">
                  <c:v>14.3</c:v>
                </c:pt>
                <c:pt idx="24">
                  <c:v>14.1</c:v>
                </c:pt>
                <c:pt idx="25">
                  <c:v>13.9</c:v>
                </c:pt>
                <c:pt idx="26">
                  <c:v>13.9</c:v>
                </c:pt>
                <c:pt idx="27">
                  <c:v>13.8</c:v>
                </c:pt>
                <c:pt idx="28">
                  <c:v>13.8</c:v>
                </c:pt>
                <c:pt idx="29">
                  <c:v>13.7</c:v>
                </c:pt>
                <c:pt idx="30">
                  <c:v>13.6</c:v>
                </c:pt>
                <c:pt idx="31">
                  <c:v>13.5</c:v>
                </c:pt>
                <c:pt idx="32">
                  <c:v>13.3</c:v>
                </c:pt>
                <c:pt idx="33">
                  <c:v>13</c:v>
                </c:pt>
                <c:pt idx="34">
                  <c:v>12.9</c:v>
                </c:pt>
                <c:pt idx="35">
                  <c:v>12.8</c:v>
                </c:pt>
                <c:pt idx="36">
                  <c:v>12.8</c:v>
                </c:pt>
                <c:pt idx="37">
                  <c:v>12.7</c:v>
                </c:pt>
                <c:pt idx="38">
                  <c:v>12.7</c:v>
                </c:pt>
                <c:pt idx="39">
                  <c:v>12.7</c:v>
                </c:pt>
                <c:pt idx="40">
                  <c:v>12.3</c:v>
                </c:pt>
                <c:pt idx="41">
                  <c:v>11.7</c:v>
                </c:pt>
                <c:pt idx="42">
                  <c:v>11.2</c:v>
                </c:pt>
                <c:pt idx="43">
                  <c:v>11.1</c:v>
                </c:pt>
                <c:pt idx="44">
                  <c:v>10.9</c:v>
                </c:pt>
                <c:pt idx="45">
                  <c:v>10.7</c:v>
                </c:pt>
                <c:pt idx="46">
                  <c:v>10.4</c:v>
                </c:pt>
                <c:pt idx="47">
                  <c:v>9.4</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図２－１　空き家数及び空き家率－秋田県</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latin typeface="+mj-ea"/>
                <a:ea typeface="+mj-ea"/>
              </a:rPr>
              <a:t>（昭和</a:t>
            </a:r>
            <a:r>
              <a:rPr lang="en-US" altLang="ja-JP" sz="1000" b="1" i="0" u="none" strike="noStrike" baseline="0">
                <a:solidFill>
                  <a:schemeClr val="tx1"/>
                </a:solidFill>
                <a:latin typeface="+mj-ea"/>
                <a:ea typeface="+mj-ea"/>
              </a:rPr>
              <a:t>38</a:t>
            </a:r>
            <a:r>
              <a:rPr lang="ja-JP" altLang="en-US" sz="1000" b="1" i="0" u="none" strike="noStrike" baseline="0">
                <a:solidFill>
                  <a:schemeClr val="tx1"/>
                </a:solidFill>
                <a:latin typeface="+mj-ea"/>
                <a:ea typeface="+mj-ea"/>
              </a:rPr>
              <a:t>年～平成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7.1988407699037624e-002"/>
          <c:y val="0.17971967862469329"/>
          <c:w val="0.82864807524059492"/>
          <c:h val="0.60030854595314087"/>
        </c:manualLayout>
      </c:layout>
      <c:barChart>
        <c:barDir val="col"/>
        <c:grouping val="clustered"/>
        <c:varyColors val="0"/>
        <c:ser>
          <c:idx val="0"/>
          <c:order val="0"/>
          <c:tx>
            <c:strRef>
              <c:f>居住世帯の有無!$B$27</c:f>
              <c:strCache>
                <c:ptCount val="1"/>
                <c:pt idx="0">
                  <c:v>空き家数：左目盛り</c:v>
                </c:pt>
              </c:strCache>
            </c:strRef>
          </c:tx>
          <c:spPr>
            <a:gradFill flip="none" rotWithShape="1">
              <a:gsLst>
                <a:gs pos="0">
                  <a:schemeClr val="tx2">
                    <a:lumMod val="60000"/>
                    <a:lumOff val="40000"/>
                  </a:schemeClr>
                </a:gs>
                <a:gs pos="50000">
                  <a:schemeClr val="accent1">
                    <a:tint val="44500"/>
                    <a:satMod val="160000"/>
                  </a:schemeClr>
                </a:gs>
                <a:gs pos="100000">
                  <a:schemeClr val="accent1">
                    <a:tint val="23500"/>
                    <a:satMod val="160000"/>
                  </a:schemeClr>
                </a:gs>
              </a:gsLst>
              <a:lin ang="0" scaled="1"/>
              <a:tileRect/>
            </a:gradFill>
            <a:ln w="1905">
              <a:solidFill>
                <a:schemeClr val="tx1"/>
              </a:solidFill>
            </a:ln>
          </c:spPr>
          <c:invertIfNegative val="0"/>
          <c:cat>
            <c:strRef>
              <c:f>居住世帯の有無!$A$28:$A$38</c:f>
              <c:strCache>
                <c:ptCount val="11"/>
                <c:pt idx="0">
                  <c:v>昭和
38年</c:v>
                </c:pt>
                <c:pt idx="1">
                  <c:v>43年</c:v>
                </c:pt>
                <c:pt idx="2">
                  <c:v>48年</c:v>
                </c:pt>
                <c:pt idx="3">
                  <c:v>53年</c:v>
                </c:pt>
                <c:pt idx="4">
                  <c:v>58年</c:v>
                </c:pt>
                <c:pt idx="5">
                  <c:v>63年</c:v>
                </c:pt>
                <c:pt idx="6">
                  <c:v>平成
 5年</c:v>
                </c:pt>
                <c:pt idx="7">
                  <c:v>10年</c:v>
                </c:pt>
                <c:pt idx="8">
                  <c:v>15年</c:v>
                </c:pt>
                <c:pt idx="9">
                  <c:v>20年</c:v>
                </c:pt>
                <c:pt idx="10">
                  <c:v>25年</c:v>
                </c:pt>
              </c:strCache>
            </c:strRef>
          </c:cat>
          <c:val>
            <c:numRef>
              <c:f>居住世帯の有無!$B$28:$B$38</c:f>
              <c:numCache>
                <c:formatCode>General</c:formatCode>
                <c:ptCount val="11"/>
                <c:pt idx="0">
                  <c:v>3.5</c:v>
                </c:pt>
                <c:pt idx="1">
                  <c:v>7.22</c:v>
                </c:pt>
                <c:pt idx="2">
                  <c:v>11</c:v>
                </c:pt>
                <c:pt idx="3">
                  <c:v>16.100000000000001</c:v>
                </c:pt>
                <c:pt idx="4">
                  <c:v>21.5</c:v>
                </c:pt>
                <c:pt idx="5">
                  <c:v>27.8</c:v>
                </c:pt>
                <c:pt idx="6">
                  <c:v>29.3</c:v>
                </c:pt>
                <c:pt idx="7">
                  <c:v>37.200000000000003</c:v>
                </c:pt>
                <c:pt idx="8">
                  <c:v>44.2</c:v>
                </c:pt>
                <c:pt idx="9">
                  <c:v>55.3</c:v>
                </c:pt>
                <c:pt idx="10">
                  <c:v>56.6</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00"/>
        <c:overlap val="0"/>
        <c:axId val="1"/>
        <c:axId val="2"/>
      </c:barChart>
      <c:lineChart>
        <c:grouping val="standard"/>
        <c:varyColors val="0"/>
        <c:ser>
          <c:idx val="1"/>
          <c:order val="1"/>
          <c:tx>
            <c:strRef>
              <c:f>居住世帯の有無!$C$27</c:f>
              <c:strCache>
                <c:ptCount val="1"/>
                <c:pt idx="0">
                  <c:v>空き家率：右目盛り</c:v>
                </c:pt>
              </c:strCache>
            </c:strRef>
          </c:tx>
          <c:spPr>
            <a:ln w="19050">
              <a:solidFill>
                <a:schemeClr val="tx1"/>
              </a:solidFill>
            </a:ln>
          </c:spPr>
          <c:marker>
            <c:symbol val="square"/>
            <c:size val="5"/>
            <c:spPr>
              <a:solidFill>
                <a:schemeClr val="tx1"/>
              </a:solidFill>
            </c:spPr>
          </c:marker>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dLblPos val="t"/>
            <c:showLegendKey val="0"/>
            <c:showVal val="1"/>
            <c:showCatName val="0"/>
            <c:showSerName val="0"/>
            <c:showPercent val="0"/>
            <c:showBubbleSize val="0"/>
          </c:dLbls>
          <c:cat>
            <c:strRef>
              <c:f>居住世帯の有無!$A$28:$A$38</c:f>
              <c:strCache>
                <c:ptCount val="11"/>
                <c:pt idx="0">
                  <c:v>昭和
38年</c:v>
                </c:pt>
                <c:pt idx="1">
                  <c:v>43年</c:v>
                </c:pt>
                <c:pt idx="2">
                  <c:v>48年</c:v>
                </c:pt>
                <c:pt idx="3">
                  <c:v>53年</c:v>
                </c:pt>
                <c:pt idx="4">
                  <c:v>58年</c:v>
                </c:pt>
                <c:pt idx="5">
                  <c:v>63年</c:v>
                </c:pt>
                <c:pt idx="6">
                  <c:v>平成
 5年</c:v>
                </c:pt>
                <c:pt idx="7">
                  <c:v>10年</c:v>
                </c:pt>
                <c:pt idx="8">
                  <c:v>15年</c:v>
                </c:pt>
                <c:pt idx="9">
                  <c:v>20年</c:v>
                </c:pt>
                <c:pt idx="10">
                  <c:v>25年</c:v>
                </c:pt>
              </c:strCache>
            </c:strRef>
          </c:cat>
          <c:val>
            <c:numRef>
              <c:f>居住世帯の有無!$C$28:$C$38</c:f>
              <c:numCache>
                <c:formatCode>General</c:formatCode>
                <c:ptCount val="11"/>
                <c:pt idx="0">
                  <c:v>1.3565891472868217</c:v>
                </c:pt>
                <c:pt idx="1">
                  <c:v>2.5072926795388248</c:v>
                </c:pt>
                <c:pt idx="2">
                  <c:v>3.5166240409207163</c:v>
                </c:pt>
                <c:pt idx="3">
                  <c:v>4.7619047619047619</c:v>
                </c:pt>
                <c:pt idx="4">
                  <c:v>6.0803167420814477</c:v>
                </c:pt>
                <c:pt idx="5">
                  <c:v>7.5257173795343801</c:v>
                </c:pt>
                <c:pt idx="6">
                  <c:v>7.6421491914449664</c:v>
                </c:pt>
                <c:pt idx="7">
                  <c:v>9.0007258649891124</c:v>
                </c:pt>
                <c:pt idx="8">
                  <c:v>10.312645823611758</c:v>
                </c:pt>
                <c:pt idx="9">
                  <c:v>12.64288980338363</c:v>
                </c:pt>
                <c:pt idx="10">
                  <c:v>12.665025732826136</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ax val="80"/>
        </c:scaling>
        <c:delete val="0"/>
        <c:axPos val="l"/>
        <c:majorGridlines/>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1"/>
        <c:crosses val="max"/>
        <c:crossBetween val="between"/>
      </c:valAx>
    </c:plotArea>
    <c:legend>
      <c:legendPos val="b"/>
      <c:layout>
        <c:manualLayout>
          <c:xMode val="edge"/>
          <c:yMode val="edge"/>
          <c:x val="7.9449054646612283e-002"/>
          <c:y val="0.1869567950712748"/>
          <c:w val="0.3141555471733698"/>
          <c:h val="0.13440049035786691"/>
        </c:manualLayou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図２－２　空き家の内訳－秋田県</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view3D>
      <c:rotX val="50"/>
      <c:rotY val="0"/>
      <c:depthPercent val="100"/>
      <c:rAngAx val="0"/>
      <c:perspective val="30"/>
    </c:view3D>
    <c:floor>
      <c:thickness val="0"/>
    </c:floor>
    <c:sideWall>
      <c:thickness val="0"/>
    </c:sideWall>
    <c:backWall>
      <c:thickness val="0"/>
    </c:backWall>
    <c:plotArea>
      <c:layout>
        <c:manualLayout>
          <c:layoutTarget val="inner"/>
          <c:xMode val="edge"/>
          <c:yMode val="edge"/>
          <c:x val="0.23005523572495568"/>
          <c:y val="0.15360690235690236"/>
          <c:w val="0.55505826020479521"/>
          <c:h val="0.69242887205387205"/>
        </c:manualLayout>
      </c:layout>
      <c:pie3DChart>
        <c:varyColors val="1"/>
        <c:ser>
          <c:idx val="0"/>
          <c:order val="0"/>
          <c:tx>
            <c:strRef>
              <c:f>居住世帯の有無!$B$47</c:f>
              <c:strCache>
                <c:ptCount val="1"/>
                <c:pt idx="0">
                  <c:v>空き家の内訳（％）</c:v>
                </c:pt>
              </c:strCache>
            </c:strRef>
          </c:tx>
          <c:spPr>
            <a:ln w="3175">
              <a:solidFill>
                <a:schemeClr val="tx1"/>
              </a:solidFill>
            </a:ln>
            <a:scene3d>
              <a:camera prst="orthographicFront"/>
              <a:lightRig rig="threePt" dir="t"/>
            </a:scene3d>
            <a:sp3d>
              <a:contourClr>
                <a:srgbClr val="000000"/>
              </a:contourClr>
            </a:sp3d>
          </c:spPr>
          <c:explosion val="5"/>
          <c:dPt>
            <c:idx val="0"/>
            <c:invertIfNegative val="0"/>
            <c:bubble3D val="0"/>
            <c:explosion val="5"/>
            <c:spPr>
              <a:pattFill prst="ltUpDiag">
                <a:fgClr>
                  <a:schemeClr val="accent1"/>
                </a:fgClr>
                <a:bgClr>
                  <a:schemeClr val="bg1"/>
                </a:bgClr>
              </a:pattFill>
              <a:ln w="3175">
                <a:solidFill>
                  <a:schemeClr val="tx1"/>
                </a:solidFill>
              </a:ln>
              <a:scene3d>
                <a:camera prst="orthographicFront"/>
                <a:lightRig rig="threePt" dir="t"/>
              </a:scene3d>
              <a:sp3d>
                <a:contourClr>
                  <a:srgbClr val="000000"/>
                </a:contourClr>
              </a:sp3d>
            </c:spPr>
          </c:dPt>
          <c:dPt>
            <c:idx val="1"/>
            <c:invertIfNegative val="0"/>
            <c:bubble3D val="0"/>
            <c:explosion val="5"/>
            <c:spPr>
              <a:pattFill prst="dotDmnd">
                <a:fgClr>
                  <a:schemeClr val="accent1"/>
                </a:fgClr>
                <a:bgClr>
                  <a:schemeClr val="bg1"/>
                </a:bgClr>
              </a:pattFill>
              <a:ln w="3175">
                <a:solidFill>
                  <a:schemeClr val="tx1"/>
                </a:solidFill>
              </a:ln>
              <a:scene3d>
                <a:camera prst="orthographicFront"/>
                <a:lightRig rig="threePt" dir="t"/>
              </a:scene3d>
              <a:sp3d>
                <a:contourClr>
                  <a:srgbClr val="000000"/>
                </a:contourClr>
              </a:sp3d>
            </c:spPr>
          </c:dPt>
          <c:dPt>
            <c:idx val="2"/>
            <c:invertIfNegative val="0"/>
            <c:bubble3D val="0"/>
            <c:explosion val="5"/>
            <c:spPr>
              <a:pattFill prst="pct30">
                <a:fgClr>
                  <a:schemeClr val="accent1"/>
                </a:fgClr>
                <a:bgClr>
                  <a:schemeClr val="bg1"/>
                </a:bgClr>
              </a:pattFill>
              <a:ln w="3175">
                <a:solidFill>
                  <a:schemeClr val="tx1"/>
                </a:solidFill>
              </a:ln>
              <a:scene3d>
                <a:camera prst="orthographicFront"/>
                <a:lightRig rig="threePt" dir="t"/>
              </a:scene3d>
              <a:sp3d>
                <a:contourClr>
                  <a:srgbClr val="000000"/>
                </a:contourClr>
              </a:sp3d>
            </c:spPr>
          </c:dPt>
          <c:dPt>
            <c:idx val="3"/>
            <c:invertIfNegative val="0"/>
            <c:bubble3D val="0"/>
            <c:explosion val="5"/>
            <c:spPr>
              <a:pattFill prst="openDmnd">
                <a:fgClr>
                  <a:schemeClr val="accent1"/>
                </a:fgClr>
                <a:bgClr>
                  <a:schemeClr val="bg1"/>
                </a:bgClr>
              </a:pattFill>
              <a:ln w="3175">
                <a:solidFill>
                  <a:schemeClr val="tx1"/>
                </a:solidFill>
              </a:ln>
              <a:scene3d>
                <a:camera prst="orthographicFront"/>
                <a:lightRig rig="threePt" dir="t"/>
              </a:scene3d>
              <a:sp3d>
                <a:contourClr>
                  <a:srgbClr val="000000"/>
                </a:contourClr>
              </a:sp3d>
            </c:spPr>
          </c:dPt>
          <c:dLbls>
            <c:dLbl>
              <c:idx val="0"/>
              <c:layout>
                <c:manualLayout>
                  <c:x val="-1.3661782787148979e-002"/>
                  <c:y val="-8.7775214088726725e-002"/>
                </c:manualLayout>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1"/>
              <c:layout>
                <c:manualLayout>
                  <c:x val="0.10134930008748906"/>
                  <c:y val="1.985973452090042e-002"/>
                </c:manualLayout>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2"/>
              <c:layout>
                <c:manualLayout>
                  <c:x val="-0.11504234700779557"/>
                  <c:y val="5.0148312375981094e-002"/>
                </c:manualLayout>
              </c:layout>
              <c:numFmt formatCode="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3"/>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numFmt formatCode="0.0%" sourceLinked="0"/>
            <c:txPr>
              <a:bodyPr rot="0" horzOverflow="overflow" anchor="ctr" anchorCtr="1"/>
              <a:lstStyle/>
              <a:p>
                <a:pPr algn="ctr" rtl="0">
                  <a:defRPr sz="700">
                    <a:solidFill>
                      <a:schemeClr val="tx1"/>
                    </a:solidFill>
                  </a:defRPr>
                </a:pPr>
                <a:endParaRPr lang="ja-JP" altLang="en-US"/>
              </a:p>
            </c:txPr>
            <c:showLegendKey val="0"/>
            <c:showVal val="1"/>
            <c:showCatName val="1"/>
            <c:showSerName val="0"/>
            <c:showPercent val="0"/>
            <c:showBubbleSize val="0"/>
            <c:separator xml:space="preserve"> </c:separator>
            <c:showLeaderLines val="1"/>
          </c:dLbls>
          <c:cat>
            <c:strRef>
              <c:f>居住世帯の有無!$A$48:$A$51</c:f>
              <c:strCache>
                <c:ptCount val="4"/>
                <c:pt idx="0">
                  <c:v>賃貸用の住宅</c:v>
                </c:pt>
                <c:pt idx="1">
                  <c:v>二次的住宅</c:v>
                </c:pt>
                <c:pt idx="2">
                  <c:v>売却用の住宅</c:v>
                </c:pt>
                <c:pt idx="3">
                  <c:v>その他の住宅</c:v>
                </c:pt>
              </c:strCache>
            </c:strRef>
          </c:cat>
          <c:val>
            <c:numRef>
              <c:f>居住世帯の有無!$B$48:$B$51</c:f>
              <c:numCache>
                <c:formatCode>General</c:formatCode>
                <c:ptCount val="4"/>
                <c:pt idx="0">
                  <c:v>0.36219081272084808</c:v>
                </c:pt>
                <c:pt idx="1">
                  <c:v>2.2968197879858657e-002</c:v>
                </c:pt>
                <c:pt idx="2">
                  <c:v>2.2968197879858657e-002</c:v>
                </c:pt>
                <c:pt idx="3">
                  <c:v>0.5918727915194345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pie3DChart>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2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図２－３　都道府県別空き家率（平成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2"/>
            <c:invertIfNegative val="0"/>
            <c:bubble3D val="0"/>
            <c:spPr>
              <a:solidFill>
                <a:schemeClr val="accent5"/>
              </a:solidFill>
              <a:ln w="3175">
                <a:noFill/>
              </a:ln>
            </c:spPr>
          </c:dPt>
          <c:dPt>
            <c:idx val="31"/>
            <c:invertIfNegative val="0"/>
            <c:bubble3D val="0"/>
            <c:spPr>
              <a:pattFill prst="pct25">
                <a:fgClr>
                  <a:schemeClr val="accent5"/>
                </a:fgClr>
                <a:bgClr>
                  <a:schemeClr val="bg1"/>
                </a:bgClr>
              </a:pattFill>
              <a:ln w="3175">
                <a:solidFill>
                  <a:schemeClr val="tx1"/>
                </a:solidFill>
              </a:ln>
            </c:spPr>
          </c:dPt>
          <c:dPt>
            <c:idx val="35"/>
            <c:invertIfNegative val="0"/>
            <c:bubble3D val="0"/>
            <c:spPr>
              <a:solidFill>
                <a:schemeClr val="accent5"/>
              </a:solidFill>
              <a:ln w="3175">
                <a:noFill/>
              </a:ln>
            </c:spPr>
          </c:dPt>
          <c:dPt>
            <c:idx val="37"/>
            <c:invertIfNegative val="0"/>
            <c:bubble3D val="0"/>
            <c:spPr>
              <a:pattFill prst="dkDnDiag">
                <a:fgClr>
                  <a:schemeClr val="accent5"/>
                </a:fgClr>
                <a:bgClr>
                  <a:schemeClr val="bg1"/>
                </a:bgClr>
              </a:pattFill>
              <a:ln w="3175">
                <a:solidFill>
                  <a:schemeClr val="tx1"/>
                </a:solidFill>
              </a:ln>
            </c:spPr>
          </c:dPt>
          <c:dLbls>
            <c:dLbl>
              <c:idx val="12"/>
              <c:delete val="1"/>
            </c:dLbl>
            <c:dLbl>
              <c:idx val="3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5"/>
              <c:delete val="1"/>
            </c:dLbl>
            <c:dLbl>
              <c:idx val="37"/>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showLegendKey val="0"/>
            <c:showVal val="0"/>
            <c:showCatName val="0"/>
            <c:showSerName val="0"/>
            <c:showPercent val="0"/>
            <c:showBubbleSize val="0"/>
            <c:extLst>
              <c:ext xmlns:c15="http://schemas.microsoft.com/office/drawing/2012/chart" uri="{CE6537A1-D6FC-4f65-9D91-7224C49458BB}">
                <c15:showLeaderLines val="0"/>
              </c:ext>
            </c:extLst>
          </c:dLbls>
          <c:cat>
            <c:strRef>
              <c:f>居住世帯の有無!$C$62:$C$109</c:f>
              <c:strCache>
                <c:ptCount val="48"/>
                <c:pt idx="0">
                  <c:v>山梨県</c:v>
                </c:pt>
                <c:pt idx="1">
                  <c:v>長野県</c:v>
                </c:pt>
                <c:pt idx="2">
                  <c:v>和歌山県</c:v>
                </c:pt>
                <c:pt idx="3">
                  <c:v>高知県</c:v>
                </c:pt>
                <c:pt idx="4">
                  <c:v>徳島県</c:v>
                </c:pt>
                <c:pt idx="5">
                  <c:v>愛媛県</c:v>
                </c:pt>
                <c:pt idx="6">
                  <c:v>香川県</c:v>
                </c:pt>
                <c:pt idx="7">
                  <c:v>鹿児島県</c:v>
                </c:pt>
                <c:pt idx="8">
                  <c:v>群馬県</c:v>
                </c:pt>
                <c:pt idx="9">
                  <c:v>栃木県</c:v>
                </c:pt>
                <c:pt idx="10">
                  <c:v>静岡県</c:v>
                </c:pt>
                <c:pt idx="11">
                  <c:v>山口県</c:v>
                </c:pt>
                <c:pt idx="12">
                  <c:v>広島県</c:v>
                </c:pt>
                <c:pt idx="13">
                  <c:v>岡山県</c:v>
                </c:pt>
                <c:pt idx="14">
                  <c:v>大分県</c:v>
                </c:pt>
                <c:pt idx="15">
                  <c:v>三重県</c:v>
                </c:pt>
                <c:pt idx="16">
                  <c:v>長崎県</c:v>
                </c:pt>
                <c:pt idx="17">
                  <c:v>岐阜県</c:v>
                </c:pt>
                <c:pt idx="18">
                  <c:v>石川県</c:v>
                </c:pt>
                <c:pt idx="19">
                  <c:v>大阪府</c:v>
                </c:pt>
                <c:pt idx="20">
                  <c:v>島根県</c:v>
                </c:pt>
                <c:pt idx="21">
                  <c:v>茨城県</c:v>
                </c:pt>
                <c:pt idx="22">
                  <c:v>鳥取県</c:v>
                </c:pt>
                <c:pt idx="23">
                  <c:v>熊本県</c:v>
                </c:pt>
                <c:pt idx="24">
                  <c:v>北海道</c:v>
                </c:pt>
                <c:pt idx="25">
                  <c:v>福井県</c:v>
                </c:pt>
                <c:pt idx="26">
                  <c:v>宮崎県</c:v>
                </c:pt>
                <c:pt idx="27">
                  <c:v>青森県</c:v>
                </c:pt>
                <c:pt idx="28">
                  <c:v>岩手県</c:v>
                </c:pt>
                <c:pt idx="29">
                  <c:v>奈良県</c:v>
                </c:pt>
                <c:pt idx="30">
                  <c:v>新潟県</c:v>
                </c:pt>
                <c:pt idx="31">
                  <c:v>全国</c:v>
                </c:pt>
                <c:pt idx="32">
                  <c:v>京都府</c:v>
                </c:pt>
                <c:pt idx="33">
                  <c:v>兵庫県</c:v>
                </c:pt>
                <c:pt idx="34">
                  <c:v>滋賀県</c:v>
                </c:pt>
                <c:pt idx="35">
                  <c:v>富山県</c:v>
                </c:pt>
                <c:pt idx="36">
                  <c:v>佐賀県</c:v>
                </c:pt>
                <c:pt idx="37">
                  <c:v>秋田県</c:v>
                </c:pt>
                <c:pt idx="38">
                  <c:v>千葉県</c:v>
                </c:pt>
                <c:pt idx="39">
                  <c:v>福岡県</c:v>
                </c:pt>
                <c:pt idx="40">
                  <c:v>愛知県</c:v>
                </c:pt>
                <c:pt idx="41">
                  <c:v>福島県</c:v>
                </c:pt>
                <c:pt idx="42">
                  <c:v>神奈川県</c:v>
                </c:pt>
                <c:pt idx="43">
                  <c:v>東京都</c:v>
                </c:pt>
                <c:pt idx="44">
                  <c:v>埼玉県</c:v>
                </c:pt>
                <c:pt idx="45">
                  <c:v>山形県</c:v>
                </c:pt>
                <c:pt idx="46">
                  <c:v>沖縄県</c:v>
                </c:pt>
                <c:pt idx="47">
                  <c:v>宮城県</c:v>
                </c:pt>
              </c:strCache>
            </c:strRef>
          </c:cat>
          <c:val>
            <c:numRef>
              <c:f>居住世帯の有無!$D$62:$D$109</c:f>
              <c:numCache>
                <c:formatCode>0.0</c:formatCode>
                <c:ptCount val="48"/>
                <c:pt idx="0">
                  <c:v>22</c:v>
                </c:pt>
                <c:pt idx="1">
                  <c:v>19.8</c:v>
                </c:pt>
                <c:pt idx="2">
                  <c:v>18.100000000000001</c:v>
                </c:pt>
                <c:pt idx="3">
                  <c:v>17.8</c:v>
                </c:pt>
                <c:pt idx="4">
                  <c:v>17.5</c:v>
                </c:pt>
                <c:pt idx="5">
                  <c:v>17.5</c:v>
                </c:pt>
                <c:pt idx="6">
                  <c:v>17.2</c:v>
                </c:pt>
                <c:pt idx="7">
                  <c:v>17</c:v>
                </c:pt>
                <c:pt idx="8">
                  <c:v>16.600000000000001</c:v>
                </c:pt>
                <c:pt idx="9">
                  <c:v>16.3</c:v>
                </c:pt>
                <c:pt idx="10">
                  <c:v>16.3</c:v>
                </c:pt>
                <c:pt idx="11">
                  <c:v>16.2</c:v>
                </c:pt>
                <c:pt idx="12">
                  <c:v>15.9</c:v>
                </c:pt>
                <c:pt idx="13">
                  <c:v>15.8</c:v>
                </c:pt>
                <c:pt idx="14">
                  <c:v>15.8</c:v>
                </c:pt>
                <c:pt idx="15">
                  <c:v>15.5</c:v>
                </c:pt>
                <c:pt idx="16">
                  <c:v>15.4</c:v>
                </c:pt>
                <c:pt idx="17">
                  <c:v>15.2</c:v>
                </c:pt>
                <c:pt idx="18">
                  <c:v>14.8</c:v>
                </c:pt>
                <c:pt idx="19">
                  <c:v>14.8</c:v>
                </c:pt>
                <c:pt idx="20">
                  <c:v>14.7</c:v>
                </c:pt>
                <c:pt idx="21">
                  <c:v>14.6</c:v>
                </c:pt>
                <c:pt idx="22">
                  <c:v>14.4</c:v>
                </c:pt>
                <c:pt idx="23">
                  <c:v>14.3</c:v>
                </c:pt>
                <c:pt idx="24">
                  <c:v>14.1</c:v>
                </c:pt>
                <c:pt idx="25">
                  <c:v>13.9</c:v>
                </c:pt>
                <c:pt idx="26">
                  <c:v>13.9</c:v>
                </c:pt>
                <c:pt idx="27">
                  <c:v>13.8</c:v>
                </c:pt>
                <c:pt idx="28">
                  <c:v>13.8</c:v>
                </c:pt>
                <c:pt idx="29">
                  <c:v>13.7</c:v>
                </c:pt>
                <c:pt idx="30">
                  <c:v>13.6</c:v>
                </c:pt>
                <c:pt idx="31">
                  <c:v>13.5</c:v>
                </c:pt>
                <c:pt idx="32">
                  <c:v>13.3</c:v>
                </c:pt>
                <c:pt idx="33">
                  <c:v>13</c:v>
                </c:pt>
                <c:pt idx="34">
                  <c:v>12.9</c:v>
                </c:pt>
                <c:pt idx="35">
                  <c:v>12.8</c:v>
                </c:pt>
                <c:pt idx="36">
                  <c:v>12.8</c:v>
                </c:pt>
                <c:pt idx="37">
                  <c:v>12.7</c:v>
                </c:pt>
                <c:pt idx="38">
                  <c:v>12.7</c:v>
                </c:pt>
                <c:pt idx="39">
                  <c:v>12.7</c:v>
                </c:pt>
                <c:pt idx="40">
                  <c:v>12.3</c:v>
                </c:pt>
                <c:pt idx="41">
                  <c:v>11.7</c:v>
                </c:pt>
                <c:pt idx="42">
                  <c:v>11.2</c:v>
                </c:pt>
                <c:pt idx="43">
                  <c:v>11.1</c:v>
                </c:pt>
                <c:pt idx="44">
                  <c:v>10.9</c:v>
                </c:pt>
                <c:pt idx="45">
                  <c:v>10.7</c:v>
                </c:pt>
                <c:pt idx="46">
                  <c:v>10.4</c:v>
                </c:pt>
                <c:pt idx="47">
                  <c:v>9.4</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図３－１　住宅の種類別割合（平成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21568395061728399"/>
          <c:y val="0.29559305555555554"/>
          <c:w val="0.61835625000000005"/>
          <c:h val="0.61835625000000005"/>
        </c:manualLayout>
      </c:layout>
      <c:doughnutChart>
        <c:varyColors val="1"/>
        <c:ser>
          <c:idx val="0"/>
          <c:order val="0"/>
          <c:tx>
            <c:strRef>
              <c:f>住宅の種類!$A$19</c:f>
              <c:strCache>
                <c:ptCount val="1"/>
                <c:pt idx="0">
                  <c:v>秋田県</c:v>
                </c:pt>
              </c:strCache>
            </c:strRef>
          </c:tx>
          <c:spPr>
            <a:ln w="3175">
              <a:solidFill>
                <a:schemeClr val="tx1"/>
              </a:solidFill>
            </a:ln>
          </c:spPr>
          <c:dPt>
            <c:idx val="0"/>
            <c:invertIfNegative val="0"/>
            <c:bubble3D val="0"/>
            <c:spPr>
              <a:pattFill prst="ltUpDiag">
                <a:fgClr>
                  <a:schemeClr val="accent1"/>
                </a:fgClr>
                <a:bgClr>
                  <a:schemeClr val="bg1"/>
                </a:bgClr>
              </a:pattFill>
              <a:ln w="3175">
                <a:solidFill>
                  <a:schemeClr val="tx1"/>
                </a:solidFill>
              </a:ln>
            </c:spPr>
          </c:dPt>
          <c:dPt>
            <c:idx val="1"/>
            <c:invertIfNegative val="0"/>
            <c:bubble3D val="0"/>
            <c:spPr>
              <a:pattFill prst="pct20">
                <a:fgClr>
                  <a:schemeClr val="accent1"/>
                </a:fgClr>
                <a:bgClr>
                  <a:schemeClr val="bg1"/>
                </a:bgClr>
              </a:pattFill>
              <a:ln w="3175">
                <a:solidFill>
                  <a:schemeClr val="tx1"/>
                </a:solidFill>
              </a:ln>
            </c:spPr>
          </c:dPt>
          <c:dPt>
            <c:idx val="2"/>
            <c:invertIfNegative val="0"/>
            <c:bubble3D val="0"/>
            <c:spPr>
              <a:pattFill prst="pct60">
                <a:fgClr>
                  <a:schemeClr val="accent1"/>
                </a:fgClr>
                <a:bgClr>
                  <a:schemeClr val="bg1"/>
                </a:bgClr>
              </a:pattFill>
              <a:ln w="3175">
                <a:solidFill>
                  <a:schemeClr val="tx1"/>
                </a:solidFill>
              </a:ln>
            </c:spPr>
          </c:dPt>
          <c:dLbls>
            <c:dLbl>
              <c:idx val="0"/>
              <c:layout/>
              <c:numFmt formatCode="0.0%" sourceLinked="0"/>
              <c:spPr>
                <a:solidFill>
                  <a:schemeClr val="bg1"/>
                </a:solidFill>
                <a:ln w="3175">
                  <a:solidFill>
                    <a:schemeClr val="accent1"/>
                  </a:solidFill>
                </a:ln>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separator xml:space="preserve">
</c:separator>
            </c:dLbl>
            <c:dLbl>
              <c:idx val="1"/>
              <c:delete val="1"/>
            </c:dLbl>
            <c:dLbl>
              <c:idx val="2"/>
              <c:delete val="1"/>
            </c:dLbl>
            <c:numFmt formatCode="0.0%" sourceLinked="0"/>
            <c:spPr>
              <a:solidFill>
                <a:schemeClr val="bg1"/>
              </a:solidFill>
              <a:ln w="3175">
                <a:solidFill>
                  <a:schemeClr val="accent1"/>
                </a:solidFill>
              </a:ln>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separator xml:space="preserve">
</c:separator>
            <c:showLeaderLines val="1"/>
          </c:dLbls>
          <c:cat>
            <c:strRef>
              <c:f>住宅の種類!$B$18:$C$18</c:f>
              <c:strCache>
                <c:ptCount val="2"/>
                <c:pt idx="0">
                  <c:v>専用住宅</c:v>
                </c:pt>
                <c:pt idx="1">
                  <c:v>店舗その他の併用住宅</c:v>
                </c:pt>
              </c:strCache>
            </c:strRef>
          </c:cat>
          <c:val>
            <c:numRef>
              <c:f>住宅の種類!$B$19:$C$19</c:f>
              <c:numCache>
                <c:formatCode>0.00</c:formatCode>
                <c:ptCount val="2"/>
                <c:pt idx="0">
                  <c:v>0.96499999999999997</c:v>
                </c:pt>
                <c:pt idx="1" formatCode="0.000">
                  <c:v>3.5000000000000003e-002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firstSliceAng val="0"/>
        <c:holeSize val="40"/>
      </c:doughnutChart>
    </c:plotArea>
    <c:legend>
      <c:legendPos val="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図３－２　住宅の種類別割合（平成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20858888888888888"/>
          <c:y val="0.29118333333333329"/>
          <c:w val="0.61835625000000005"/>
          <c:h val="0.61835625000000005"/>
        </c:manualLayout>
      </c:layout>
      <c:doughnutChart>
        <c:varyColors val="1"/>
        <c:ser>
          <c:idx val="0"/>
          <c:order val="0"/>
          <c:tx>
            <c:strRef>
              <c:f>住宅の種類!$A$17</c:f>
              <c:strCache>
                <c:ptCount val="1"/>
                <c:pt idx="0">
                  <c:v>全国</c:v>
                </c:pt>
              </c:strCache>
            </c:strRef>
          </c:tx>
          <c:spPr>
            <a:ln w="3175">
              <a:solidFill>
                <a:schemeClr val="tx1"/>
              </a:solidFill>
            </a:ln>
          </c:spPr>
          <c:dPt>
            <c:idx val="0"/>
            <c:invertIfNegative val="0"/>
            <c:bubble3D val="0"/>
            <c:spPr>
              <a:pattFill prst="ltUpDiag">
                <a:fgClr>
                  <a:schemeClr val="accent1"/>
                </a:fgClr>
                <a:bgClr>
                  <a:schemeClr val="bg1"/>
                </a:bgClr>
              </a:pattFill>
              <a:ln w="3175">
                <a:solidFill>
                  <a:schemeClr val="tx1"/>
                </a:solidFill>
              </a:ln>
            </c:spPr>
          </c:dPt>
          <c:dPt>
            <c:idx val="1"/>
            <c:invertIfNegative val="0"/>
            <c:bubble3D val="0"/>
            <c:spPr>
              <a:pattFill prst="pct20">
                <a:fgClr>
                  <a:schemeClr val="accent1"/>
                </a:fgClr>
                <a:bgClr>
                  <a:schemeClr val="bg1"/>
                </a:bgClr>
              </a:pattFill>
              <a:ln w="3175">
                <a:solidFill>
                  <a:schemeClr val="tx1"/>
                </a:solidFill>
              </a:ln>
            </c:spPr>
          </c:dPt>
          <c:dPt>
            <c:idx val="2"/>
            <c:invertIfNegative val="0"/>
            <c:bubble3D val="0"/>
            <c:spPr>
              <a:pattFill prst="pct60">
                <a:fgClr>
                  <a:schemeClr val="accent1"/>
                </a:fgClr>
                <a:bgClr>
                  <a:schemeClr val="bg1"/>
                </a:bgClr>
              </a:pattFill>
              <a:ln w="3175">
                <a:solidFill>
                  <a:schemeClr val="tx1"/>
                </a:solidFill>
              </a:ln>
            </c:spPr>
          </c:dPt>
          <c:dLbls>
            <c:dLbl>
              <c:idx val="0"/>
              <c:layout/>
              <c:numFmt formatCode="0.0%" sourceLinked="0"/>
              <c:spPr>
                <a:solidFill>
                  <a:schemeClr val="bg1"/>
                </a:solidFill>
                <a:ln w="3175">
                  <a:solidFill>
                    <a:schemeClr val="accent1"/>
                  </a:solidFill>
                </a:ln>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separator xml:space="preserve">
</c:separator>
            </c:dLbl>
            <c:dLbl>
              <c:idx val="1"/>
              <c:delete val="1"/>
            </c:dLbl>
            <c:dLbl>
              <c:idx val="2"/>
              <c:delete val="1"/>
            </c:dLbl>
            <c:numFmt formatCode="0.0%" sourceLinked="0"/>
            <c:spPr>
              <a:solidFill>
                <a:schemeClr val="bg1"/>
              </a:solidFill>
              <a:ln w="3175">
                <a:solidFill>
                  <a:schemeClr val="accent1"/>
                </a:solidFill>
              </a:ln>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separator xml:space="preserve">
</c:separator>
            <c:showLeaderLines val="1"/>
          </c:dLbls>
          <c:cat>
            <c:strRef>
              <c:f>住宅の種類!$B$16:$C$16</c:f>
              <c:strCache>
                <c:ptCount val="2"/>
                <c:pt idx="0">
                  <c:v>専用住宅</c:v>
                </c:pt>
                <c:pt idx="1">
                  <c:v>店舗その他の併用住宅</c:v>
                </c:pt>
              </c:strCache>
            </c:strRef>
          </c:cat>
          <c:val>
            <c:numRef>
              <c:f>住宅の種類!$B$17:$C$17</c:f>
              <c:numCache>
                <c:formatCode>0.00</c:formatCode>
                <c:ptCount val="2"/>
                <c:pt idx="0">
                  <c:v>0.97799999999999998</c:v>
                </c:pt>
                <c:pt idx="1" formatCode="0.000">
                  <c:v>2.1999999999999999e-002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firstSliceAng val="0"/>
        <c:holeSize val="40"/>
      </c:doughnutChart>
    </c:plotArea>
    <c:legend>
      <c:legendPos val="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図３－２　住宅の種類別割合（平成</a:t>
            </a:r>
            <a:r>
              <a:rPr lang="en-US" altLang="ja-JP" sz="1000" b="1" i="0" u="none" strike="noStrike" baseline="0">
                <a:solidFill>
                  <a:schemeClr val="tx1"/>
                </a:solidFill>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19176423611111112"/>
          <c:y val="0.25149583333333331"/>
          <c:w val="0.61835625000000005"/>
          <c:h val="0.61835625000000005"/>
        </c:manualLayout>
      </c:layout>
      <c:doughnutChart>
        <c:varyColors val="1"/>
        <c:ser>
          <c:idx val="0"/>
          <c:order val="0"/>
          <c:tx>
            <c:strRef>
              <c:f>住宅の種類!$A$17</c:f>
              <c:strCache>
                <c:ptCount val="1"/>
                <c:pt idx="0">
                  <c:v>全国</c:v>
                </c:pt>
              </c:strCache>
            </c:strRef>
          </c:tx>
          <c:spPr>
            <a:ln w="3175">
              <a:solidFill>
                <a:schemeClr val="tx1"/>
              </a:solidFill>
            </a:ln>
          </c:spPr>
          <c:dPt>
            <c:idx val="0"/>
            <c:invertIfNegative val="0"/>
            <c:bubble3D val="0"/>
            <c:spPr>
              <a:pattFill prst="ltUpDiag">
                <a:fgClr>
                  <a:schemeClr val="accent1"/>
                </a:fgClr>
                <a:bgClr>
                  <a:schemeClr val="bg1"/>
                </a:bgClr>
              </a:pattFill>
              <a:ln w="3175">
                <a:solidFill>
                  <a:schemeClr val="tx1"/>
                </a:solidFill>
              </a:ln>
            </c:spPr>
          </c:dPt>
          <c:dPt>
            <c:idx val="1"/>
            <c:invertIfNegative val="0"/>
            <c:bubble3D val="0"/>
            <c:spPr>
              <a:pattFill prst="pct20">
                <a:fgClr>
                  <a:schemeClr val="accent1"/>
                </a:fgClr>
                <a:bgClr>
                  <a:schemeClr val="bg1"/>
                </a:bgClr>
              </a:pattFill>
              <a:ln w="3175">
                <a:solidFill>
                  <a:schemeClr val="tx1"/>
                </a:solidFill>
              </a:ln>
            </c:spPr>
          </c:dPt>
          <c:dPt>
            <c:idx val="2"/>
            <c:invertIfNegative val="0"/>
            <c:bubble3D val="0"/>
            <c:spPr>
              <a:pattFill prst="pct60">
                <a:fgClr>
                  <a:schemeClr val="accent1"/>
                </a:fgClr>
                <a:bgClr>
                  <a:schemeClr val="bg1"/>
                </a:bgClr>
              </a:pattFill>
              <a:ln w="3175">
                <a:solidFill>
                  <a:schemeClr val="tx1"/>
                </a:solidFill>
              </a:ln>
            </c:spPr>
          </c:dPt>
          <c:dLbls>
            <c:dLbl>
              <c:idx val="0"/>
              <c:layout/>
              <c:numFmt formatCode="0.0%" sourceLinked="0"/>
              <c:spPr>
                <a:solidFill>
                  <a:schemeClr val="bg1"/>
                </a:solidFill>
                <a:ln w="3175">
                  <a:solidFill>
                    <a:schemeClr val="accent1"/>
                  </a:solidFill>
                </a:ln>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separator xml:space="preserve">
</c:separator>
            </c:dLbl>
            <c:dLbl>
              <c:idx val="1"/>
              <c:delete val="1"/>
            </c:dLbl>
            <c:dLbl>
              <c:idx val="2"/>
              <c:delete val="1"/>
            </c:dLbl>
            <c:numFmt formatCode="0.0%" sourceLinked="0"/>
            <c:spPr>
              <a:solidFill>
                <a:schemeClr val="bg1"/>
              </a:solidFill>
              <a:ln w="3175">
                <a:solidFill>
                  <a:schemeClr val="accent1"/>
                </a:solidFill>
              </a:ln>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separator xml:space="preserve">
</c:separator>
            <c:showLeaderLines val="1"/>
          </c:dLbls>
          <c:cat>
            <c:strRef>
              <c:f>住宅の種類!$B$16:$C$16</c:f>
              <c:strCache>
                <c:ptCount val="2"/>
                <c:pt idx="0">
                  <c:v>専用住宅</c:v>
                </c:pt>
                <c:pt idx="1">
                  <c:v>店舗その他の併用住宅</c:v>
                </c:pt>
              </c:strCache>
            </c:strRef>
          </c:cat>
          <c:val>
            <c:numRef>
              <c:f>住宅の種類!$B$17:$C$17</c:f>
              <c:numCache>
                <c:formatCode>0.00</c:formatCode>
                <c:ptCount val="2"/>
                <c:pt idx="0">
                  <c:v>0.97799999999999998</c:v>
                </c:pt>
                <c:pt idx="1" formatCode="0.000">
                  <c:v>2.1999999999999999e-002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firstSliceAng val="0"/>
        <c:holeSize val="40"/>
      </c:doughnutChart>
    </c:plotArea>
    <c:legend>
      <c:legendPos val="b"/>
      <c:layout/>
      <c:overlay val="0"/>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図３－１　住宅の種類別割合（平成</a:t>
            </a:r>
            <a:r>
              <a:rPr lang="en-US" altLang="ja-JP" sz="1000" b="1" i="0" u="none" strike="noStrike" baseline="0">
                <a:solidFill>
                  <a:schemeClr val="tx1"/>
                </a:solidFill>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19176423611111112"/>
          <c:y val="0.25149583333333331"/>
          <c:w val="0.61835625000000005"/>
          <c:h val="0.61835625000000005"/>
        </c:manualLayout>
      </c:layout>
      <c:doughnutChart>
        <c:varyColors val="1"/>
        <c:ser>
          <c:idx val="0"/>
          <c:order val="0"/>
          <c:tx>
            <c:strRef>
              <c:f>住宅の種類!$A$19</c:f>
              <c:strCache>
                <c:ptCount val="1"/>
                <c:pt idx="0">
                  <c:v>秋田県</c:v>
                </c:pt>
              </c:strCache>
            </c:strRef>
          </c:tx>
          <c:spPr>
            <a:ln w="3175">
              <a:solidFill>
                <a:schemeClr val="tx1"/>
              </a:solidFill>
            </a:ln>
          </c:spPr>
          <c:dPt>
            <c:idx val="0"/>
            <c:invertIfNegative val="0"/>
            <c:bubble3D val="0"/>
            <c:spPr>
              <a:pattFill prst="ltUpDiag">
                <a:fgClr>
                  <a:schemeClr val="accent1"/>
                </a:fgClr>
                <a:bgClr>
                  <a:schemeClr val="bg1"/>
                </a:bgClr>
              </a:pattFill>
              <a:ln w="3175">
                <a:solidFill>
                  <a:schemeClr val="tx1"/>
                </a:solidFill>
              </a:ln>
            </c:spPr>
          </c:dPt>
          <c:dPt>
            <c:idx val="1"/>
            <c:invertIfNegative val="0"/>
            <c:bubble3D val="0"/>
            <c:spPr>
              <a:pattFill prst="pct20">
                <a:fgClr>
                  <a:schemeClr val="accent1"/>
                </a:fgClr>
                <a:bgClr>
                  <a:schemeClr val="bg1"/>
                </a:bgClr>
              </a:pattFill>
              <a:ln w="3175">
                <a:solidFill>
                  <a:schemeClr val="tx1"/>
                </a:solidFill>
              </a:ln>
            </c:spPr>
          </c:dPt>
          <c:dPt>
            <c:idx val="2"/>
            <c:invertIfNegative val="0"/>
            <c:bubble3D val="0"/>
            <c:spPr>
              <a:pattFill prst="pct60">
                <a:fgClr>
                  <a:schemeClr val="accent1"/>
                </a:fgClr>
                <a:bgClr>
                  <a:schemeClr val="bg1"/>
                </a:bgClr>
              </a:pattFill>
              <a:ln w="3175">
                <a:solidFill>
                  <a:schemeClr val="tx1"/>
                </a:solidFill>
              </a:ln>
            </c:spPr>
          </c:dPt>
          <c:dLbls>
            <c:dLbl>
              <c:idx val="0"/>
              <c:layout/>
              <c:numFmt formatCode="0.0%" sourceLinked="0"/>
              <c:spPr>
                <a:solidFill>
                  <a:schemeClr val="bg1"/>
                </a:solidFill>
                <a:ln w="3175">
                  <a:solidFill>
                    <a:schemeClr val="accent1"/>
                  </a:solidFill>
                </a:ln>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separator xml:space="preserve">
</c:separator>
            </c:dLbl>
            <c:dLbl>
              <c:idx val="1"/>
              <c:delete val="1"/>
            </c:dLbl>
            <c:dLbl>
              <c:idx val="2"/>
              <c:delete val="1"/>
            </c:dLbl>
            <c:numFmt formatCode="0.0%" sourceLinked="0"/>
            <c:spPr>
              <a:solidFill>
                <a:schemeClr val="bg1"/>
              </a:solidFill>
              <a:ln w="3175">
                <a:solidFill>
                  <a:schemeClr val="accent1"/>
                </a:solidFill>
              </a:ln>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separator xml:space="preserve">
</c:separator>
            <c:showLeaderLines val="1"/>
          </c:dLbls>
          <c:cat>
            <c:strRef>
              <c:f>住宅の種類!$B$18:$C$18</c:f>
              <c:strCache>
                <c:ptCount val="2"/>
                <c:pt idx="0">
                  <c:v>専用住宅</c:v>
                </c:pt>
                <c:pt idx="1">
                  <c:v>店舗その他の併用住宅</c:v>
                </c:pt>
              </c:strCache>
            </c:strRef>
          </c:cat>
          <c:val>
            <c:numRef>
              <c:f>住宅の種類!$B$19:$C$19</c:f>
              <c:numCache>
                <c:formatCode>0.00</c:formatCode>
                <c:ptCount val="2"/>
                <c:pt idx="0">
                  <c:v>0.96499999999999997</c:v>
                </c:pt>
                <c:pt idx="1" formatCode="0.000">
                  <c:v>3.5000000000000003e-002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firstSliceAng val="0"/>
        <c:holeSize val="40"/>
      </c:doughnutChart>
    </c:plotArea>
    <c:legend>
      <c:legendPos val="b"/>
      <c:layout/>
      <c:overlay val="0"/>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図４－３　都道府県別共同住宅率（平成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8"/>
            <c:invertIfNegative val="0"/>
            <c:bubble3D val="0"/>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47"/>
            <c:invertIfNegative val="0"/>
            <c:bubble3D val="0"/>
            <c:spPr>
              <a:pattFill prst="dkDnDiag">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Lbls>
            <c:dLbl>
              <c:idx val="8"/>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12"/>
              <c:delete val="1"/>
            </c:dLbl>
            <c:dLbl>
              <c:idx val="31"/>
              <c:delete val="1"/>
            </c:dLbl>
            <c:dLbl>
              <c:idx val="35"/>
              <c:delete val="1"/>
            </c:dLbl>
            <c:dLbl>
              <c:idx val="37"/>
              <c:delete val="1"/>
            </c:dLbl>
            <c:dLbl>
              <c:idx val="47"/>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showLegendKey val="0"/>
            <c:showVal val="0"/>
            <c:showCatName val="0"/>
            <c:showSerName val="0"/>
            <c:showPercent val="0"/>
            <c:showBubbleSize val="0"/>
            <c:extLst>
              <c:ext xmlns:c15="http://schemas.microsoft.com/office/drawing/2012/chart" uri="{CE6537A1-D6FC-4f65-9D91-7224C49458BB}">
                <c15:showLeaderLines val="0"/>
              </c:ext>
            </c:extLst>
          </c:dLbls>
          <c:cat>
            <c:strRef>
              <c:f>建て方!$G$43:$G$90</c:f>
              <c:strCache>
                <c:ptCount val="48"/>
                <c:pt idx="0">
                  <c:v>東京都</c:v>
                </c:pt>
                <c:pt idx="1">
                  <c:v>神奈川県</c:v>
                </c:pt>
                <c:pt idx="2">
                  <c:v>沖縄県</c:v>
                </c:pt>
                <c:pt idx="3">
                  <c:v>大阪府</c:v>
                </c:pt>
                <c:pt idx="4">
                  <c:v>福岡県</c:v>
                </c:pt>
                <c:pt idx="5">
                  <c:v>兵庫県</c:v>
                </c:pt>
                <c:pt idx="6">
                  <c:v>愛知県</c:v>
                </c:pt>
                <c:pt idx="7">
                  <c:v>千葉県</c:v>
                </c:pt>
                <c:pt idx="8">
                  <c:v>全国</c:v>
                </c:pt>
                <c:pt idx="9">
                  <c:v>埼玉県</c:v>
                </c:pt>
                <c:pt idx="10">
                  <c:v>北海道</c:v>
                </c:pt>
                <c:pt idx="11">
                  <c:v>宮城県</c:v>
                </c:pt>
                <c:pt idx="12">
                  <c:v>京都府</c:v>
                </c:pt>
                <c:pt idx="13">
                  <c:v>広島県</c:v>
                </c:pt>
                <c:pt idx="14">
                  <c:v>大分県</c:v>
                </c:pt>
                <c:pt idx="15">
                  <c:v>熊本県</c:v>
                </c:pt>
                <c:pt idx="16">
                  <c:v>静岡県</c:v>
                </c:pt>
                <c:pt idx="17">
                  <c:v>長崎県</c:v>
                </c:pt>
                <c:pt idx="18">
                  <c:v>鹿児島県</c:v>
                </c:pt>
                <c:pt idx="19">
                  <c:v>滋賀県</c:v>
                </c:pt>
                <c:pt idx="20">
                  <c:v>奈良県</c:v>
                </c:pt>
                <c:pt idx="21">
                  <c:v>山口県</c:v>
                </c:pt>
                <c:pt idx="22">
                  <c:v>高知県</c:v>
                </c:pt>
                <c:pt idx="23">
                  <c:v>岡山県</c:v>
                </c:pt>
                <c:pt idx="24">
                  <c:v>香川県</c:v>
                </c:pt>
                <c:pt idx="25">
                  <c:v>石川県</c:v>
                </c:pt>
                <c:pt idx="26">
                  <c:v>愛媛県</c:v>
                </c:pt>
                <c:pt idx="27">
                  <c:v>福島県</c:v>
                </c:pt>
                <c:pt idx="28">
                  <c:v>宮崎県</c:v>
                </c:pt>
                <c:pt idx="29">
                  <c:v>栃木県</c:v>
                </c:pt>
                <c:pt idx="30">
                  <c:v>徳島県</c:v>
                </c:pt>
                <c:pt idx="31">
                  <c:v>茨城県</c:v>
                </c:pt>
                <c:pt idx="32">
                  <c:v>山梨県</c:v>
                </c:pt>
                <c:pt idx="33">
                  <c:v>佐賀県</c:v>
                </c:pt>
                <c:pt idx="34">
                  <c:v>鳥取県</c:v>
                </c:pt>
                <c:pt idx="35">
                  <c:v>群馬県</c:v>
                </c:pt>
                <c:pt idx="36">
                  <c:v>三重県</c:v>
                </c:pt>
                <c:pt idx="37">
                  <c:v>岩手県</c:v>
                </c:pt>
                <c:pt idx="38">
                  <c:v>岐阜県</c:v>
                </c:pt>
                <c:pt idx="39">
                  <c:v>島根県</c:v>
                </c:pt>
                <c:pt idx="40">
                  <c:v>新潟県</c:v>
                </c:pt>
                <c:pt idx="41">
                  <c:v>長野県</c:v>
                </c:pt>
                <c:pt idx="42">
                  <c:v>青森県</c:v>
                </c:pt>
                <c:pt idx="43">
                  <c:v>福井県</c:v>
                </c:pt>
                <c:pt idx="44">
                  <c:v>和歌山県</c:v>
                </c:pt>
                <c:pt idx="45">
                  <c:v>富山県</c:v>
                </c:pt>
                <c:pt idx="46">
                  <c:v>山形県</c:v>
                </c:pt>
                <c:pt idx="47">
                  <c:v>秋田県</c:v>
                </c:pt>
              </c:strCache>
            </c:strRef>
          </c:cat>
          <c:val>
            <c:numRef>
              <c:f>建て方!$H$43:$H$90</c:f>
              <c:numCache>
                <c:formatCode>0.0</c:formatCode>
                <c:ptCount val="48"/>
                <c:pt idx="0">
                  <c:v>70</c:v>
                </c:pt>
                <c:pt idx="1">
                  <c:v>56.1</c:v>
                </c:pt>
                <c:pt idx="2">
                  <c:v>55.9</c:v>
                </c:pt>
                <c:pt idx="3">
                  <c:v>55.2</c:v>
                </c:pt>
                <c:pt idx="4">
                  <c:v>51.1</c:v>
                </c:pt>
                <c:pt idx="5">
                  <c:v>46.7</c:v>
                </c:pt>
                <c:pt idx="6">
                  <c:v>46.3</c:v>
                </c:pt>
                <c:pt idx="7">
                  <c:v>43.8</c:v>
                </c:pt>
                <c:pt idx="8">
                  <c:v>42.4</c:v>
                </c:pt>
                <c:pt idx="9">
                  <c:v>42.3</c:v>
                </c:pt>
                <c:pt idx="10">
                  <c:v>42</c:v>
                </c:pt>
                <c:pt idx="11">
                  <c:v>41.5</c:v>
                </c:pt>
                <c:pt idx="12">
                  <c:v>40.700000000000003</c:v>
                </c:pt>
                <c:pt idx="13">
                  <c:v>39.1</c:v>
                </c:pt>
                <c:pt idx="14">
                  <c:v>33.6</c:v>
                </c:pt>
                <c:pt idx="15">
                  <c:v>31.7</c:v>
                </c:pt>
                <c:pt idx="16">
                  <c:v>30.4</c:v>
                </c:pt>
                <c:pt idx="17">
                  <c:v>29.6</c:v>
                </c:pt>
                <c:pt idx="18">
                  <c:v>28.5</c:v>
                </c:pt>
                <c:pt idx="19">
                  <c:v>28.1</c:v>
                </c:pt>
                <c:pt idx="20">
                  <c:v>28</c:v>
                </c:pt>
                <c:pt idx="21">
                  <c:v>27.8</c:v>
                </c:pt>
                <c:pt idx="22">
                  <c:v>27.4</c:v>
                </c:pt>
                <c:pt idx="23">
                  <c:v>27.3</c:v>
                </c:pt>
                <c:pt idx="24">
                  <c:v>27.1</c:v>
                </c:pt>
                <c:pt idx="25">
                  <c:v>26.7</c:v>
                </c:pt>
                <c:pt idx="26">
                  <c:v>26.5</c:v>
                </c:pt>
                <c:pt idx="27">
                  <c:v>26.2</c:v>
                </c:pt>
                <c:pt idx="28">
                  <c:v>26.1</c:v>
                </c:pt>
                <c:pt idx="29">
                  <c:v>24.6</c:v>
                </c:pt>
                <c:pt idx="30">
                  <c:v>24.5</c:v>
                </c:pt>
                <c:pt idx="31">
                  <c:v>24.4</c:v>
                </c:pt>
                <c:pt idx="32">
                  <c:v>23.8</c:v>
                </c:pt>
                <c:pt idx="33">
                  <c:v>23.7</c:v>
                </c:pt>
                <c:pt idx="34">
                  <c:v>23.6</c:v>
                </c:pt>
                <c:pt idx="35">
                  <c:v>23.3</c:v>
                </c:pt>
                <c:pt idx="36">
                  <c:v>22.6</c:v>
                </c:pt>
                <c:pt idx="37">
                  <c:v>22.4</c:v>
                </c:pt>
                <c:pt idx="38">
                  <c:v>22.4</c:v>
                </c:pt>
                <c:pt idx="39">
                  <c:v>22.3</c:v>
                </c:pt>
                <c:pt idx="40">
                  <c:v>21.7</c:v>
                </c:pt>
                <c:pt idx="41">
                  <c:v>20.9</c:v>
                </c:pt>
                <c:pt idx="42">
                  <c:v>19.7</c:v>
                </c:pt>
                <c:pt idx="43">
                  <c:v>19.399999999999999</c:v>
                </c:pt>
                <c:pt idx="44">
                  <c:v>18.899999999999999</c:v>
                </c:pt>
                <c:pt idx="45">
                  <c:v>18.8</c:v>
                </c:pt>
                <c:pt idx="46">
                  <c:v>18.399999999999999</c:v>
                </c:pt>
                <c:pt idx="47">
                  <c:v>17.2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住宅の所有の関係別割合－秋田県（平成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manualLayout>
          <c:xMode val="edge"/>
          <c:yMode val="edge"/>
          <c:x val="0.30387905215551758"/>
          <c:y val="3.0238078647248739e-002"/>
        </c:manualLayout>
      </c:layout>
      <c:overlay val="0"/>
    </c:title>
    <c:autoTitleDeleted val="0"/>
    <c:plotArea>
      <c:layout>
        <c:manualLayout>
          <c:layoutTarget val="inner"/>
          <c:xMode val="edge"/>
          <c:yMode val="edge"/>
          <c:x val="3.3899629629629627e-002"/>
          <c:y val="0.31249761904761902"/>
          <c:w val="0.91902277777777763"/>
          <c:h val="0.52288888888888885"/>
        </c:manualLayout>
      </c:layout>
      <c:barChart>
        <c:barDir val="bar"/>
        <c:grouping val="percentStacked"/>
        <c:varyColors val="0"/>
        <c:ser>
          <c:idx val="0"/>
          <c:order val="0"/>
          <c:tx>
            <c:strRef>
              <c:f>'所有、建て方'!$B$30</c:f>
              <c:strCache>
                <c:ptCount val="1"/>
                <c:pt idx="0">
                  <c:v>持ち家</c:v>
                </c:pt>
              </c:strCache>
            </c:strRef>
          </c:tx>
          <c:spPr>
            <a:pattFill prst="pct5">
              <a:fgClr>
                <a:schemeClr val="accent1"/>
              </a:fgClr>
              <a:bgClr>
                <a:schemeClr val="bg1"/>
              </a:bgClr>
            </a:pattFill>
            <a:ln w="3175">
              <a:solidFill>
                <a:schemeClr val="tx1"/>
              </a:solidFill>
            </a:ln>
          </c:spPr>
          <c:invertIfNegative val="0"/>
          <c:dPt>
            <c:idx val="0"/>
            <c:invertIfNegative val="0"/>
            <c:bubble3D val="0"/>
            <c:spPr>
              <a:pattFill prst="pct20">
                <a:fgClr>
                  <a:schemeClr val="accent1"/>
                </a:fgClr>
                <a:bgClr>
                  <a:schemeClr val="bg1"/>
                </a:bgClr>
              </a:pattFill>
              <a:ln w="3175">
                <a:solidFill>
                  <a:schemeClr val="tx1"/>
                </a:solidFill>
              </a:ln>
            </c:spPr>
          </c:dPt>
          <c:dLbls>
            <c:dLbl>
              <c:idx val="0"/>
              <c:layout/>
              <c:numFmt formatCode="#,##0.0_);[Red]\(#,##0.0\)" sourceLinked="0"/>
              <c:spPr>
                <a:solidFill>
                  <a:srgbClr xmlns:mc="http://schemas.openxmlformats.org/markup-compatibility/2006" xmlns:a14="http://schemas.microsoft.com/office/drawing/2010/main" val="FFFFFF" a14:legacySpreadsheetColorIndex="9" mc:Ignorable="a14"/>
                </a:solidFill>
              </c:spPr>
              <c:txPr>
                <a:bodyPr horzOverflow="overflow"/>
                <a:lstStyle/>
                <a:p>
                  <a:pPr>
                    <a:defRPr sz="1000">
                      <a:solidFill>
                        <a:schemeClr val="tx1"/>
                      </a:solidFill>
                    </a:defRPr>
                  </a:pPr>
                  <a:endParaRPr lang="ja-JP" altLang="en-US"/>
                </a:p>
              </c:txPr>
              <c:showLegendKey val="0"/>
              <c:showVal val="1"/>
              <c:showCatName val="0"/>
              <c:showSerName val="1"/>
              <c:showPercent val="0"/>
              <c:showBubbleSize val="0"/>
              <c:separator xml:space="preserve"> </c:separator>
            </c:dLbl>
            <c:numFmt formatCode="#,##0.0_);[Red]\(#,##0.0\)" sourceLinked="0"/>
            <c:spPr>
              <a:solidFill>
                <a:srgbClr xmlns:mc="http://schemas.openxmlformats.org/markup-compatibility/2006" xmlns:a14="http://schemas.microsoft.com/office/drawing/2010/main" val="FFFFFF" a14:legacySpreadsheetColorIndex="9" mc:Ignorable="a14"/>
              </a:solidFill>
            </c:spPr>
            <c:txPr>
              <a:bodyPr rot="0" horzOverflow="overflow" anchor="ctr" anchorCtr="1"/>
              <a:lstStyle/>
              <a:p>
                <a:pPr algn="ctr" rtl="0">
                  <a:defRPr sz="700">
                    <a:solidFill>
                      <a:schemeClr val="tx1"/>
                    </a:solidFill>
                  </a:defRPr>
                </a:pPr>
                <a:endParaRPr lang="ja-JP" altLang="en-US"/>
              </a:p>
            </c:txPr>
            <c:showLegendKey val="0"/>
            <c:showVal val="0"/>
            <c:showCatName val="0"/>
            <c:showSerName val="1"/>
            <c:showPercent val="0"/>
            <c:showBubbleSize val="0"/>
            <c:separator xml:space="preserve"> </c:separator>
          </c:dLbls>
          <c:val>
            <c:numRef>
              <c:f>'所有、建て方'!$B$31</c:f>
              <c:numCache>
                <c:formatCode>0.0</c:formatCode>
                <c:ptCount val="1"/>
                <c:pt idx="0">
                  <c:v>78.097686375321345</c:v>
                </c:pt>
              </c:numCache>
            </c:numRef>
          </c:val>
        </c:ser>
        <c:ser>
          <c:idx val="1"/>
          <c:order val="1"/>
          <c:tx>
            <c:strRef>
              <c:f>'所有、建て方'!$C$30</c:f>
              <c:strCache>
                <c:ptCount val="1"/>
                <c:pt idx="0">
                  <c:v>公営・UR・公社等の借家</c:v>
                </c:pt>
              </c:strCache>
            </c:strRef>
          </c:tx>
          <c:spPr>
            <a:pattFill prst="pct30">
              <a:fgClr>
                <a:schemeClr val="accent1"/>
              </a:fgClr>
              <a:bgClr>
                <a:schemeClr val="bg1"/>
              </a:bgClr>
            </a:pattFill>
            <a:ln w="3175">
              <a:solidFill>
                <a:schemeClr val="tx1"/>
              </a:solidFill>
            </a:ln>
          </c:spPr>
          <c:invertIfNegative val="0"/>
          <c:val>
            <c:numRef>
              <c:f>'所有、建て方'!$C$31</c:f>
              <c:numCache>
                <c:formatCode>0.0</c:formatCode>
                <c:ptCount val="1"/>
                <c:pt idx="0">
                  <c:v>2.7506426735218508</c:v>
                </c:pt>
              </c:numCache>
            </c:numRef>
          </c:val>
        </c:ser>
        <c:ser>
          <c:idx val="2"/>
          <c:order val="2"/>
          <c:tx>
            <c:strRef>
              <c:f>'所有、建て方'!$D$30</c:f>
              <c:strCache>
                <c:ptCount val="1"/>
                <c:pt idx="0">
                  <c:v>民営借家</c:v>
                </c:pt>
              </c:strCache>
            </c:strRef>
          </c:tx>
          <c:spPr>
            <a:pattFill prst="wdUpDiag">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val>
            <c:numRef>
              <c:f>'所有、建て方'!$D$31</c:f>
              <c:numCache>
                <c:formatCode>0.0</c:formatCode>
                <c:ptCount val="1"/>
                <c:pt idx="0">
                  <c:v>16.1439588688946</c:v>
                </c:pt>
              </c:numCache>
            </c:numRef>
          </c:val>
        </c:ser>
        <c:ser>
          <c:idx val="3"/>
          <c:order val="3"/>
          <c:tx>
            <c:strRef>
              <c:f>'所有、建て方'!$E$30</c:f>
              <c:strCache>
                <c:ptCount val="1"/>
                <c:pt idx="0">
                  <c:v>給与住宅</c:v>
                </c:pt>
              </c:strCache>
            </c:strRef>
          </c:tx>
          <c:spPr>
            <a:pattFill prst="openDmnd">
              <a:fgClr>
                <a:schemeClr val="accent1"/>
              </a:fgClr>
              <a:bgClr>
                <a:schemeClr val="bg1"/>
              </a:bgClr>
            </a:pattFill>
            <a:ln w="3175">
              <a:solidFill>
                <a:schemeClr val="tx1"/>
              </a:solidFill>
            </a:ln>
          </c:spPr>
          <c:invertIfNegative val="0"/>
          <c:val>
            <c:numRef>
              <c:f>'所有、建て方'!$E$31</c:f>
              <c:numCache>
                <c:formatCode>0.0</c:formatCode>
                <c:ptCount val="1"/>
                <c:pt idx="0">
                  <c:v>2.0565552699228791</c:v>
                </c:pt>
              </c:numCache>
            </c:numRef>
          </c:val>
        </c:ser>
        <c:ser>
          <c:idx val="4"/>
          <c:order val="4"/>
          <c:tx>
            <c:strRef>
              <c:f>'所有、建て方'!$F$30</c:f>
              <c:strCache>
                <c:ptCount val="1"/>
                <c:pt idx="0">
                  <c:v>不詳</c:v>
                </c:pt>
              </c:strCache>
            </c:strRef>
          </c:tx>
          <c:spPr>
            <a:pattFill prst="ltHorz">
              <a:fgClr>
                <a:schemeClr val="accent1"/>
              </a:fgClr>
              <a:bgClr>
                <a:schemeClr val="bg1"/>
              </a:bgClr>
            </a:pattFill>
            <a:ln w="3175">
              <a:solidFill>
                <a:schemeClr val="tx1"/>
              </a:solidFill>
            </a:ln>
          </c:spPr>
          <c:invertIfNegative val="0"/>
          <c:val>
            <c:numRef>
              <c:f>'所有、建て方'!$F$31</c:f>
              <c:numCache>
                <c:formatCode xml:space="preserve">0.0_ </c:formatCode>
                <c:ptCount val="1"/>
                <c:pt idx="0">
                  <c:v>0.95115681233932037</c:v>
                </c:pt>
              </c:numCache>
            </c:numRef>
          </c:val>
        </c:ser>
        <c:ser>
          <c:idx val="5"/>
          <c:order val="5"/>
          <c:tx>
            <c:strRef>
              <c:f>'所有、建て方'!$G$30</c:f>
              <c:strCache>
                <c:ptCount val="1"/>
              </c:strCache>
            </c:strRef>
          </c:tx>
          <c:spPr>
            <a:pattFill prst="smCheck">
              <a:fgClr>
                <a:schemeClr val="accent1"/>
              </a:fgClr>
              <a:bgClr>
                <a:schemeClr val="bg1"/>
              </a:bgClr>
            </a:pattFill>
            <a:ln w="3175">
              <a:solidFill>
                <a:schemeClr val="tx1"/>
              </a:solidFill>
            </a:ln>
          </c:spPr>
          <c:invertIfNegative val="0"/>
          <c:val>
            <c:numRef>
              <c:f>'所有、建て方'!$G$31</c:f>
              <c:numCache>
                <c:formatCode>General</c:formatCode>
                <c:ptCount val="1"/>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100"/>
        <c:axId val="1"/>
        <c:axId val="2"/>
      </c:barChart>
      <c:catAx>
        <c:axId val="1"/>
        <c:scaling>
          <c:orientation val="minMax"/>
        </c:scaling>
        <c:delete val="1"/>
        <c:axPos val="l"/>
        <c:majorGridlines/>
        <c:numFmt formatCode="0.0" sourceLinked="1"/>
        <c:majorTickMark val="out"/>
        <c:minorTickMark val="none"/>
        <c:tickLblPos val="nextTo"/>
        <c:txPr>
          <a:bodyPr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a:prstDash val="sysDash"/>
            </a:ln>
          </c:spPr>
        </c:majorGridlines>
        <c:numFmt formatCode="0.0" sourceLinked="1"/>
        <c:majorTickMark val="out"/>
        <c:minorTickMark val="in"/>
        <c:tickLblPos val="nextTo"/>
        <c:spPr>
          <a:ln>
            <a:prstDash val="solid"/>
          </a:ln>
        </c:spPr>
        <c:txPr>
          <a:bodyPr horzOverflow="overflow" anchor="ctr" anchorCtr="1"/>
          <a:lstStyle/>
          <a:p>
            <a:pPr algn="ctr" rtl="0">
              <a:defRPr sz="700">
                <a:solidFill>
                  <a:schemeClr val="tx1"/>
                </a:solidFill>
              </a:defRPr>
            </a:pPr>
            <a:endParaRPr lang="ja-JP" altLang="en-US"/>
          </a:p>
        </c:txPr>
        <c:crossAx val="1"/>
        <c:crosses val="autoZero"/>
        <c:crossBetween val="between"/>
        <c:majorUnit val="0.2"/>
        <c:minorUnit val="0.2"/>
      </c:valAx>
      <c:spPr>
        <a:ln>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図４－２　都道府県別一戸建率（平成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0"/>
            <c:invertIfNegative val="0"/>
            <c:bubble3D val="0"/>
            <c:spPr>
              <a:pattFill prst="dkDnDiag">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8"/>
            <c:invertIfNegative val="0"/>
            <c:bubble3D val="0"/>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Lbls>
            <c:dLbl>
              <c:idx val="0"/>
              <c:layout>
                <c:manualLayout>
                  <c:x val="1.3719135802469137e-002"/>
                  <c:y val="4.7033333333333337e-003"/>
                </c:manualLayout>
              </c:layout>
              <c:numFmt formatCode="#,##0.0_);[Red]\(#,##0.0\)" sourceLinked="0"/>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12"/>
              <c:delete val="1"/>
            </c:dLbl>
            <c:dLbl>
              <c:idx val="31"/>
              <c:delete val="1"/>
            </c:dLbl>
            <c:dLbl>
              <c:idx val="35"/>
              <c:delete val="1"/>
            </c:dLbl>
            <c:dLbl>
              <c:idx val="37"/>
              <c:delete val="1"/>
            </c:dLbl>
            <c:dLbl>
              <c:idx val="38"/>
              <c:layout/>
              <c:numFmt formatCode="#,##0.0_);[Red]\(#,##0.0\)" sourceLinked="0"/>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showLegendKey val="0"/>
            <c:showVal val="0"/>
            <c:showCatName val="0"/>
            <c:showSerName val="0"/>
            <c:showPercent val="0"/>
            <c:showBubbleSize val="0"/>
            <c:extLst>
              <c:ext xmlns:c15="http://schemas.microsoft.com/office/drawing/2012/chart" uri="{CE6537A1-D6FC-4f65-9D91-7224C49458BB}">
                <c15:showLeaderLines val="0"/>
              </c:ext>
            </c:extLst>
          </c:dLbls>
          <c:cat>
            <c:strRef>
              <c:f>建て方!$C$43:$C$90</c:f>
              <c:strCache>
                <c:ptCount val="48"/>
                <c:pt idx="0">
                  <c:v>秋田県</c:v>
                </c:pt>
                <c:pt idx="1">
                  <c:v>山形県</c:v>
                </c:pt>
                <c:pt idx="2">
                  <c:v>富山県</c:v>
                </c:pt>
                <c:pt idx="3">
                  <c:v>福井県</c:v>
                </c:pt>
                <c:pt idx="4">
                  <c:v>青森県</c:v>
                </c:pt>
                <c:pt idx="5">
                  <c:v>和歌山県</c:v>
                </c:pt>
                <c:pt idx="6">
                  <c:v>新潟県</c:v>
                </c:pt>
                <c:pt idx="7">
                  <c:v>長野県</c:v>
                </c:pt>
                <c:pt idx="8">
                  <c:v>三重県</c:v>
                </c:pt>
                <c:pt idx="9">
                  <c:v>岐阜県</c:v>
                </c:pt>
                <c:pt idx="10">
                  <c:v>群馬県</c:v>
                </c:pt>
                <c:pt idx="11">
                  <c:v>島根県</c:v>
                </c:pt>
                <c:pt idx="12">
                  <c:v>山梨県</c:v>
                </c:pt>
                <c:pt idx="13">
                  <c:v>栃木県</c:v>
                </c:pt>
                <c:pt idx="14">
                  <c:v>茨城県</c:v>
                </c:pt>
                <c:pt idx="15">
                  <c:v>佐賀県</c:v>
                </c:pt>
                <c:pt idx="16">
                  <c:v>岩手県</c:v>
                </c:pt>
                <c:pt idx="17">
                  <c:v>鳥取県</c:v>
                </c:pt>
                <c:pt idx="18">
                  <c:v>徳島県</c:v>
                </c:pt>
                <c:pt idx="19">
                  <c:v>宮崎県</c:v>
                </c:pt>
                <c:pt idx="20">
                  <c:v>石川県</c:v>
                </c:pt>
                <c:pt idx="21">
                  <c:v>福島県</c:v>
                </c:pt>
                <c:pt idx="22">
                  <c:v>香川県</c:v>
                </c:pt>
                <c:pt idx="23">
                  <c:v>愛媛県</c:v>
                </c:pt>
                <c:pt idx="24">
                  <c:v>高知県</c:v>
                </c:pt>
                <c:pt idx="25">
                  <c:v>滋賀県</c:v>
                </c:pt>
                <c:pt idx="26">
                  <c:v>岡山県</c:v>
                </c:pt>
                <c:pt idx="27">
                  <c:v>山口県</c:v>
                </c:pt>
                <c:pt idx="28">
                  <c:v>鹿児島県</c:v>
                </c:pt>
                <c:pt idx="29">
                  <c:v>奈良県</c:v>
                </c:pt>
                <c:pt idx="30">
                  <c:v>静岡県</c:v>
                </c:pt>
                <c:pt idx="31">
                  <c:v>長崎県</c:v>
                </c:pt>
                <c:pt idx="32">
                  <c:v>熊本県</c:v>
                </c:pt>
                <c:pt idx="33">
                  <c:v>大分県</c:v>
                </c:pt>
                <c:pt idx="34">
                  <c:v>広島県</c:v>
                </c:pt>
                <c:pt idx="35">
                  <c:v>京都府</c:v>
                </c:pt>
                <c:pt idx="36">
                  <c:v>埼玉県</c:v>
                </c:pt>
                <c:pt idx="37">
                  <c:v>宮城県</c:v>
                </c:pt>
                <c:pt idx="38">
                  <c:v>全国</c:v>
                </c:pt>
                <c:pt idx="39">
                  <c:v>千葉県</c:v>
                </c:pt>
                <c:pt idx="40">
                  <c:v>北海道</c:v>
                </c:pt>
                <c:pt idx="41">
                  <c:v>愛知県</c:v>
                </c:pt>
                <c:pt idx="42">
                  <c:v>兵庫県</c:v>
                </c:pt>
                <c:pt idx="43">
                  <c:v>福岡県</c:v>
                </c:pt>
                <c:pt idx="44">
                  <c:v>沖縄県</c:v>
                </c:pt>
                <c:pt idx="45">
                  <c:v>神奈川県</c:v>
                </c:pt>
                <c:pt idx="46">
                  <c:v>大阪府</c:v>
                </c:pt>
                <c:pt idx="47">
                  <c:v>東京都</c:v>
                </c:pt>
              </c:strCache>
            </c:strRef>
          </c:cat>
          <c:val>
            <c:numRef>
              <c:f>建て方!$D$43:$D$90</c:f>
              <c:numCache>
                <c:formatCode>0.0</c:formatCode>
                <c:ptCount val="48"/>
                <c:pt idx="0">
                  <c:v>81</c:v>
                </c:pt>
                <c:pt idx="1">
                  <c:v>79.8</c:v>
                </c:pt>
                <c:pt idx="2">
                  <c:v>79.7</c:v>
                </c:pt>
                <c:pt idx="3">
                  <c:v>78.5</c:v>
                </c:pt>
                <c:pt idx="4">
                  <c:v>76.8</c:v>
                </c:pt>
                <c:pt idx="5">
                  <c:v>76.8</c:v>
                </c:pt>
                <c:pt idx="6">
                  <c:v>76.400000000000006</c:v>
                </c:pt>
                <c:pt idx="7">
                  <c:v>75.900000000000006</c:v>
                </c:pt>
                <c:pt idx="8">
                  <c:v>75.3</c:v>
                </c:pt>
                <c:pt idx="9">
                  <c:v>75.2</c:v>
                </c:pt>
                <c:pt idx="10">
                  <c:v>74.599999999999994</c:v>
                </c:pt>
                <c:pt idx="11">
                  <c:v>74.5</c:v>
                </c:pt>
                <c:pt idx="12">
                  <c:v>74.3</c:v>
                </c:pt>
                <c:pt idx="13">
                  <c:v>74</c:v>
                </c:pt>
                <c:pt idx="14">
                  <c:v>73.5</c:v>
                </c:pt>
                <c:pt idx="15">
                  <c:v>73.3</c:v>
                </c:pt>
                <c:pt idx="16">
                  <c:v>72.7</c:v>
                </c:pt>
                <c:pt idx="17">
                  <c:v>72.3</c:v>
                </c:pt>
                <c:pt idx="18">
                  <c:v>72.3</c:v>
                </c:pt>
                <c:pt idx="19">
                  <c:v>71.900000000000006</c:v>
                </c:pt>
                <c:pt idx="20">
                  <c:v>71.5</c:v>
                </c:pt>
                <c:pt idx="21">
                  <c:v>70.5</c:v>
                </c:pt>
                <c:pt idx="22">
                  <c:v>70</c:v>
                </c:pt>
                <c:pt idx="23">
                  <c:v>69.8</c:v>
                </c:pt>
                <c:pt idx="24">
                  <c:v>69.8</c:v>
                </c:pt>
                <c:pt idx="25">
                  <c:v>69.7</c:v>
                </c:pt>
                <c:pt idx="26">
                  <c:v>69.400000000000006</c:v>
                </c:pt>
                <c:pt idx="27">
                  <c:v>69</c:v>
                </c:pt>
                <c:pt idx="28">
                  <c:v>69</c:v>
                </c:pt>
                <c:pt idx="29">
                  <c:v>68.2</c:v>
                </c:pt>
                <c:pt idx="30">
                  <c:v>67.8</c:v>
                </c:pt>
                <c:pt idx="31">
                  <c:v>66.599999999999994</c:v>
                </c:pt>
                <c:pt idx="32">
                  <c:v>65.3</c:v>
                </c:pt>
                <c:pt idx="33">
                  <c:v>63.7</c:v>
                </c:pt>
                <c:pt idx="34">
                  <c:v>57.6</c:v>
                </c:pt>
                <c:pt idx="35">
                  <c:v>56.5</c:v>
                </c:pt>
                <c:pt idx="36">
                  <c:v>56.1</c:v>
                </c:pt>
                <c:pt idx="37">
                  <c:v>55.4</c:v>
                </c:pt>
                <c:pt idx="38">
                  <c:v>54.9</c:v>
                </c:pt>
                <c:pt idx="39">
                  <c:v>54.1</c:v>
                </c:pt>
                <c:pt idx="40">
                  <c:v>53.4</c:v>
                </c:pt>
                <c:pt idx="41">
                  <c:v>50.9</c:v>
                </c:pt>
                <c:pt idx="42">
                  <c:v>50.5</c:v>
                </c:pt>
                <c:pt idx="43">
                  <c:v>46.1</c:v>
                </c:pt>
                <c:pt idx="44">
                  <c:v>42.3</c:v>
                </c:pt>
                <c:pt idx="45">
                  <c:v>41.6</c:v>
                </c:pt>
                <c:pt idx="46">
                  <c:v>40.700000000000003</c:v>
                </c:pt>
                <c:pt idx="47">
                  <c:v>27.8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図４－１　住宅の建て方別割合－秋田県（</a:t>
            </a:r>
            <a:r>
              <a:rPr lang="ja-JP" altLang="en-US" sz="1000" b="1" i="0" u="none" strike="noStrike" baseline="0">
                <a:solidFill>
                  <a:schemeClr val="tx1"/>
                </a:solidFill>
                <a:latin typeface="+mj-ea"/>
                <a:ea typeface="+mj-ea"/>
              </a:rPr>
              <a:t>昭和</a:t>
            </a:r>
            <a:r>
              <a:rPr lang="en-US" altLang="ja-JP" sz="1000" b="1" i="0" u="none" strike="noStrike" baseline="0">
                <a:solidFill>
                  <a:schemeClr val="tx1"/>
                </a:solidFill>
                <a:latin typeface="+mj-ea"/>
                <a:ea typeface="+mj-ea"/>
              </a:rPr>
              <a:t>63</a:t>
            </a:r>
            <a:r>
              <a:rPr lang="ja-JP" altLang="en-US" sz="1000" b="1" i="0" u="none" strike="noStrike" baseline="0">
                <a:solidFill>
                  <a:schemeClr val="tx1"/>
                </a:solidFill>
                <a:latin typeface="+mj-ea"/>
                <a:ea typeface="+mj-ea"/>
              </a:rPr>
              <a:t>年～平成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manualLayout>
          <c:xMode val="edge"/>
          <c:yMode val="edge"/>
          <c:x val="0.19509516608437191"/>
          <c:y val="1.9068991376077989e-002"/>
        </c:manualLayout>
      </c:layout>
      <c:overlay val="0"/>
    </c:title>
    <c:autoTitleDeleted val="0"/>
    <c:plotArea>
      <c:layout>
        <c:manualLayout>
          <c:layoutTarget val="inner"/>
          <c:xMode val="edge"/>
          <c:yMode val="edge"/>
          <c:x val="0.12396944444444444"/>
          <c:y val="0.24266478978978975"/>
          <c:w val="0.8304803819444444"/>
          <c:h val="0.63368888888888897"/>
        </c:manualLayout>
      </c:layout>
      <c:barChart>
        <c:barDir val="bar"/>
        <c:grouping val="percentStacked"/>
        <c:varyColors val="0"/>
        <c:ser>
          <c:idx val="0"/>
          <c:order val="0"/>
          <c:tx>
            <c:strRef>
              <c:f>建て方!$B$15</c:f>
              <c:strCache>
                <c:ptCount val="1"/>
                <c:pt idx="0">
                  <c:v>一戸建</c:v>
                </c:pt>
              </c:strCache>
            </c:strRef>
          </c:tx>
          <c:spPr>
            <a:pattFill prst="pct3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建て方!$A$16:$A$21</c:f>
              <c:strCache>
                <c:ptCount val="6"/>
                <c:pt idx="0">
                  <c:v>25年</c:v>
                </c:pt>
                <c:pt idx="1">
                  <c:v>20年</c:v>
                </c:pt>
                <c:pt idx="2">
                  <c:v>15年</c:v>
                </c:pt>
                <c:pt idx="3">
                  <c:v>10年</c:v>
                </c:pt>
                <c:pt idx="4">
                  <c:v>平成5年</c:v>
                </c:pt>
                <c:pt idx="5">
                  <c:v>昭和63年</c:v>
                </c:pt>
              </c:strCache>
            </c:strRef>
          </c:cat>
          <c:val>
            <c:numRef>
              <c:f>建て方!$B$16:$B$21</c:f>
              <c:numCache>
                <c:formatCode xml:space="preserve">0.0_ </c:formatCode>
                <c:ptCount val="6"/>
                <c:pt idx="0">
                  <c:v>80.997685780406272</c:v>
                </c:pt>
                <c:pt idx="1">
                  <c:v>82.356034709439925</c:v>
                </c:pt>
                <c:pt idx="2">
                  <c:v>81.977504577556886</c:v>
                </c:pt>
                <c:pt idx="3">
                  <c:v>82.178217821782169</c:v>
                </c:pt>
                <c:pt idx="4">
                  <c:v>85.20204894706886</c:v>
                </c:pt>
                <c:pt idx="5">
                  <c:v>86.914235190097259</c:v>
                </c:pt>
              </c:numCache>
            </c:numRef>
          </c:val>
        </c:ser>
        <c:ser>
          <c:idx val="1"/>
          <c:order val="1"/>
          <c:tx>
            <c:strRef>
              <c:f>建て方!$C$15</c:f>
              <c:strCache>
                <c:ptCount val="1"/>
                <c:pt idx="0">
                  <c:v>長屋建</c:v>
                </c:pt>
              </c:strCache>
            </c:strRef>
          </c:tx>
          <c:spPr>
            <a:pattFill prst="pct20">
              <a:fgClr>
                <a:schemeClr val="accent1"/>
              </a:fgClr>
              <a:bgClr>
                <a:schemeClr val="bg1"/>
              </a:bgClr>
            </a:pattFill>
            <a:ln w="3175">
              <a:solidFill>
                <a:schemeClr val="tx1">
                  <a:shade val="95000"/>
                  <a:satMod val="105000"/>
                </a:schemeClr>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2.4253472222222221e-002"/>
                  <c:y val="0"/>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2.7205034722222222e-002"/>
                  <c:y val="0"/>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2"/>
              <c:layout>
                <c:manualLayout>
                  <c:x val="-2.8836805555555556e-002"/>
                  <c:y val="0"/>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3"/>
              <c:layout>
                <c:manualLayout>
                  <c:x val="-2.8836805555555556e-002"/>
                  <c:y val="-3.4722222222222224e-007"/>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4"/>
              <c:layout>
                <c:manualLayout>
                  <c:x val="-2.8836805555555556e-002"/>
                  <c:y val="4.409722222222222e-003"/>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5"/>
              <c:layout>
                <c:manualLayout>
                  <c:x val="-3.3819444444444444e-002"/>
                  <c:y val="-4.409722222222222e-003"/>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建て方!$A$16:$A$21</c:f>
              <c:strCache>
                <c:ptCount val="6"/>
                <c:pt idx="0">
                  <c:v>25年</c:v>
                </c:pt>
                <c:pt idx="1">
                  <c:v>20年</c:v>
                </c:pt>
                <c:pt idx="2">
                  <c:v>15年</c:v>
                </c:pt>
                <c:pt idx="3">
                  <c:v>10年</c:v>
                </c:pt>
                <c:pt idx="4">
                  <c:v>平成5年</c:v>
                </c:pt>
                <c:pt idx="5">
                  <c:v>昭和63年</c:v>
                </c:pt>
              </c:strCache>
            </c:strRef>
          </c:cat>
          <c:val>
            <c:numRef>
              <c:f>建て方!$C$16:$C$21</c:f>
              <c:numCache>
                <c:formatCode xml:space="preserve">0.0_ </c:formatCode>
                <c:ptCount val="6"/>
                <c:pt idx="0">
                  <c:v>1.5685266135253277</c:v>
                </c:pt>
                <c:pt idx="1">
                  <c:v>2.0247173284249276</c:v>
                </c:pt>
                <c:pt idx="2">
                  <c:v>2.3803295840962595</c:v>
                </c:pt>
                <c:pt idx="3">
                  <c:v>2.4886272411024883</c:v>
                </c:pt>
                <c:pt idx="4">
                  <c:v>2.5327262379055209</c:v>
                </c:pt>
                <c:pt idx="5">
                  <c:v>3.389330975537872</c:v>
                </c:pt>
              </c:numCache>
            </c:numRef>
          </c:val>
        </c:ser>
        <c:ser>
          <c:idx val="2"/>
          <c:order val="2"/>
          <c:tx>
            <c:strRef>
              <c:f>建て方!$D$15</c:f>
              <c:strCache>
                <c:ptCount val="1"/>
                <c:pt idx="0">
                  <c:v>共同住宅</c:v>
                </c:pt>
              </c:strCache>
            </c:strRef>
          </c:tx>
          <c:spPr>
            <a:pattFill prst="openDmnd">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建て方!$A$16:$A$21</c:f>
              <c:strCache>
                <c:ptCount val="6"/>
                <c:pt idx="0">
                  <c:v>25年</c:v>
                </c:pt>
                <c:pt idx="1">
                  <c:v>20年</c:v>
                </c:pt>
                <c:pt idx="2">
                  <c:v>15年</c:v>
                </c:pt>
                <c:pt idx="3">
                  <c:v>10年</c:v>
                </c:pt>
                <c:pt idx="4">
                  <c:v>平成5年</c:v>
                </c:pt>
                <c:pt idx="5">
                  <c:v>昭和63年</c:v>
                </c:pt>
              </c:strCache>
            </c:strRef>
          </c:cat>
          <c:val>
            <c:numRef>
              <c:f>建て方!$D$16:$D$21</c:f>
              <c:numCache>
                <c:formatCode xml:space="preserve">0.0_ </c:formatCode>
                <c:ptCount val="6"/>
                <c:pt idx="0">
                  <c:v>17.249357326478147</c:v>
                </c:pt>
                <c:pt idx="1">
                  <c:v>15.356297659742307</c:v>
                </c:pt>
                <c:pt idx="2">
                  <c:v>15.380591158775831</c:v>
                </c:pt>
                <c:pt idx="3">
                  <c:v>15.03880117741504</c:v>
                </c:pt>
                <c:pt idx="4">
                  <c:v>12.009106431417187</c:v>
                </c:pt>
                <c:pt idx="5">
                  <c:v>9.3132920719127608</c:v>
                </c:pt>
              </c:numCache>
            </c:numRef>
          </c:val>
        </c:ser>
        <c:ser>
          <c:idx val="3"/>
          <c:order val="3"/>
          <c:tx>
            <c:strRef>
              <c:f>建て方!$E$15</c:f>
              <c:strCache>
                <c:ptCount val="1"/>
                <c:pt idx="0">
                  <c:v>その他</c:v>
                </c:pt>
              </c:strCache>
            </c:strRef>
          </c:tx>
          <c:spPr>
            <a:pattFill prst="pct40">
              <a:fgClr>
                <a:schemeClr val="accent1"/>
              </a:fgClr>
              <a:bgClr>
                <a:schemeClr val="bg1"/>
              </a:bgClr>
            </a:pattFill>
          </c:spPr>
          <c:invertIfNegative val="0"/>
          <c:cat>
            <c:strRef>
              <c:f>建て方!$A$16:$A$21</c:f>
              <c:strCache>
                <c:ptCount val="6"/>
                <c:pt idx="0">
                  <c:v>25年</c:v>
                </c:pt>
                <c:pt idx="1">
                  <c:v>20年</c:v>
                </c:pt>
                <c:pt idx="2">
                  <c:v>15年</c:v>
                </c:pt>
                <c:pt idx="3">
                  <c:v>10年</c:v>
                </c:pt>
                <c:pt idx="4">
                  <c:v>平成5年</c:v>
                </c:pt>
                <c:pt idx="5">
                  <c:v>昭和63年</c:v>
                </c:pt>
              </c:strCache>
            </c:strRef>
          </c:cat>
          <c:val>
            <c:numRef>
              <c:f>建て方!$E$16:$E$21</c:f>
              <c:numCache>
                <c:formatCode xml:space="preserve">0.0_ </c:formatCode>
                <c:ptCount val="6"/>
                <c:pt idx="0">
                  <c:v>0.15428130624839292</c:v>
                </c:pt>
                <c:pt idx="1">
                  <c:v>0.236655272153563</c:v>
                </c:pt>
                <c:pt idx="2">
                  <c:v>0.26157467957101754</c:v>
                </c:pt>
                <c:pt idx="3">
                  <c:v>0.29435375970029443</c:v>
                </c:pt>
                <c:pt idx="4">
                  <c:v>0.22766078542970972</c:v>
                </c:pt>
                <c:pt idx="5">
                  <c:v>0.38314176245210718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catAx>
        <c:axId val="1"/>
        <c:scaling>
          <c:orientation val="minMax"/>
        </c:scaling>
        <c:delete val="0"/>
        <c:axPos val="l"/>
        <c:numFmt formatCode="0.0_ "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numFmt formatCode="0.0_ " sourceLinked="1"/>
        <c:majorTickMark val="out"/>
        <c:minorTickMark val="in"/>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0.3167376736111111"/>
          <c:y val="0.11918168168168168"/>
          <c:w val="0.36652465277777774"/>
          <c:h val="7.4690315315315309e-002"/>
        </c:manualLayou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3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図４－１　住宅の建て方別割合－秋田県（</a:t>
            </a:r>
            <a:r>
              <a:rPr lang="ja-JP" altLang="en-US" sz="1000" b="1" i="0" u="none" strike="noStrike" baseline="0">
                <a:solidFill>
                  <a:schemeClr val="tx1"/>
                </a:solidFill>
                <a:latin typeface="+mj-ea"/>
                <a:ea typeface="+mj-ea"/>
              </a:rPr>
              <a:t>昭和</a:t>
            </a:r>
            <a:r>
              <a:rPr lang="en-US" altLang="ja-JP" sz="1000" b="1" i="0" u="none" strike="noStrike" baseline="0">
                <a:solidFill>
                  <a:schemeClr val="tx1"/>
                </a:solidFill>
                <a:latin typeface="+mj-ea"/>
                <a:ea typeface="+mj-ea"/>
              </a:rPr>
              <a:t>63</a:t>
            </a:r>
            <a:r>
              <a:rPr lang="ja-JP" altLang="en-US" sz="1000" b="1" i="0" u="none" strike="noStrike" baseline="0">
                <a:solidFill>
                  <a:schemeClr val="tx1"/>
                </a:solidFill>
                <a:latin typeface="+mj-ea"/>
                <a:ea typeface="+mj-ea"/>
              </a:rPr>
              <a:t>年～平成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13058393137117436"/>
          <c:y val="0.23960306800508976"/>
          <c:w val="0.81284154226099636"/>
          <c:h val="0.63368888888888897"/>
        </c:manualLayout>
      </c:layout>
      <c:barChart>
        <c:barDir val="bar"/>
        <c:grouping val="percentStacked"/>
        <c:varyColors val="0"/>
        <c:ser>
          <c:idx val="0"/>
          <c:order val="0"/>
          <c:tx>
            <c:strRef>
              <c:f>建て方!$B$15</c:f>
              <c:strCache>
                <c:ptCount val="1"/>
                <c:pt idx="0">
                  <c:v>一戸建</c:v>
                </c:pt>
              </c:strCache>
            </c:strRef>
          </c:tx>
          <c:spPr>
            <a:pattFill prst="pct3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建て方!$A$16:$A$21</c:f>
              <c:strCache>
                <c:ptCount val="6"/>
                <c:pt idx="0">
                  <c:v>25年</c:v>
                </c:pt>
                <c:pt idx="1">
                  <c:v>20年</c:v>
                </c:pt>
                <c:pt idx="2">
                  <c:v>15年</c:v>
                </c:pt>
                <c:pt idx="3">
                  <c:v>10年</c:v>
                </c:pt>
                <c:pt idx="4">
                  <c:v>平成5年</c:v>
                </c:pt>
                <c:pt idx="5">
                  <c:v>昭和63年</c:v>
                </c:pt>
              </c:strCache>
            </c:strRef>
          </c:cat>
          <c:val>
            <c:numRef>
              <c:f>建て方!$B$16:$B$21</c:f>
              <c:numCache>
                <c:formatCode xml:space="preserve">0.0_ </c:formatCode>
                <c:ptCount val="6"/>
                <c:pt idx="0">
                  <c:v>80.997685780406272</c:v>
                </c:pt>
                <c:pt idx="1">
                  <c:v>82.356034709439925</c:v>
                </c:pt>
                <c:pt idx="2">
                  <c:v>81.977504577556886</c:v>
                </c:pt>
                <c:pt idx="3">
                  <c:v>82.178217821782169</c:v>
                </c:pt>
                <c:pt idx="4">
                  <c:v>85.20204894706886</c:v>
                </c:pt>
                <c:pt idx="5">
                  <c:v>86.914235190097259</c:v>
                </c:pt>
              </c:numCache>
            </c:numRef>
          </c:val>
        </c:ser>
        <c:ser>
          <c:idx val="1"/>
          <c:order val="1"/>
          <c:tx>
            <c:strRef>
              <c:f>建て方!$C$15</c:f>
              <c:strCache>
                <c:ptCount val="1"/>
                <c:pt idx="0">
                  <c:v>長屋建</c:v>
                </c:pt>
              </c:strCache>
            </c:strRef>
          </c:tx>
          <c:spPr>
            <a:pattFill prst="pct20">
              <a:fgClr>
                <a:schemeClr val="accent1"/>
              </a:fgClr>
              <a:bgClr>
                <a:schemeClr val="bg1"/>
              </a:bgClr>
            </a:pattFill>
            <a:ln w="3175">
              <a:solidFill>
                <a:schemeClr val="tx1">
                  <a:shade val="95000"/>
                  <a:satMod val="105000"/>
                </a:schemeClr>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2.4253472222222221e-002"/>
                  <c:y val="0"/>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2.7205034722222222e-002"/>
                  <c:y val="0"/>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2"/>
              <c:layout>
                <c:manualLayout>
                  <c:x val="-2.8836805555555556e-002"/>
                  <c:y val="0"/>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3"/>
              <c:layout>
                <c:manualLayout>
                  <c:x val="-2.8836805555555556e-002"/>
                  <c:y val="-3.4722222222222224e-007"/>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4"/>
              <c:layout>
                <c:manualLayout>
                  <c:x val="-2.8836805555555556e-002"/>
                  <c:y val="4.409722222222222e-003"/>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5"/>
              <c:layout>
                <c:manualLayout>
                  <c:x val="-3.3819444444444444e-002"/>
                  <c:y val="-4.409722222222222e-003"/>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建て方!$A$16:$A$21</c:f>
              <c:strCache>
                <c:ptCount val="6"/>
                <c:pt idx="0">
                  <c:v>25年</c:v>
                </c:pt>
                <c:pt idx="1">
                  <c:v>20年</c:v>
                </c:pt>
                <c:pt idx="2">
                  <c:v>15年</c:v>
                </c:pt>
                <c:pt idx="3">
                  <c:v>10年</c:v>
                </c:pt>
                <c:pt idx="4">
                  <c:v>平成5年</c:v>
                </c:pt>
                <c:pt idx="5">
                  <c:v>昭和63年</c:v>
                </c:pt>
              </c:strCache>
            </c:strRef>
          </c:cat>
          <c:val>
            <c:numRef>
              <c:f>建て方!$C$16:$C$21</c:f>
              <c:numCache>
                <c:formatCode xml:space="preserve">0.0_ </c:formatCode>
                <c:ptCount val="6"/>
                <c:pt idx="0">
                  <c:v>1.5685266135253277</c:v>
                </c:pt>
                <c:pt idx="1">
                  <c:v>2.0247173284249276</c:v>
                </c:pt>
                <c:pt idx="2">
                  <c:v>2.3803295840962595</c:v>
                </c:pt>
                <c:pt idx="3">
                  <c:v>2.4886272411024883</c:v>
                </c:pt>
                <c:pt idx="4">
                  <c:v>2.5327262379055209</c:v>
                </c:pt>
                <c:pt idx="5">
                  <c:v>3.389330975537872</c:v>
                </c:pt>
              </c:numCache>
            </c:numRef>
          </c:val>
        </c:ser>
        <c:ser>
          <c:idx val="2"/>
          <c:order val="2"/>
          <c:tx>
            <c:strRef>
              <c:f>建て方!$D$15</c:f>
              <c:strCache>
                <c:ptCount val="1"/>
                <c:pt idx="0">
                  <c:v>共同住宅</c:v>
                </c:pt>
              </c:strCache>
            </c:strRef>
          </c:tx>
          <c:spPr>
            <a:pattFill prst="openDmnd">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建て方!$A$16:$A$21</c:f>
              <c:strCache>
                <c:ptCount val="6"/>
                <c:pt idx="0">
                  <c:v>25年</c:v>
                </c:pt>
                <c:pt idx="1">
                  <c:v>20年</c:v>
                </c:pt>
                <c:pt idx="2">
                  <c:v>15年</c:v>
                </c:pt>
                <c:pt idx="3">
                  <c:v>10年</c:v>
                </c:pt>
                <c:pt idx="4">
                  <c:v>平成5年</c:v>
                </c:pt>
                <c:pt idx="5">
                  <c:v>昭和63年</c:v>
                </c:pt>
              </c:strCache>
            </c:strRef>
          </c:cat>
          <c:val>
            <c:numRef>
              <c:f>建て方!$D$16:$D$21</c:f>
              <c:numCache>
                <c:formatCode xml:space="preserve">0.0_ </c:formatCode>
                <c:ptCount val="6"/>
                <c:pt idx="0">
                  <c:v>17.249357326478147</c:v>
                </c:pt>
                <c:pt idx="1">
                  <c:v>15.356297659742307</c:v>
                </c:pt>
                <c:pt idx="2">
                  <c:v>15.380591158775831</c:v>
                </c:pt>
                <c:pt idx="3">
                  <c:v>15.03880117741504</c:v>
                </c:pt>
                <c:pt idx="4">
                  <c:v>12.009106431417187</c:v>
                </c:pt>
                <c:pt idx="5">
                  <c:v>9.3132920719127608</c:v>
                </c:pt>
              </c:numCache>
            </c:numRef>
          </c:val>
        </c:ser>
        <c:ser>
          <c:idx val="3"/>
          <c:order val="3"/>
          <c:tx>
            <c:strRef>
              <c:f>建て方!$E$15</c:f>
              <c:strCache>
                <c:ptCount val="1"/>
                <c:pt idx="0">
                  <c:v>その他</c:v>
                </c:pt>
              </c:strCache>
            </c:strRef>
          </c:tx>
          <c:spPr>
            <a:pattFill prst="pct40">
              <a:fgClr>
                <a:schemeClr val="accent1"/>
              </a:fgClr>
              <a:bgClr>
                <a:schemeClr val="bg1"/>
              </a:bgClr>
            </a:pattFill>
          </c:spPr>
          <c:invertIfNegative val="0"/>
          <c:cat>
            <c:strRef>
              <c:f>建て方!$A$16:$A$21</c:f>
              <c:strCache>
                <c:ptCount val="6"/>
                <c:pt idx="0">
                  <c:v>25年</c:v>
                </c:pt>
                <c:pt idx="1">
                  <c:v>20年</c:v>
                </c:pt>
                <c:pt idx="2">
                  <c:v>15年</c:v>
                </c:pt>
                <c:pt idx="3">
                  <c:v>10年</c:v>
                </c:pt>
                <c:pt idx="4">
                  <c:v>平成5年</c:v>
                </c:pt>
                <c:pt idx="5">
                  <c:v>昭和63年</c:v>
                </c:pt>
              </c:strCache>
            </c:strRef>
          </c:cat>
          <c:val>
            <c:numRef>
              <c:f>建て方!$E$16:$E$21</c:f>
              <c:numCache>
                <c:formatCode xml:space="preserve">0.0_ </c:formatCode>
                <c:ptCount val="6"/>
                <c:pt idx="0">
                  <c:v>0.15428130624839292</c:v>
                </c:pt>
                <c:pt idx="1">
                  <c:v>0.236655272153563</c:v>
                </c:pt>
                <c:pt idx="2">
                  <c:v>0.26157467957101754</c:v>
                </c:pt>
                <c:pt idx="3">
                  <c:v>0.29435375970029443</c:v>
                </c:pt>
                <c:pt idx="4">
                  <c:v>0.22766078542970972</c:v>
                </c:pt>
                <c:pt idx="5">
                  <c:v>0.38314176245210718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catAx>
        <c:axId val="1"/>
        <c:scaling>
          <c:orientation val="minMax"/>
        </c:scaling>
        <c:delete val="0"/>
        <c:axPos val="l"/>
        <c:numFmt formatCode="0.0_ "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numFmt formatCode="0.0_ " sourceLinked="1"/>
        <c:majorTickMark val="cross"/>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3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図４－２　都道府県別一戸建率（平成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0"/>
            <c:invertIfNegative val="0"/>
            <c:bubble3D val="0"/>
            <c:spPr>
              <a:pattFill prst="dkDnDiag">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8"/>
            <c:invertIfNegative val="0"/>
            <c:bubble3D val="0"/>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Lbls>
            <c:dLbl>
              <c:idx val="0"/>
              <c:layout>
                <c:manualLayout>
                  <c:x val="1.3719135802469137e-002"/>
                  <c:y val="4.7033333333333337e-003"/>
                </c:manualLayout>
              </c:layout>
              <c:numFmt formatCode="#,##0.0_);[Red]\(#,##0.0\)" sourceLinked="0"/>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12"/>
              <c:delete val="1"/>
            </c:dLbl>
            <c:dLbl>
              <c:idx val="31"/>
              <c:delete val="1"/>
            </c:dLbl>
            <c:dLbl>
              <c:idx val="35"/>
              <c:delete val="1"/>
            </c:dLbl>
            <c:dLbl>
              <c:idx val="37"/>
              <c:delete val="1"/>
            </c:dLbl>
            <c:dLbl>
              <c:idx val="38"/>
              <c:layout/>
              <c:numFmt formatCode="#,##0.0_);[Red]\(#,##0.0\)" sourceLinked="0"/>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showLegendKey val="0"/>
            <c:showVal val="0"/>
            <c:showCatName val="0"/>
            <c:showSerName val="0"/>
            <c:showPercent val="0"/>
            <c:showBubbleSize val="0"/>
            <c:extLst>
              <c:ext xmlns:c15="http://schemas.microsoft.com/office/drawing/2012/chart" uri="{CE6537A1-D6FC-4f65-9D91-7224C49458BB}">
                <c15:showLeaderLines val="0"/>
              </c:ext>
            </c:extLst>
          </c:dLbls>
          <c:cat>
            <c:strRef>
              <c:f>建て方!$C$43:$C$90</c:f>
              <c:strCache>
                <c:ptCount val="48"/>
                <c:pt idx="0">
                  <c:v>秋田県</c:v>
                </c:pt>
                <c:pt idx="1">
                  <c:v>山形県</c:v>
                </c:pt>
                <c:pt idx="2">
                  <c:v>富山県</c:v>
                </c:pt>
                <c:pt idx="3">
                  <c:v>福井県</c:v>
                </c:pt>
                <c:pt idx="4">
                  <c:v>青森県</c:v>
                </c:pt>
                <c:pt idx="5">
                  <c:v>和歌山県</c:v>
                </c:pt>
                <c:pt idx="6">
                  <c:v>新潟県</c:v>
                </c:pt>
                <c:pt idx="7">
                  <c:v>長野県</c:v>
                </c:pt>
                <c:pt idx="8">
                  <c:v>三重県</c:v>
                </c:pt>
                <c:pt idx="9">
                  <c:v>岐阜県</c:v>
                </c:pt>
                <c:pt idx="10">
                  <c:v>群馬県</c:v>
                </c:pt>
                <c:pt idx="11">
                  <c:v>島根県</c:v>
                </c:pt>
                <c:pt idx="12">
                  <c:v>山梨県</c:v>
                </c:pt>
                <c:pt idx="13">
                  <c:v>栃木県</c:v>
                </c:pt>
                <c:pt idx="14">
                  <c:v>茨城県</c:v>
                </c:pt>
                <c:pt idx="15">
                  <c:v>佐賀県</c:v>
                </c:pt>
                <c:pt idx="16">
                  <c:v>岩手県</c:v>
                </c:pt>
                <c:pt idx="17">
                  <c:v>鳥取県</c:v>
                </c:pt>
                <c:pt idx="18">
                  <c:v>徳島県</c:v>
                </c:pt>
                <c:pt idx="19">
                  <c:v>宮崎県</c:v>
                </c:pt>
                <c:pt idx="20">
                  <c:v>石川県</c:v>
                </c:pt>
                <c:pt idx="21">
                  <c:v>福島県</c:v>
                </c:pt>
                <c:pt idx="22">
                  <c:v>香川県</c:v>
                </c:pt>
                <c:pt idx="23">
                  <c:v>愛媛県</c:v>
                </c:pt>
                <c:pt idx="24">
                  <c:v>高知県</c:v>
                </c:pt>
                <c:pt idx="25">
                  <c:v>滋賀県</c:v>
                </c:pt>
                <c:pt idx="26">
                  <c:v>岡山県</c:v>
                </c:pt>
                <c:pt idx="27">
                  <c:v>山口県</c:v>
                </c:pt>
                <c:pt idx="28">
                  <c:v>鹿児島県</c:v>
                </c:pt>
                <c:pt idx="29">
                  <c:v>奈良県</c:v>
                </c:pt>
                <c:pt idx="30">
                  <c:v>静岡県</c:v>
                </c:pt>
                <c:pt idx="31">
                  <c:v>長崎県</c:v>
                </c:pt>
                <c:pt idx="32">
                  <c:v>熊本県</c:v>
                </c:pt>
                <c:pt idx="33">
                  <c:v>大分県</c:v>
                </c:pt>
                <c:pt idx="34">
                  <c:v>広島県</c:v>
                </c:pt>
                <c:pt idx="35">
                  <c:v>京都府</c:v>
                </c:pt>
                <c:pt idx="36">
                  <c:v>埼玉県</c:v>
                </c:pt>
                <c:pt idx="37">
                  <c:v>宮城県</c:v>
                </c:pt>
                <c:pt idx="38">
                  <c:v>全国</c:v>
                </c:pt>
                <c:pt idx="39">
                  <c:v>千葉県</c:v>
                </c:pt>
                <c:pt idx="40">
                  <c:v>北海道</c:v>
                </c:pt>
                <c:pt idx="41">
                  <c:v>愛知県</c:v>
                </c:pt>
                <c:pt idx="42">
                  <c:v>兵庫県</c:v>
                </c:pt>
                <c:pt idx="43">
                  <c:v>福岡県</c:v>
                </c:pt>
                <c:pt idx="44">
                  <c:v>沖縄県</c:v>
                </c:pt>
                <c:pt idx="45">
                  <c:v>神奈川県</c:v>
                </c:pt>
                <c:pt idx="46">
                  <c:v>大阪府</c:v>
                </c:pt>
                <c:pt idx="47">
                  <c:v>東京都</c:v>
                </c:pt>
              </c:strCache>
            </c:strRef>
          </c:cat>
          <c:val>
            <c:numRef>
              <c:f>建て方!$D$43:$D$90</c:f>
              <c:numCache>
                <c:formatCode>0.0</c:formatCode>
                <c:ptCount val="48"/>
                <c:pt idx="0">
                  <c:v>81</c:v>
                </c:pt>
                <c:pt idx="1">
                  <c:v>79.8</c:v>
                </c:pt>
                <c:pt idx="2">
                  <c:v>79.7</c:v>
                </c:pt>
                <c:pt idx="3">
                  <c:v>78.5</c:v>
                </c:pt>
                <c:pt idx="4">
                  <c:v>76.8</c:v>
                </c:pt>
                <c:pt idx="5">
                  <c:v>76.8</c:v>
                </c:pt>
                <c:pt idx="6">
                  <c:v>76.400000000000006</c:v>
                </c:pt>
                <c:pt idx="7">
                  <c:v>75.900000000000006</c:v>
                </c:pt>
                <c:pt idx="8">
                  <c:v>75.3</c:v>
                </c:pt>
                <c:pt idx="9">
                  <c:v>75.2</c:v>
                </c:pt>
                <c:pt idx="10">
                  <c:v>74.599999999999994</c:v>
                </c:pt>
                <c:pt idx="11">
                  <c:v>74.5</c:v>
                </c:pt>
                <c:pt idx="12">
                  <c:v>74.3</c:v>
                </c:pt>
                <c:pt idx="13">
                  <c:v>74</c:v>
                </c:pt>
                <c:pt idx="14">
                  <c:v>73.5</c:v>
                </c:pt>
                <c:pt idx="15">
                  <c:v>73.3</c:v>
                </c:pt>
                <c:pt idx="16">
                  <c:v>72.7</c:v>
                </c:pt>
                <c:pt idx="17">
                  <c:v>72.3</c:v>
                </c:pt>
                <c:pt idx="18">
                  <c:v>72.3</c:v>
                </c:pt>
                <c:pt idx="19">
                  <c:v>71.900000000000006</c:v>
                </c:pt>
                <c:pt idx="20">
                  <c:v>71.5</c:v>
                </c:pt>
                <c:pt idx="21">
                  <c:v>70.5</c:v>
                </c:pt>
                <c:pt idx="22">
                  <c:v>70</c:v>
                </c:pt>
                <c:pt idx="23">
                  <c:v>69.8</c:v>
                </c:pt>
                <c:pt idx="24">
                  <c:v>69.8</c:v>
                </c:pt>
                <c:pt idx="25">
                  <c:v>69.7</c:v>
                </c:pt>
                <c:pt idx="26">
                  <c:v>69.400000000000006</c:v>
                </c:pt>
                <c:pt idx="27">
                  <c:v>69</c:v>
                </c:pt>
                <c:pt idx="28">
                  <c:v>69</c:v>
                </c:pt>
                <c:pt idx="29">
                  <c:v>68.2</c:v>
                </c:pt>
                <c:pt idx="30">
                  <c:v>67.8</c:v>
                </c:pt>
                <c:pt idx="31">
                  <c:v>66.599999999999994</c:v>
                </c:pt>
                <c:pt idx="32">
                  <c:v>65.3</c:v>
                </c:pt>
                <c:pt idx="33">
                  <c:v>63.7</c:v>
                </c:pt>
                <c:pt idx="34">
                  <c:v>57.6</c:v>
                </c:pt>
                <c:pt idx="35">
                  <c:v>56.5</c:v>
                </c:pt>
                <c:pt idx="36">
                  <c:v>56.1</c:v>
                </c:pt>
                <c:pt idx="37">
                  <c:v>55.4</c:v>
                </c:pt>
                <c:pt idx="38">
                  <c:v>54.9</c:v>
                </c:pt>
                <c:pt idx="39">
                  <c:v>54.1</c:v>
                </c:pt>
                <c:pt idx="40">
                  <c:v>53.4</c:v>
                </c:pt>
                <c:pt idx="41">
                  <c:v>50.9</c:v>
                </c:pt>
                <c:pt idx="42">
                  <c:v>50.5</c:v>
                </c:pt>
                <c:pt idx="43">
                  <c:v>46.1</c:v>
                </c:pt>
                <c:pt idx="44">
                  <c:v>42.3</c:v>
                </c:pt>
                <c:pt idx="45">
                  <c:v>41.6</c:v>
                </c:pt>
                <c:pt idx="46">
                  <c:v>40.700000000000003</c:v>
                </c:pt>
                <c:pt idx="47">
                  <c:v>27.8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図４－３　都道府県別共同住宅率（平成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8"/>
            <c:invertIfNegative val="0"/>
            <c:bubble3D val="0"/>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47"/>
            <c:invertIfNegative val="0"/>
            <c:bubble3D val="0"/>
            <c:spPr>
              <a:pattFill prst="dkDnDiag">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Lbls>
            <c:dLbl>
              <c:idx val="8"/>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12"/>
              <c:delete val="1"/>
            </c:dLbl>
            <c:dLbl>
              <c:idx val="31"/>
              <c:delete val="1"/>
            </c:dLbl>
            <c:dLbl>
              <c:idx val="35"/>
              <c:delete val="1"/>
            </c:dLbl>
            <c:dLbl>
              <c:idx val="37"/>
              <c:delete val="1"/>
            </c:dLbl>
            <c:dLbl>
              <c:idx val="47"/>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showLegendKey val="0"/>
            <c:showVal val="0"/>
            <c:showCatName val="0"/>
            <c:showSerName val="0"/>
            <c:showPercent val="0"/>
            <c:showBubbleSize val="0"/>
            <c:extLst>
              <c:ext xmlns:c15="http://schemas.microsoft.com/office/drawing/2012/chart" uri="{CE6537A1-D6FC-4f65-9D91-7224C49458BB}">
                <c15:showLeaderLines val="0"/>
              </c:ext>
            </c:extLst>
          </c:dLbls>
          <c:cat>
            <c:strRef>
              <c:f>建て方!$G$43:$G$90</c:f>
              <c:strCache>
                <c:ptCount val="48"/>
                <c:pt idx="0">
                  <c:v>東京都</c:v>
                </c:pt>
                <c:pt idx="1">
                  <c:v>神奈川県</c:v>
                </c:pt>
                <c:pt idx="2">
                  <c:v>沖縄県</c:v>
                </c:pt>
                <c:pt idx="3">
                  <c:v>大阪府</c:v>
                </c:pt>
                <c:pt idx="4">
                  <c:v>福岡県</c:v>
                </c:pt>
                <c:pt idx="5">
                  <c:v>兵庫県</c:v>
                </c:pt>
                <c:pt idx="6">
                  <c:v>愛知県</c:v>
                </c:pt>
                <c:pt idx="7">
                  <c:v>千葉県</c:v>
                </c:pt>
                <c:pt idx="8">
                  <c:v>全国</c:v>
                </c:pt>
                <c:pt idx="9">
                  <c:v>埼玉県</c:v>
                </c:pt>
                <c:pt idx="10">
                  <c:v>北海道</c:v>
                </c:pt>
                <c:pt idx="11">
                  <c:v>宮城県</c:v>
                </c:pt>
                <c:pt idx="12">
                  <c:v>京都府</c:v>
                </c:pt>
                <c:pt idx="13">
                  <c:v>広島県</c:v>
                </c:pt>
                <c:pt idx="14">
                  <c:v>大分県</c:v>
                </c:pt>
                <c:pt idx="15">
                  <c:v>熊本県</c:v>
                </c:pt>
                <c:pt idx="16">
                  <c:v>静岡県</c:v>
                </c:pt>
                <c:pt idx="17">
                  <c:v>長崎県</c:v>
                </c:pt>
                <c:pt idx="18">
                  <c:v>鹿児島県</c:v>
                </c:pt>
                <c:pt idx="19">
                  <c:v>滋賀県</c:v>
                </c:pt>
                <c:pt idx="20">
                  <c:v>奈良県</c:v>
                </c:pt>
                <c:pt idx="21">
                  <c:v>山口県</c:v>
                </c:pt>
                <c:pt idx="22">
                  <c:v>高知県</c:v>
                </c:pt>
                <c:pt idx="23">
                  <c:v>岡山県</c:v>
                </c:pt>
                <c:pt idx="24">
                  <c:v>香川県</c:v>
                </c:pt>
                <c:pt idx="25">
                  <c:v>石川県</c:v>
                </c:pt>
                <c:pt idx="26">
                  <c:v>愛媛県</c:v>
                </c:pt>
                <c:pt idx="27">
                  <c:v>福島県</c:v>
                </c:pt>
                <c:pt idx="28">
                  <c:v>宮崎県</c:v>
                </c:pt>
                <c:pt idx="29">
                  <c:v>栃木県</c:v>
                </c:pt>
                <c:pt idx="30">
                  <c:v>徳島県</c:v>
                </c:pt>
                <c:pt idx="31">
                  <c:v>茨城県</c:v>
                </c:pt>
                <c:pt idx="32">
                  <c:v>山梨県</c:v>
                </c:pt>
                <c:pt idx="33">
                  <c:v>佐賀県</c:v>
                </c:pt>
                <c:pt idx="34">
                  <c:v>鳥取県</c:v>
                </c:pt>
                <c:pt idx="35">
                  <c:v>群馬県</c:v>
                </c:pt>
                <c:pt idx="36">
                  <c:v>三重県</c:v>
                </c:pt>
                <c:pt idx="37">
                  <c:v>岩手県</c:v>
                </c:pt>
                <c:pt idx="38">
                  <c:v>岐阜県</c:v>
                </c:pt>
                <c:pt idx="39">
                  <c:v>島根県</c:v>
                </c:pt>
                <c:pt idx="40">
                  <c:v>新潟県</c:v>
                </c:pt>
                <c:pt idx="41">
                  <c:v>長野県</c:v>
                </c:pt>
                <c:pt idx="42">
                  <c:v>青森県</c:v>
                </c:pt>
                <c:pt idx="43">
                  <c:v>福井県</c:v>
                </c:pt>
                <c:pt idx="44">
                  <c:v>和歌山県</c:v>
                </c:pt>
                <c:pt idx="45">
                  <c:v>富山県</c:v>
                </c:pt>
                <c:pt idx="46">
                  <c:v>山形県</c:v>
                </c:pt>
                <c:pt idx="47">
                  <c:v>秋田県</c:v>
                </c:pt>
              </c:strCache>
            </c:strRef>
          </c:cat>
          <c:val>
            <c:numRef>
              <c:f>建て方!$H$43:$H$90</c:f>
              <c:numCache>
                <c:formatCode>0.0</c:formatCode>
                <c:ptCount val="48"/>
                <c:pt idx="0">
                  <c:v>70</c:v>
                </c:pt>
                <c:pt idx="1">
                  <c:v>56.1</c:v>
                </c:pt>
                <c:pt idx="2">
                  <c:v>55.9</c:v>
                </c:pt>
                <c:pt idx="3">
                  <c:v>55.2</c:v>
                </c:pt>
                <c:pt idx="4">
                  <c:v>51.1</c:v>
                </c:pt>
                <c:pt idx="5">
                  <c:v>46.7</c:v>
                </c:pt>
                <c:pt idx="6">
                  <c:v>46.3</c:v>
                </c:pt>
                <c:pt idx="7">
                  <c:v>43.8</c:v>
                </c:pt>
                <c:pt idx="8">
                  <c:v>42.4</c:v>
                </c:pt>
                <c:pt idx="9">
                  <c:v>42.3</c:v>
                </c:pt>
                <c:pt idx="10">
                  <c:v>42</c:v>
                </c:pt>
                <c:pt idx="11">
                  <c:v>41.5</c:v>
                </c:pt>
                <c:pt idx="12">
                  <c:v>40.700000000000003</c:v>
                </c:pt>
                <c:pt idx="13">
                  <c:v>39.1</c:v>
                </c:pt>
                <c:pt idx="14">
                  <c:v>33.6</c:v>
                </c:pt>
                <c:pt idx="15">
                  <c:v>31.7</c:v>
                </c:pt>
                <c:pt idx="16">
                  <c:v>30.4</c:v>
                </c:pt>
                <c:pt idx="17">
                  <c:v>29.6</c:v>
                </c:pt>
                <c:pt idx="18">
                  <c:v>28.5</c:v>
                </c:pt>
                <c:pt idx="19">
                  <c:v>28.1</c:v>
                </c:pt>
                <c:pt idx="20">
                  <c:v>28</c:v>
                </c:pt>
                <c:pt idx="21">
                  <c:v>27.8</c:v>
                </c:pt>
                <c:pt idx="22">
                  <c:v>27.4</c:v>
                </c:pt>
                <c:pt idx="23">
                  <c:v>27.3</c:v>
                </c:pt>
                <c:pt idx="24">
                  <c:v>27.1</c:v>
                </c:pt>
                <c:pt idx="25">
                  <c:v>26.7</c:v>
                </c:pt>
                <c:pt idx="26">
                  <c:v>26.5</c:v>
                </c:pt>
                <c:pt idx="27">
                  <c:v>26.2</c:v>
                </c:pt>
                <c:pt idx="28">
                  <c:v>26.1</c:v>
                </c:pt>
                <c:pt idx="29">
                  <c:v>24.6</c:v>
                </c:pt>
                <c:pt idx="30">
                  <c:v>24.5</c:v>
                </c:pt>
                <c:pt idx="31">
                  <c:v>24.4</c:v>
                </c:pt>
                <c:pt idx="32">
                  <c:v>23.8</c:v>
                </c:pt>
                <c:pt idx="33">
                  <c:v>23.7</c:v>
                </c:pt>
                <c:pt idx="34">
                  <c:v>23.6</c:v>
                </c:pt>
                <c:pt idx="35">
                  <c:v>23.3</c:v>
                </c:pt>
                <c:pt idx="36">
                  <c:v>22.6</c:v>
                </c:pt>
                <c:pt idx="37">
                  <c:v>22.4</c:v>
                </c:pt>
                <c:pt idx="38">
                  <c:v>22.4</c:v>
                </c:pt>
                <c:pt idx="39">
                  <c:v>22.3</c:v>
                </c:pt>
                <c:pt idx="40">
                  <c:v>21.7</c:v>
                </c:pt>
                <c:pt idx="41">
                  <c:v>20.9</c:v>
                </c:pt>
                <c:pt idx="42">
                  <c:v>19.7</c:v>
                </c:pt>
                <c:pt idx="43">
                  <c:v>19.399999999999999</c:v>
                </c:pt>
                <c:pt idx="44">
                  <c:v>18.899999999999999</c:v>
                </c:pt>
                <c:pt idx="45">
                  <c:v>18.8</c:v>
                </c:pt>
                <c:pt idx="46">
                  <c:v>18.399999999999999</c:v>
                </c:pt>
                <c:pt idx="47">
                  <c:v>17.2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図４－３　共同住宅の階数別割合の推移－秋田県（昭和</a:t>
            </a:r>
            <a:r>
              <a:rPr lang="en-US" altLang="ja-JP" sz="1000" b="1" i="0" u="none" strike="noStrike" baseline="0">
                <a:solidFill>
                  <a:schemeClr val="tx1"/>
                </a:solidFill>
                <a:latin typeface="+mj-ea"/>
                <a:ea typeface="+mj-ea"/>
              </a:rPr>
              <a:t>63</a:t>
            </a:r>
            <a:r>
              <a:rPr lang="ja-JP" altLang="en-US" sz="1000" b="1" i="0" u="none" strike="noStrike" baseline="0">
                <a:solidFill>
                  <a:schemeClr val="tx1"/>
                </a:solidFill>
                <a:latin typeface="+mj-ea"/>
                <a:ea typeface="+mj-ea"/>
              </a:rPr>
              <a:t>年～平成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16322989417989417"/>
          <c:y val="0.25414666666666669"/>
          <c:w val="0.75967962962962965"/>
          <c:h val="0.63976444444444447"/>
        </c:manualLayout>
      </c:layout>
      <c:barChart>
        <c:barDir val="bar"/>
        <c:grouping val="percentStacked"/>
        <c:varyColors val="0"/>
        <c:ser>
          <c:idx val="0"/>
          <c:order val="0"/>
          <c:tx>
            <c:strRef>
              <c:f>階数別共同住宅数!$B$16</c:f>
              <c:strCache>
                <c:ptCount val="1"/>
                <c:pt idx="0">
                  <c:v>１・２階建</c:v>
                </c:pt>
              </c:strCache>
            </c:strRef>
          </c:tx>
          <c:spPr>
            <a:pattFill prst="pct10">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階数別共同住宅数!$A$17:$A$22</c:f>
              <c:strCache>
                <c:ptCount val="6"/>
                <c:pt idx="0">
                  <c:v>25年</c:v>
                </c:pt>
                <c:pt idx="1">
                  <c:v>20年</c:v>
                </c:pt>
                <c:pt idx="2">
                  <c:v>15年</c:v>
                </c:pt>
                <c:pt idx="3">
                  <c:v>10年</c:v>
                </c:pt>
                <c:pt idx="4">
                  <c:v>平成5年</c:v>
                </c:pt>
                <c:pt idx="5">
                  <c:v>昭和63年</c:v>
                </c:pt>
              </c:strCache>
            </c:strRef>
          </c:cat>
          <c:val>
            <c:numRef>
              <c:f>階数別共同住宅数!$B$17:$B$22</c:f>
              <c:numCache>
                <c:formatCode>0.0</c:formatCode>
                <c:ptCount val="6"/>
                <c:pt idx="0">
                  <c:v>63.785394932935915</c:v>
                </c:pt>
                <c:pt idx="1">
                  <c:v>69.520547945205479</c:v>
                </c:pt>
                <c:pt idx="2">
                  <c:v>65.646258503401356</c:v>
                </c:pt>
                <c:pt idx="3">
                  <c:v>67.97153024911033</c:v>
                </c:pt>
                <c:pt idx="4">
                  <c:v>57.345971563981045</c:v>
                </c:pt>
                <c:pt idx="5">
                  <c:v>68.987341772151893</c:v>
                </c:pt>
              </c:numCache>
            </c:numRef>
          </c:val>
        </c:ser>
        <c:ser>
          <c:idx val="1"/>
          <c:order val="1"/>
          <c:tx>
            <c:strRef>
              <c:f>階数別共同住宅数!$C$16</c:f>
              <c:strCache>
                <c:ptCount val="1"/>
                <c:pt idx="0">
                  <c:v>３～５階建</c:v>
                </c:pt>
              </c:strCache>
            </c:strRef>
          </c:tx>
          <c:spPr>
            <a:pattFill prst="pct30">
              <a:fgClr>
                <a:schemeClr val="accent1"/>
              </a:fgClr>
              <a:bgClr>
                <a:schemeClr val="bg1"/>
              </a:bgClr>
            </a:pattFill>
            <a:ln w="3175">
              <a:solidFill>
                <a:schemeClr val="tx1"/>
              </a:solidFill>
              <a:prstDash val="solid"/>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階数別共同住宅数!$A$17:$A$22</c:f>
              <c:strCache>
                <c:ptCount val="6"/>
                <c:pt idx="0">
                  <c:v>25年</c:v>
                </c:pt>
                <c:pt idx="1">
                  <c:v>20年</c:v>
                </c:pt>
                <c:pt idx="2">
                  <c:v>15年</c:v>
                </c:pt>
                <c:pt idx="3">
                  <c:v>10年</c:v>
                </c:pt>
                <c:pt idx="4">
                  <c:v>平成5年</c:v>
                </c:pt>
                <c:pt idx="5">
                  <c:v>昭和63年</c:v>
                </c:pt>
              </c:strCache>
            </c:strRef>
          </c:cat>
          <c:val>
            <c:numRef>
              <c:f>階数別共同住宅数!$C$17:$C$22</c:f>
              <c:numCache>
                <c:formatCode>0.0</c:formatCode>
                <c:ptCount val="6"/>
                <c:pt idx="0">
                  <c:v>18.926974664679584</c:v>
                </c:pt>
                <c:pt idx="1">
                  <c:v>25.342465753424658</c:v>
                </c:pt>
                <c:pt idx="2">
                  <c:v>28.061224489795915</c:v>
                </c:pt>
                <c:pt idx="3">
                  <c:v>26.512455516014231</c:v>
                </c:pt>
                <c:pt idx="4">
                  <c:v>36.729857819905213</c:v>
                </c:pt>
                <c:pt idx="5">
                  <c:v>26.265822784810126</c:v>
                </c:pt>
              </c:numCache>
            </c:numRef>
          </c:val>
        </c:ser>
        <c:ser>
          <c:idx val="2"/>
          <c:order val="2"/>
          <c:tx>
            <c:strRef>
              <c:f>階数別共同住宅数!$D$16</c:f>
              <c:strCache>
                <c:ptCount val="1"/>
                <c:pt idx="0">
                  <c:v>６階建以上</c:v>
                </c:pt>
              </c:strCache>
            </c:strRef>
          </c:tx>
          <c:spPr>
            <a:pattFill prst="ltHorz">
              <a:fgClr>
                <a:schemeClr val="accent1"/>
              </a:fgClr>
              <a:bgClr>
                <a:schemeClr val="bg1"/>
              </a:bgClr>
            </a:pattFill>
            <a:ln w="3175">
              <a:solidFill>
                <a:schemeClr val="tx1"/>
              </a:solidFill>
              <a:prstDash val="sysDot"/>
            </a:ln>
          </c:spPr>
          <c:invertIfNegative val="0"/>
          <c:dPt>
            <c:idx val="0"/>
            <c:invertIfNegative val="0"/>
            <c:bubble3D val="0"/>
            <c:spPr>
              <a:pattFill prst="ltHorz">
                <a:fgClr>
                  <a:schemeClr val="accent1"/>
                </a:fgClr>
                <a:bgClr>
                  <a:schemeClr val="bg1"/>
                </a:bgClr>
              </a:pattFill>
              <a:ln w="3175">
                <a:solidFill>
                  <a:schemeClr val="tx1"/>
                </a:solidFill>
                <a:prstDash val="solid"/>
              </a:ln>
            </c:spPr>
          </c:dPt>
          <c:dLbls>
            <c:dLbl>
              <c:idx val="0"/>
              <c:layout/>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0"/>
              <c:showPercent val="0"/>
              <c:showBubbleSize val="0"/>
            </c:dLbl>
            <c:showLegendKey val="0"/>
            <c:showVal val="0"/>
            <c:showCatName val="0"/>
            <c:showSerName val="0"/>
            <c:showPercent val="0"/>
            <c:showBubbleSize val="0"/>
            <c:extLst>
              <c:ext xmlns:c15="http://schemas.microsoft.com/office/drawing/2012/chart" uri="{CE6537A1-D6FC-4f65-9D91-7224C49458BB}">
                <c15:showLeaderLines val="0"/>
              </c:ext>
            </c:extLst>
          </c:dLbls>
          <c:cat>
            <c:strRef>
              <c:f>階数別共同住宅数!$A$17:$A$22</c:f>
              <c:strCache>
                <c:ptCount val="6"/>
                <c:pt idx="0">
                  <c:v>25年</c:v>
                </c:pt>
                <c:pt idx="1">
                  <c:v>20年</c:v>
                </c:pt>
                <c:pt idx="2">
                  <c:v>15年</c:v>
                </c:pt>
                <c:pt idx="3">
                  <c:v>10年</c:v>
                </c:pt>
                <c:pt idx="4">
                  <c:v>平成5年</c:v>
                </c:pt>
                <c:pt idx="5">
                  <c:v>昭和63年</c:v>
                </c:pt>
              </c:strCache>
            </c:strRef>
          </c:cat>
          <c:val>
            <c:numRef>
              <c:f>階数別共同住宅数!$D$17:$D$22</c:f>
              <c:numCache>
                <c:formatCode>0.0</c:formatCode>
                <c:ptCount val="6"/>
                <c:pt idx="0">
                  <c:v>17.138599105812222</c:v>
                </c:pt>
                <c:pt idx="1">
                  <c:v>5.3082191780821919</c:v>
                </c:pt>
                <c:pt idx="2">
                  <c:v>6.6326530612244898</c:v>
                </c:pt>
                <c:pt idx="3">
                  <c:v>5.6939501779359425</c:v>
                </c:pt>
                <c:pt idx="4">
                  <c:v>5.9241706161137442</c:v>
                </c:pt>
                <c:pt idx="5">
                  <c:v>4.7468354430379751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50"/>
        <c:overlap val="100"/>
        <c:serLines>
          <c:spPr>
            <a:ln>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numFmt formatCode="0%" sourceLinked="0"/>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valAx>
      <c:spPr>
        <a:ln w="3175">
          <a:solidFill>
            <a:schemeClr val="tx1">
              <a:tint val="75000"/>
              <a:shade val="95000"/>
              <a:satMod val="105000"/>
            </a:schemeClr>
          </a:solidFill>
        </a:ln>
      </c:spPr>
    </c:plotArea>
    <c:legend>
      <c:legendPos val="t"/>
      <c:layout/>
      <c:overlay val="0"/>
      <c:spPr>
        <a:ln w="3175">
          <a:solidFill>
            <a:schemeClr val="tx1">
              <a:shade val="95000"/>
              <a:satMod val="105000"/>
            </a:schemeClr>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図４－２　共同住宅の階数別住宅数－秋田県</a:t>
            </a:r>
            <a:r>
              <a:rPr lang="en-US" altLang="ja-JP" sz="1000" b="1" i="0" u="none" strike="noStrike" baseline="0">
                <a:solidFill>
                  <a:schemeClr val="tx1"/>
                </a:solidFill>
                <a:latin typeface="+mj-ea"/>
                <a:ea typeface="+mj-ea"/>
              </a:rPr>
              <a:t>(</a:t>
            </a:r>
            <a:r>
              <a:rPr lang="ja-JP" altLang="en-US" sz="1000" b="1" i="0" u="none" strike="noStrike" baseline="0">
                <a:solidFill>
                  <a:schemeClr val="tx1"/>
                </a:solidFill>
                <a:latin typeface="+mj-ea"/>
                <a:ea typeface="+mj-ea"/>
              </a:rPr>
              <a:t>昭和</a:t>
            </a:r>
            <a:r>
              <a:rPr lang="en-US" altLang="ja-JP" sz="1000" b="1" i="0" u="none" strike="noStrike" baseline="0">
                <a:solidFill>
                  <a:schemeClr val="tx1"/>
                </a:solidFill>
                <a:latin typeface="+mj-ea"/>
                <a:ea typeface="+mj-ea"/>
              </a:rPr>
              <a:t>63</a:t>
            </a:r>
            <a:r>
              <a:rPr lang="ja-JP" altLang="en-US" sz="1000" b="1" i="0" u="none" strike="noStrike" baseline="0">
                <a:solidFill>
                  <a:schemeClr val="tx1"/>
                </a:solidFill>
                <a:latin typeface="+mj-ea"/>
                <a:ea typeface="+mj-ea"/>
              </a:rPr>
              <a:t>年～平成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en-US" altLang="ja-JP" sz="1000" b="1" i="0" u="none" strike="noStrike" baseline="0">
                <a:solidFill>
                  <a:schemeClr val="tx1"/>
                </a:solidFill>
              </a:rPr>
              <a:t>)</a:t>
            </a:r>
            <a:endParaRPr lang="ja-JP" altLang="en-US" sz="1000" b="1" i="0" u="none" strike="noStrike" baseline="0">
              <a:solidFill>
                <a:schemeClr val="tx1"/>
              </a:solidFill>
            </a:endParaRPr>
          </a:p>
        </c:rich>
      </c:tx>
      <c:layout>
        <c:manualLayout>
          <c:xMode val="edge"/>
          <c:yMode val="edge"/>
          <c:x val="0.12989813891411023"/>
          <c:y val="2.0158668845639577e-002"/>
        </c:manualLayout>
      </c:layout>
      <c:overlay val="0"/>
    </c:title>
    <c:autoTitleDeleted val="0"/>
    <c:view3D>
      <c:rotX val="15"/>
      <c:rotY val="20"/>
      <c:depthPercent val="100"/>
      <c:rAngAx val="1"/>
    </c:view3D>
    <c:floor>
      <c:thickness val="0"/>
    </c:floor>
    <c:sideWall>
      <c:thickness val="0"/>
      <c:spPr>
        <a:ln w="6350">
          <a:solidFill>
            <a:schemeClr val="accent1"/>
          </a:solidFill>
        </a:ln>
      </c:spPr>
    </c:sideWall>
    <c:backWall>
      <c:thickness val="0"/>
      <c:spPr>
        <a:ln w="6350">
          <a:solidFill>
            <a:schemeClr val="accent1"/>
          </a:solidFill>
        </a:ln>
      </c:spPr>
    </c:backWall>
    <c:plotArea>
      <c:layout>
        <c:manualLayout>
          <c:layoutTarget val="inner"/>
          <c:xMode val="edge"/>
          <c:yMode val="edge"/>
          <c:x val="6.9854166666666662e-002"/>
          <c:y val="0.29903888888888885"/>
          <c:w val="0.92132638888888885"/>
          <c:h val="0.57224705882352944"/>
        </c:manualLayout>
      </c:layout>
      <c:bar3DChart>
        <c:barDir val="col"/>
        <c:grouping val="clustered"/>
        <c:varyColors val="0"/>
        <c:ser>
          <c:idx val="0"/>
          <c:order val="0"/>
          <c:tx>
            <c:strRef>
              <c:f>階数別共同住宅数!$B$41</c:f>
              <c:strCache>
                <c:ptCount val="1"/>
                <c:pt idx="0">
                  <c:v>1・2階建</c:v>
                </c:pt>
              </c:strCache>
            </c:strRef>
          </c:tx>
          <c:spPr>
            <a:pattFill prst="dkDnDiag">
              <a:fgClr>
                <a:schemeClr val="accent1"/>
              </a:fgClr>
              <a:bgClr>
                <a:schemeClr val="bg1"/>
              </a:bgClr>
            </a:pattFill>
            <a:ln w="6350">
              <a:solidFill>
                <a:schemeClr val="accent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0"/>
                  <c:y val="-5.4273504273504277e-003"/>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4.6196556280529689e-017"/>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0"/>
                  <c:y val="-1.6282051282051332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9.2393112561059377e-017"/>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5"/>
              <c:layout>
                <c:manualLayout>
                  <c:x val="0"/>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階数別共同住宅数!$A$42:$A$47</c:f>
              <c:strCache>
                <c:ptCount val="6"/>
                <c:pt idx="0">
                  <c:v>昭和63年　</c:v>
                </c:pt>
                <c:pt idx="1">
                  <c:v>平成5年　</c:v>
                </c:pt>
                <c:pt idx="2">
                  <c:v>10年　</c:v>
                </c:pt>
                <c:pt idx="3">
                  <c:v>15年　</c:v>
                </c:pt>
                <c:pt idx="4">
                  <c:v>20年　</c:v>
                </c:pt>
                <c:pt idx="5">
                  <c:v>25年　</c:v>
                </c:pt>
              </c:strCache>
            </c:strRef>
          </c:cat>
          <c:val>
            <c:numRef>
              <c:f>階数別共同住宅数!$B$42:$B$47</c:f>
              <c:numCache>
                <c:formatCode>#,##0.0;[Red]\-#,##0.0</c:formatCode>
                <c:ptCount val="6"/>
                <c:pt idx="0">
                  <c:v>21.8</c:v>
                </c:pt>
                <c:pt idx="1">
                  <c:v>24.2</c:v>
                </c:pt>
                <c:pt idx="2">
                  <c:v>38.200000000000003</c:v>
                </c:pt>
                <c:pt idx="3">
                  <c:v>38.6</c:v>
                </c:pt>
                <c:pt idx="4">
                  <c:v>40.6</c:v>
                </c:pt>
                <c:pt idx="5">
                  <c:v>42.8</c:v>
                </c:pt>
              </c:numCache>
            </c:numRef>
          </c:val>
          <c:shape val="box"/>
        </c:ser>
        <c:ser>
          <c:idx val="1"/>
          <c:order val="1"/>
          <c:tx>
            <c:strRef>
              <c:f>階数別共同住宅数!$C$41</c:f>
              <c:strCache>
                <c:ptCount val="1"/>
                <c:pt idx="0">
                  <c:v>3～5階建</c:v>
                </c:pt>
              </c:strCache>
            </c:strRef>
          </c:tx>
          <c:spPr>
            <a:pattFill prst="pct25">
              <a:fgClr>
                <a:schemeClr val="accent1"/>
              </a:fgClr>
              <a:bgClr>
                <a:schemeClr val="bg1"/>
              </a:bgClr>
            </a:pattFill>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1.0079365079365079e-002"/>
                  <c:y val="0"/>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1.5119047619047619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1.5119047619047619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1.7638888888888888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1.7638888888888982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5"/>
              <c:layout>
                <c:manualLayout>
                  <c:x val="1.7638888888888888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階数別共同住宅数!$A$42:$A$47</c:f>
              <c:strCache>
                <c:ptCount val="6"/>
                <c:pt idx="0">
                  <c:v>昭和63年　</c:v>
                </c:pt>
                <c:pt idx="1">
                  <c:v>平成5年　</c:v>
                </c:pt>
                <c:pt idx="2">
                  <c:v>10年　</c:v>
                </c:pt>
                <c:pt idx="3">
                  <c:v>15年　</c:v>
                </c:pt>
                <c:pt idx="4">
                  <c:v>20年　</c:v>
                </c:pt>
                <c:pt idx="5">
                  <c:v>25年　</c:v>
                </c:pt>
              </c:strCache>
            </c:strRef>
          </c:cat>
          <c:val>
            <c:numRef>
              <c:f>階数別共同住宅数!$C$42:$C$47</c:f>
              <c:numCache>
                <c:formatCode>#,##0.0;[Red]\-#,##0.0</c:formatCode>
                <c:ptCount val="6"/>
                <c:pt idx="0">
                  <c:v>8.3000000000000007</c:v>
                </c:pt>
                <c:pt idx="1">
                  <c:v>15.5</c:v>
                </c:pt>
                <c:pt idx="2">
                  <c:v>14.9</c:v>
                </c:pt>
                <c:pt idx="3">
                  <c:v>16.5</c:v>
                </c:pt>
                <c:pt idx="4">
                  <c:v>14.8</c:v>
                </c:pt>
                <c:pt idx="5">
                  <c:v>12.7</c:v>
                </c:pt>
              </c:numCache>
            </c:numRef>
          </c:val>
          <c:shape val="box"/>
        </c:ser>
        <c:ser>
          <c:idx val="2"/>
          <c:order val="2"/>
          <c:tx>
            <c:strRef>
              <c:f>階数別共同住宅数!$D$41</c:f>
              <c:strCache>
                <c:ptCount val="1"/>
                <c:pt idx="0">
                  <c:v>6階建以上</c:v>
                </c:pt>
              </c:strCache>
            </c:strRef>
          </c:tx>
          <c:spPr>
            <a:pattFill prst="smCheck">
              <a:fgClr>
                <a:schemeClr val="accent1"/>
              </a:fgClr>
              <a:bgClr>
                <a:schemeClr val="bg1"/>
              </a:bgClr>
            </a:pattFill>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1.5119047619047619e-002"/>
                  <c:y val="-5.4273504273503279e-003"/>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1.0079166666666667e-002"/>
                  <c:y val="-5.4273504273504277e-003"/>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1.0079365079365079e-002"/>
                  <c:y val="-1.08547008547007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1.5119047619047619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1.259920634920635e-002"/>
                  <c:y val="-1.628205128205128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5"/>
              <c:layout>
                <c:manualLayout>
                  <c:x val="2.0158730158730157e-002"/>
                  <c:y val="-1.628205128205128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階数別共同住宅数!$A$42:$A$47</c:f>
              <c:strCache>
                <c:ptCount val="6"/>
                <c:pt idx="0">
                  <c:v>昭和63年　</c:v>
                </c:pt>
                <c:pt idx="1">
                  <c:v>平成5年　</c:v>
                </c:pt>
                <c:pt idx="2">
                  <c:v>10年　</c:v>
                </c:pt>
                <c:pt idx="3">
                  <c:v>15年　</c:v>
                </c:pt>
                <c:pt idx="4">
                  <c:v>20年　</c:v>
                </c:pt>
                <c:pt idx="5">
                  <c:v>25年　</c:v>
                </c:pt>
              </c:strCache>
            </c:strRef>
          </c:cat>
          <c:val>
            <c:numRef>
              <c:f>階数別共同住宅数!$D$42:$D$47</c:f>
              <c:numCache>
                <c:formatCode>#,##0.0;[Red]\-#,##0.0</c:formatCode>
                <c:ptCount val="6"/>
                <c:pt idx="0">
                  <c:v>1.5</c:v>
                </c:pt>
                <c:pt idx="1">
                  <c:v>2.5</c:v>
                </c:pt>
                <c:pt idx="2">
                  <c:v>3.2</c:v>
                </c:pt>
                <c:pt idx="3">
                  <c:v>3.9</c:v>
                </c:pt>
                <c:pt idx="4">
                  <c:v>3.1</c:v>
                </c:pt>
                <c:pt idx="5">
                  <c:v>11.5</c:v>
                </c:pt>
              </c:numCache>
            </c:numRef>
          </c:val>
          <c:shape val="box"/>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01"/>
        <c:gapDepth val="150"/>
        <c:shape val="box"/>
        <c:axId val="1"/>
        <c:axId val="2"/>
        <c:axId val="0"/>
      </c:bar3DChart>
      <c:catAx>
        <c:axId val="1"/>
        <c:scaling>
          <c:orientation val="minMax"/>
        </c:scaling>
        <c:delete val="0"/>
        <c:axPos val="b"/>
        <c:numFmt formatCode="#,##0.0;[Red]\-#,##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w="9525"/>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plotArea>
    <c:legend>
      <c:legendPos val="t"/>
      <c:layout/>
      <c:overlay val="0"/>
      <c:spPr>
        <a:ln w="3175">
          <a:solidFill>
            <a:schemeClr val="tx1">
              <a:shade val="95000"/>
              <a:satMod val="105000"/>
            </a:schemeClr>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0866141732283472" r="0.70866141732283472" t="0.59055118110236227" b="0.59055118110236227" header="0.31496062992125984" footer="0.31496062992125984"/>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図４－３　共同住宅の階数別割合の推移（平成</a:t>
            </a:r>
            <a:r>
              <a:rPr lang="en-US" altLang="ja-JP" sz="1000" b="1" i="0" u="none" strike="noStrike" baseline="0">
                <a:solidFill>
                  <a:schemeClr val="tx1"/>
                </a:solidFill>
              </a:rPr>
              <a:t>10</a:t>
            </a:r>
            <a:r>
              <a:rPr lang="ja-JP" altLang="en-US" sz="1000" b="1" i="0" u="none" strike="noStrike" baseline="0">
                <a:solidFill>
                  <a:schemeClr val="tx1"/>
                </a:solidFill>
              </a:rPr>
              <a:t>年～</a:t>
            </a:r>
            <a:r>
              <a:rPr lang="en-US" altLang="ja-JP" sz="1000" b="1" i="0" u="none" strike="noStrike" baseline="0">
                <a:solidFill>
                  <a:schemeClr val="tx1"/>
                </a:solidFill>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14968576388888888"/>
          <c:y val="0.24473928571428569"/>
          <c:w val="0.77983846856651451"/>
          <c:h val="0.60213492063492069"/>
        </c:manualLayout>
      </c:layout>
      <c:barChart>
        <c:barDir val="bar"/>
        <c:grouping val="percentStacked"/>
        <c:varyColors val="0"/>
        <c:ser>
          <c:idx val="0"/>
          <c:order val="0"/>
          <c:tx>
            <c:strRef>
              <c:f>階数別共同住宅数!$B$16</c:f>
              <c:strCache>
                <c:ptCount val="1"/>
                <c:pt idx="0">
                  <c:v>１・２階建</c:v>
                </c:pt>
              </c:strCache>
            </c:strRef>
          </c:tx>
          <c:spPr>
            <a:pattFill prst="pct10">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階数別共同住宅数!$A$17:$A$22</c:f>
              <c:strCache>
                <c:ptCount val="6"/>
                <c:pt idx="0">
                  <c:v>25年</c:v>
                </c:pt>
                <c:pt idx="1">
                  <c:v>20年</c:v>
                </c:pt>
                <c:pt idx="2">
                  <c:v>15年</c:v>
                </c:pt>
                <c:pt idx="3">
                  <c:v>10年</c:v>
                </c:pt>
                <c:pt idx="4">
                  <c:v>平成5年</c:v>
                </c:pt>
                <c:pt idx="5">
                  <c:v>昭和63年</c:v>
                </c:pt>
              </c:strCache>
            </c:strRef>
          </c:cat>
          <c:val>
            <c:numRef>
              <c:f>階数別共同住宅数!$B$17:$B$22</c:f>
              <c:numCache>
                <c:formatCode>0.0</c:formatCode>
                <c:ptCount val="6"/>
                <c:pt idx="0">
                  <c:v>63.785394932935915</c:v>
                </c:pt>
                <c:pt idx="1">
                  <c:v>69.520547945205479</c:v>
                </c:pt>
                <c:pt idx="2">
                  <c:v>65.646258503401356</c:v>
                </c:pt>
                <c:pt idx="3">
                  <c:v>67.97153024911033</c:v>
                </c:pt>
                <c:pt idx="4">
                  <c:v>57.345971563981045</c:v>
                </c:pt>
                <c:pt idx="5">
                  <c:v>68.987341772151893</c:v>
                </c:pt>
              </c:numCache>
            </c:numRef>
          </c:val>
        </c:ser>
        <c:ser>
          <c:idx val="1"/>
          <c:order val="1"/>
          <c:tx>
            <c:strRef>
              <c:f>階数別共同住宅数!$C$16</c:f>
              <c:strCache>
                <c:ptCount val="1"/>
                <c:pt idx="0">
                  <c:v>３～５階建</c:v>
                </c:pt>
              </c:strCache>
            </c:strRef>
          </c:tx>
          <c:spPr>
            <a:pattFill prst="pct30">
              <a:fgClr>
                <a:schemeClr val="accent1"/>
              </a:fgClr>
              <a:bgClr>
                <a:schemeClr val="bg1"/>
              </a:bgClr>
            </a:pattFill>
            <a:ln w="3175">
              <a:solidFill>
                <a:schemeClr val="tx1"/>
              </a:solidFill>
              <a:prstDash val="solid"/>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階数別共同住宅数!$A$17:$A$22</c:f>
              <c:strCache>
                <c:ptCount val="6"/>
                <c:pt idx="0">
                  <c:v>25年</c:v>
                </c:pt>
                <c:pt idx="1">
                  <c:v>20年</c:v>
                </c:pt>
                <c:pt idx="2">
                  <c:v>15年</c:v>
                </c:pt>
                <c:pt idx="3">
                  <c:v>10年</c:v>
                </c:pt>
                <c:pt idx="4">
                  <c:v>平成5年</c:v>
                </c:pt>
                <c:pt idx="5">
                  <c:v>昭和63年</c:v>
                </c:pt>
              </c:strCache>
            </c:strRef>
          </c:cat>
          <c:val>
            <c:numRef>
              <c:f>階数別共同住宅数!$C$17:$C$22</c:f>
              <c:numCache>
                <c:formatCode>0.0</c:formatCode>
                <c:ptCount val="6"/>
                <c:pt idx="0">
                  <c:v>18.926974664679584</c:v>
                </c:pt>
                <c:pt idx="1">
                  <c:v>25.342465753424658</c:v>
                </c:pt>
                <c:pt idx="2">
                  <c:v>28.061224489795915</c:v>
                </c:pt>
                <c:pt idx="3">
                  <c:v>26.512455516014231</c:v>
                </c:pt>
                <c:pt idx="4">
                  <c:v>36.729857819905213</c:v>
                </c:pt>
                <c:pt idx="5">
                  <c:v>26.265822784810126</c:v>
                </c:pt>
              </c:numCache>
            </c:numRef>
          </c:val>
        </c:ser>
        <c:ser>
          <c:idx val="2"/>
          <c:order val="2"/>
          <c:tx>
            <c:strRef>
              <c:f>階数別共同住宅数!$D$16</c:f>
              <c:strCache>
                <c:ptCount val="1"/>
                <c:pt idx="0">
                  <c:v>６階建以上</c:v>
                </c:pt>
              </c:strCache>
            </c:strRef>
          </c:tx>
          <c:spPr>
            <a:pattFill prst="ltHorz">
              <a:fgClr>
                <a:schemeClr val="accent1"/>
              </a:fgClr>
              <a:bgClr>
                <a:schemeClr val="bg1"/>
              </a:bgClr>
            </a:pattFill>
            <a:ln w="3175">
              <a:solidFill>
                <a:schemeClr val="tx1"/>
              </a:solidFill>
              <a:prstDash val="sysDot"/>
            </a:ln>
          </c:spPr>
          <c:invertIfNegative val="0"/>
          <c:dPt>
            <c:idx val="0"/>
            <c:invertIfNegative val="0"/>
            <c:bubble3D val="0"/>
            <c:spPr>
              <a:pattFill prst="ltHorz">
                <a:fgClr>
                  <a:schemeClr val="accent1"/>
                </a:fgClr>
                <a:bgClr>
                  <a:schemeClr val="bg1"/>
                </a:bgClr>
              </a:pattFill>
              <a:ln w="3175">
                <a:solidFill>
                  <a:schemeClr val="tx1"/>
                </a:solidFill>
                <a:prstDash val="solid"/>
              </a:ln>
            </c:spPr>
          </c:dPt>
          <c:dPt>
            <c:idx val="1"/>
            <c:invertIfNegative val="0"/>
            <c:bubble3D val="0"/>
          </c:dPt>
          <c:dPt>
            <c:idx val="2"/>
            <c:invertIfNegative val="0"/>
            <c:bubble3D val="0"/>
          </c:dPt>
          <c:dPt>
            <c:idx val="3"/>
            <c:invertIfNegative val="0"/>
            <c:bubble3D val="0"/>
          </c:dPt>
          <c:dLbls>
            <c:dLbl>
              <c:idx val="0"/>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2"/>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3"/>
              <c:layout/>
              <c:numFmt formatCode="#,##0.0_);[Red]\(#,##0.0\)" sourceLinked="0"/>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階数別共同住宅数!$A$17:$A$22</c:f>
              <c:strCache>
                <c:ptCount val="6"/>
                <c:pt idx="0">
                  <c:v>25年</c:v>
                </c:pt>
                <c:pt idx="1">
                  <c:v>20年</c:v>
                </c:pt>
                <c:pt idx="2">
                  <c:v>15年</c:v>
                </c:pt>
                <c:pt idx="3">
                  <c:v>10年</c:v>
                </c:pt>
                <c:pt idx="4">
                  <c:v>平成5年</c:v>
                </c:pt>
                <c:pt idx="5">
                  <c:v>昭和63年</c:v>
                </c:pt>
              </c:strCache>
            </c:strRef>
          </c:cat>
          <c:val>
            <c:numRef>
              <c:f>階数別共同住宅数!$D$17:$D$22</c:f>
              <c:numCache>
                <c:formatCode>0.0</c:formatCode>
                <c:ptCount val="6"/>
                <c:pt idx="0">
                  <c:v>17.138599105812222</c:v>
                </c:pt>
                <c:pt idx="1">
                  <c:v>5.3082191780821919</c:v>
                </c:pt>
                <c:pt idx="2">
                  <c:v>6.6326530612244898</c:v>
                </c:pt>
                <c:pt idx="3">
                  <c:v>5.6939501779359425</c:v>
                </c:pt>
                <c:pt idx="4">
                  <c:v>5.9241706161137442</c:v>
                </c:pt>
                <c:pt idx="5">
                  <c:v>4.7468354430379751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80"/>
        <c:overlap val="10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a:prstDash val="sysDot"/>
            </a:ln>
          </c:spPr>
        </c:majorGridlines>
        <c:numFmt formatCode="0%" sourceLinked="0"/>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valAx>
      <c:spPr>
        <a:ln w="3175">
          <a:solidFill>
            <a:schemeClr val="tx1">
              <a:tint val="75000"/>
              <a:shade val="95000"/>
              <a:satMod val="105000"/>
            </a:schemeClr>
          </a:solidFill>
        </a:ln>
      </c:spPr>
    </c:plotArea>
    <c:legend>
      <c:legendPos val="t"/>
      <c:layout/>
      <c:overlay val="0"/>
      <c:spPr>
        <a:ln w="3175">
          <a:solidFill>
            <a:schemeClr val="tx1">
              <a:shade val="95000"/>
              <a:satMod val="105000"/>
            </a:schemeClr>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3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図４－２　共同住宅の階数別住宅数</a:t>
            </a:r>
            <a:r>
              <a:rPr lang="en-US" altLang="ja-JP" sz="1000" b="1" i="0" u="none" strike="noStrike" baseline="0">
                <a:solidFill>
                  <a:schemeClr val="tx1"/>
                </a:solidFill>
                <a:latin typeface="+mj-ea"/>
                <a:ea typeface="+mj-ea"/>
              </a:rPr>
              <a:t>(</a:t>
            </a:r>
            <a:r>
              <a:rPr lang="ja-JP" altLang="en-US" sz="1000" b="1" i="0" u="none" strike="noStrike" baseline="0">
                <a:solidFill>
                  <a:schemeClr val="tx1"/>
                </a:solidFill>
                <a:latin typeface="+mj-ea"/>
                <a:ea typeface="+mj-ea"/>
              </a:rPr>
              <a:t>昭和</a:t>
            </a:r>
            <a:r>
              <a:rPr lang="en-US" altLang="ja-JP" sz="1000" b="1" i="0" u="none" strike="noStrike" baseline="0">
                <a:solidFill>
                  <a:schemeClr val="tx1"/>
                </a:solidFill>
                <a:latin typeface="+mj-ea"/>
                <a:ea typeface="+mj-ea"/>
              </a:rPr>
              <a:t>63</a:t>
            </a:r>
            <a:r>
              <a:rPr lang="ja-JP" altLang="en-US" sz="1000" b="1" i="0" u="none" strike="noStrike" baseline="0">
                <a:solidFill>
                  <a:schemeClr val="tx1"/>
                </a:solidFill>
                <a:latin typeface="+mj-ea"/>
                <a:ea typeface="+mj-ea"/>
              </a:rPr>
              <a:t>年～平成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en-US" altLang="ja-JP" sz="1000" b="1" i="0" u="none" strike="noStrike" baseline="0">
                <a:solidFill>
                  <a:schemeClr val="tx1"/>
                </a:solidFill>
              </a:rPr>
              <a:t>)</a:t>
            </a:r>
            <a:endParaRPr lang="ja-JP" altLang="en-US" sz="1000" b="1" i="0" u="none" strike="noStrike" baseline="0">
              <a:solidFill>
                <a:schemeClr val="tx1"/>
              </a:solidFill>
            </a:endParaRPr>
          </a:p>
        </c:rich>
      </c:tx>
      <c:layout/>
      <c:overlay val="0"/>
    </c:title>
    <c:autoTitleDeleted val="0"/>
    <c:view3D>
      <c:rotX val="15"/>
      <c:rotY val="20"/>
      <c:depthPercent val="100"/>
      <c:rAngAx val="1"/>
    </c:view3D>
    <c:floor>
      <c:thickness val="0"/>
    </c:floor>
    <c:sideWall>
      <c:thickness val="0"/>
      <c:spPr>
        <a:ln w="6350">
          <a:solidFill>
            <a:schemeClr val="accent1"/>
          </a:solidFill>
        </a:ln>
      </c:spPr>
    </c:sideWall>
    <c:backWall>
      <c:thickness val="0"/>
      <c:spPr>
        <a:ln w="6350">
          <a:solidFill>
            <a:schemeClr val="accent1"/>
          </a:solidFill>
        </a:ln>
      </c:spPr>
    </c:backWall>
    <c:plotArea>
      <c:layout>
        <c:manualLayout>
          <c:layoutTarget val="inner"/>
          <c:xMode val="edge"/>
          <c:yMode val="edge"/>
          <c:x val="6.9854166666666662e-002"/>
          <c:y val="0.29903888888888885"/>
          <c:w val="0.92132638888888885"/>
          <c:h val="0.57224705882352944"/>
        </c:manualLayout>
      </c:layout>
      <c:bar3DChart>
        <c:barDir val="col"/>
        <c:grouping val="clustered"/>
        <c:varyColors val="0"/>
        <c:ser>
          <c:idx val="0"/>
          <c:order val="0"/>
          <c:tx>
            <c:strRef>
              <c:f>階数別共同住宅数!$B$41</c:f>
              <c:strCache>
                <c:ptCount val="1"/>
                <c:pt idx="0">
                  <c:v>1・2階建</c:v>
                </c:pt>
              </c:strCache>
            </c:strRef>
          </c:tx>
          <c:spPr>
            <a:pattFill prst="dkDnDiag">
              <a:fgClr>
                <a:schemeClr val="accent1"/>
              </a:fgClr>
              <a:bgClr>
                <a:schemeClr val="bg1"/>
              </a:bgClr>
            </a:pattFill>
            <a:ln w="6350">
              <a:solidFill>
                <a:schemeClr val="accent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0"/>
                  <c:y val="-5.4273504273504277e-003"/>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4.6196556280529689e-017"/>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0"/>
                  <c:y val="-1.6282051282051332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9.2393112561059377e-017"/>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5"/>
              <c:layout>
                <c:manualLayout>
                  <c:x val="0"/>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階数別共同住宅数!$A$42:$A$47</c:f>
              <c:strCache>
                <c:ptCount val="6"/>
                <c:pt idx="0">
                  <c:v>昭和63年　</c:v>
                </c:pt>
                <c:pt idx="1">
                  <c:v>平成5年　</c:v>
                </c:pt>
                <c:pt idx="2">
                  <c:v>10年　</c:v>
                </c:pt>
                <c:pt idx="3">
                  <c:v>15年　</c:v>
                </c:pt>
                <c:pt idx="4">
                  <c:v>20年　</c:v>
                </c:pt>
                <c:pt idx="5">
                  <c:v>25年　</c:v>
                </c:pt>
              </c:strCache>
            </c:strRef>
          </c:cat>
          <c:val>
            <c:numRef>
              <c:f>階数別共同住宅数!$B$42:$B$47</c:f>
              <c:numCache>
                <c:formatCode>#,##0.0;[Red]\-#,##0.0</c:formatCode>
                <c:ptCount val="6"/>
                <c:pt idx="0">
                  <c:v>21.8</c:v>
                </c:pt>
                <c:pt idx="1">
                  <c:v>24.2</c:v>
                </c:pt>
                <c:pt idx="2">
                  <c:v>38.200000000000003</c:v>
                </c:pt>
                <c:pt idx="3">
                  <c:v>38.6</c:v>
                </c:pt>
                <c:pt idx="4">
                  <c:v>40.6</c:v>
                </c:pt>
                <c:pt idx="5">
                  <c:v>42.8</c:v>
                </c:pt>
              </c:numCache>
            </c:numRef>
          </c:val>
          <c:shape val="box"/>
        </c:ser>
        <c:ser>
          <c:idx val="1"/>
          <c:order val="1"/>
          <c:tx>
            <c:strRef>
              <c:f>階数別共同住宅数!$C$41</c:f>
              <c:strCache>
                <c:ptCount val="1"/>
                <c:pt idx="0">
                  <c:v>3～5階建</c:v>
                </c:pt>
              </c:strCache>
            </c:strRef>
          </c:tx>
          <c:spPr>
            <a:pattFill prst="pct25">
              <a:fgClr>
                <a:schemeClr val="accent1"/>
              </a:fgClr>
              <a:bgClr>
                <a:schemeClr val="bg1"/>
              </a:bgClr>
            </a:pattFill>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1.0079365079365079e-002"/>
                  <c:y val="0"/>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1.5119047619047619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1.5119047619047619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1.7638888888888888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1.7638888888888982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5"/>
              <c:layout>
                <c:manualLayout>
                  <c:x val="1.7638888888888888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階数別共同住宅数!$A$42:$A$47</c:f>
              <c:strCache>
                <c:ptCount val="6"/>
                <c:pt idx="0">
                  <c:v>昭和63年　</c:v>
                </c:pt>
                <c:pt idx="1">
                  <c:v>平成5年　</c:v>
                </c:pt>
                <c:pt idx="2">
                  <c:v>10年　</c:v>
                </c:pt>
                <c:pt idx="3">
                  <c:v>15年　</c:v>
                </c:pt>
                <c:pt idx="4">
                  <c:v>20年　</c:v>
                </c:pt>
                <c:pt idx="5">
                  <c:v>25年　</c:v>
                </c:pt>
              </c:strCache>
            </c:strRef>
          </c:cat>
          <c:val>
            <c:numRef>
              <c:f>階数別共同住宅数!$C$42:$C$47</c:f>
              <c:numCache>
                <c:formatCode>#,##0.0;[Red]\-#,##0.0</c:formatCode>
                <c:ptCount val="6"/>
                <c:pt idx="0">
                  <c:v>8.3000000000000007</c:v>
                </c:pt>
                <c:pt idx="1">
                  <c:v>15.5</c:v>
                </c:pt>
                <c:pt idx="2">
                  <c:v>14.9</c:v>
                </c:pt>
                <c:pt idx="3">
                  <c:v>16.5</c:v>
                </c:pt>
                <c:pt idx="4">
                  <c:v>14.8</c:v>
                </c:pt>
                <c:pt idx="5">
                  <c:v>12.7</c:v>
                </c:pt>
              </c:numCache>
            </c:numRef>
          </c:val>
          <c:shape val="box"/>
        </c:ser>
        <c:ser>
          <c:idx val="2"/>
          <c:order val="2"/>
          <c:tx>
            <c:strRef>
              <c:f>階数別共同住宅数!$D$41</c:f>
              <c:strCache>
                <c:ptCount val="1"/>
                <c:pt idx="0">
                  <c:v>6階建以上</c:v>
                </c:pt>
              </c:strCache>
            </c:strRef>
          </c:tx>
          <c:spPr>
            <a:pattFill prst="smCheck">
              <a:fgClr>
                <a:schemeClr val="accent1"/>
              </a:fgClr>
              <a:bgClr>
                <a:schemeClr val="bg1"/>
              </a:bgClr>
            </a:pattFill>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1.5119047619047619e-002"/>
                  <c:y val="-5.4273504273503279e-003"/>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1.0079166666666667e-002"/>
                  <c:y val="-5.4273504273504277e-003"/>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1.0079365079365079e-002"/>
                  <c:y val="-1.08547008547007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1.5119047619047619e-002"/>
                  <c:y val="-1.0854700854700855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1.259920634920635e-002"/>
                  <c:y val="-1.628205128205128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5"/>
              <c:layout>
                <c:manualLayout>
                  <c:x val="2.0158730158730157e-002"/>
                  <c:y val="-1.628205128205128e-0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階数別共同住宅数!$A$42:$A$47</c:f>
              <c:strCache>
                <c:ptCount val="6"/>
                <c:pt idx="0">
                  <c:v>昭和63年　</c:v>
                </c:pt>
                <c:pt idx="1">
                  <c:v>平成5年　</c:v>
                </c:pt>
                <c:pt idx="2">
                  <c:v>10年　</c:v>
                </c:pt>
                <c:pt idx="3">
                  <c:v>15年　</c:v>
                </c:pt>
                <c:pt idx="4">
                  <c:v>20年　</c:v>
                </c:pt>
                <c:pt idx="5">
                  <c:v>25年　</c:v>
                </c:pt>
              </c:strCache>
            </c:strRef>
          </c:cat>
          <c:val>
            <c:numRef>
              <c:f>階数別共同住宅数!$D$42:$D$47</c:f>
              <c:numCache>
                <c:formatCode>#,##0.0;[Red]\-#,##0.0</c:formatCode>
                <c:ptCount val="6"/>
                <c:pt idx="0">
                  <c:v>1.5</c:v>
                </c:pt>
                <c:pt idx="1">
                  <c:v>2.5</c:v>
                </c:pt>
                <c:pt idx="2">
                  <c:v>3.2</c:v>
                </c:pt>
                <c:pt idx="3">
                  <c:v>3.9</c:v>
                </c:pt>
                <c:pt idx="4">
                  <c:v>3.1</c:v>
                </c:pt>
                <c:pt idx="5">
                  <c:v>11.5</c:v>
                </c:pt>
              </c:numCache>
            </c:numRef>
          </c:val>
          <c:shape val="box"/>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01"/>
        <c:gapDepth val="150"/>
        <c:shape val="box"/>
        <c:axId val="1"/>
        <c:axId val="2"/>
        <c:axId val="0"/>
      </c:bar3DChart>
      <c:catAx>
        <c:axId val="1"/>
        <c:scaling>
          <c:orientation val="minMax"/>
        </c:scaling>
        <c:delete val="0"/>
        <c:axPos val="b"/>
        <c:numFmt formatCode="#,##0.0;[Red]\-#,##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w="9525"/>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plotArea>
    <c:legend>
      <c:legendPos val="t"/>
      <c:layout/>
      <c:overlay val="0"/>
      <c:spPr>
        <a:ln w="3175">
          <a:solidFill>
            <a:schemeClr val="tx1">
              <a:shade val="95000"/>
              <a:satMod val="105000"/>
            </a:schemeClr>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図５－３　住宅の建て方別構造割合－秋田県（平成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en-US" altLang="ja-JP" sz="1000" b="1" i="0" u="none" strike="noStrike" baseline="0">
              <a:solidFill>
                <a:schemeClr val="tx1"/>
              </a:solidFill>
            </a:endParaRPr>
          </a:p>
        </c:rich>
      </c:tx>
      <c:layout>
        <c:manualLayout>
          <c:xMode val="edge"/>
          <c:yMode val="edge"/>
          <c:x val="0.25738893749392439"/>
          <c:y val="1.8814909620396392e-002"/>
        </c:manualLayout>
      </c:layout>
      <c:overlay val="0"/>
    </c:title>
    <c:autoTitleDeleted val="0"/>
    <c:plotArea>
      <c:layout>
        <c:manualLayout>
          <c:layoutTarget val="inner"/>
          <c:xMode val="edge"/>
          <c:yMode val="edge"/>
          <c:x val="0.12853296296296296"/>
          <c:y val="0.24072777777777776"/>
          <c:w val="0.8157811418525357"/>
          <c:h val="0.62086979166666667"/>
        </c:manualLayout>
      </c:layout>
      <c:barChart>
        <c:barDir val="bar"/>
        <c:grouping val="percentStacked"/>
        <c:varyColors val="0"/>
        <c:ser>
          <c:idx val="0"/>
          <c:order val="0"/>
          <c:tx>
            <c:strRef>
              <c:f>構造!$B$62</c:f>
              <c:strCache>
                <c:ptCount val="1"/>
                <c:pt idx="0">
                  <c:v>木造</c:v>
                </c:pt>
              </c:strCache>
            </c:strRef>
          </c:tx>
          <c:spPr>
            <a:pattFill prst="pct4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構造!$A$63:$A$66</c:f>
              <c:strCache>
                <c:ptCount val="4"/>
                <c:pt idx="0">
                  <c:v>一戸建</c:v>
                </c:pt>
                <c:pt idx="1">
                  <c:v>長屋建</c:v>
                </c:pt>
                <c:pt idx="2">
                  <c:v>共同住宅</c:v>
                </c:pt>
                <c:pt idx="3">
                  <c:v>その他</c:v>
                </c:pt>
              </c:strCache>
            </c:strRef>
          </c:cat>
          <c:val>
            <c:numRef>
              <c:f>構造!$B$63:$B$66</c:f>
              <c:numCache>
                <c:formatCode>General</c:formatCode>
                <c:ptCount val="4"/>
                <c:pt idx="0">
                  <c:v>98.730158730158735</c:v>
                </c:pt>
                <c:pt idx="1">
                  <c:v>79.032258064516128</c:v>
                </c:pt>
                <c:pt idx="2">
                  <c:v>33.830104321907598</c:v>
                </c:pt>
                <c:pt idx="3">
                  <c:v>66.666666666666657</c:v>
                </c:pt>
              </c:numCache>
            </c:numRef>
          </c:val>
        </c:ser>
        <c:ser>
          <c:idx val="1"/>
          <c:order val="1"/>
          <c:tx>
            <c:strRef>
              <c:f>構造!$C$62</c:f>
              <c:strCache>
                <c:ptCount val="1"/>
                <c:pt idx="0">
                  <c:v>非木造</c:v>
                </c:pt>
              </c:strCache>
            </c:strRef>
          </c:tx>
          <c:spPr>
            <a:pattFill prst="pct20">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delete val="1"/>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構造!$A$63:$A$66</c:f>
              <c:strCache>
                <c:ptCount val="4"/>
                <c:pt idx="0">
                  <c:v>一戸建</c:v>
                </c:pt>
                <c:pt idx="1">
                  <c:v>長屋建</c:v>
                </c:pt>
                <c:pt idx="2">
                  <c:v>共同住宅</c:v>
                </c:pt>
                <c:pt idx="3">
                  <c:v>その他</c:v>
                </c:pt>
              </c:strCache>
            </c:strRef>
          </c:cat>
          <c:val>
            <c:numRef>
              <c:f>構造!$C$63:$C$66</c:f>
              <c:numCache>
                <c:formatCode>General</c:formatCode>
                <c:ptCount val="4"/>
                <c:pt idx="0">
                  <c:v>1.2380952380952381</c:v>
                </c:pt>
                <c:pt idx="1">
                  <c:v>19.35483870967742</c:v>
                </c:pt>
                <c:pt idx="2">
                  <c:v>66.169895678092388</c:v>
                </c:pt>
                <c:pt idx="3">
                  <c:v>33.333333333333329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5"/>
        <c:overlap val="100"/>
        <c:axId val="1"/>
        <c:axId val="2"/>
      </c:barChart>
      <c:catAx>
        <c:axId val="1"/>
        <c:scaling>
          <c:orientation val="maxMin"/>
        </c:scaling>
        <c:delete val="0"/>
        <c:axPos val="l"/>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t"/>
        <c:majorGridlines>
          <c:spPr>
            <a:ln>
              <a:prstDash val="sysDash"/>
            </a:ln>
          </c:spPr>
        </c:majorGridlines>
        <c:numFmt formatCode="General" sourceLinked="1"/>
        <c:majorTickMark val="out"/>
        <c:minorTickMark val="in"/>
        <c:tickLblPos val="high"/>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a:solidFill>
            <a:srgbClr val="808080"/>
          </a:solidFill>
        </a:ln>
      </c:spPr>
    </c:plotArea>
    <c:legend>
      <c:legendPos val="t"/>
      <c:layout>
        <c:manualLayout>
          <c:xMode val="edge"/>
          <c:yMode val="edge"/>
          <c:x val="0.41875240740740738"/>
          <c:y val="0.1175925925925926"/>
          <c:w val="0.162495"/>
          <c:h val="7.3694444444444451e-002"/>
        </c:manualLayou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住宅の構造別割合－秋田県（平成</a:t>
            </a:r>
            <a:r>
              <a:rPr lang="en-US" altLang="en-US"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manualLayout>
          <c:xMode val="edge"/>
          <c:yMode val="edge"/>
          <c:x val="0.32863823117516672"/>
          <c:y val="2.3722566594069357e-002"/>
        </c:manualLayout>
      </c:layout>
      <c:overlay val="0"/>
    </c:title>
    <c:autoTitleDeleted val="0"/>
    <c:plotArea>
      <c:layout>
        <c:manualLayout>
          <c:layoutTarget val="inner"/>
          <c:xMode val="edge"/>
          <c:yMode val="edge"/>
          <c:x val="2.7638333333333334e-002"/>
          <c:y val="0.28726000000000002"/>
          <c:w val="0.93748962962962956"/>
          <c:h val="0.47090666666666681"/>
        </c:manualLayout>
      </c:layout>
      <c:barChart>
        <c:barDir val="bar"/>
        <c:grouping val="percentStacked"/>
        <c:varyColors val="0"/>
        <c:ser>
          <c:idx val="0"/>
          <c:order val="0"/>
          <c:tx>
            <c:strRef>
              <c:f>要約掲載図表!$B$14</c:f>
              <c:strCache>
                <c:ptCount val="1"/>
                <c:pt idx="0">
                  <c:v>木造（防火木造を含む）</c:v>
                </c:pt>
              </c:strCache>
            </c:strRef>
          </c:tx>
          <c:spPr>
            <a:pattFill prst="pct30">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1"/>
            <c:showPercent val="0"/>
            <c:showBubbleSize val="0"/>
            <c:separator xml:space="preserve"> </c:separator>
          </c:dLbls>
          <c:val>
            <c:numRef>
              <c:f>要約掲載図表!$B$15</c:f>
              <c:numCache>
                <c:formatCode>General</c:formatCode>
                <c:ptCount val="1"/>
                <c:pt idx="0">
                  <c:v>87.172236503856041</c:v>
                </c:pt>
              </c:numCache>
            </c:numRef>
          </c:val>
        </c:ser>
        <c:ser>
          <c:idx val="1"/>
          <c:order val="1"/>
          <c:tx>
            <c:strRef>
              <c:f>要約掲載図表!$C$14</c:f>
              <c:strCache>
                <c:ptCount val="1"/>
                <c:pt idx="0">
                  <c:v>非木造</c:v>
                </c:pt>
              </c:strCache>
            </c:strRef>
          </c:tx>
          <c:spPr>
            <a:pattFill prst="pct20">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spAutoFit/>
              </a:bodyPr>
              <a:lstStyle/>
              <a:p>
                <a:pPr algn="ctr" rtl="0">
                  <a:defRPr sz="700">
                    <a:solidFill>
                      <a:schemeClr val="tx1"/>
                    </a:solidFill>
                  </a:defRPr>
                </a:pPr>
                <a:endParaRPr lang="ja-JP" altLang="en-US"/>
              </a:p>
            </c:txPr>
            <c:showLegendKey val="0"/>
            <c:showVal val="1"/>
            <c:showCatName val="0"/>
            <c:showSerName val="1"/>
            <c:showPercent val="0"/>
            <c:showBubbleSize val="0"/>
          </c:dLbls>
          <c:val>
            <c:numRef>
              <c:f>要約掲載図表!$C$15</c:f>
              <c:numCache>
                <c:formatCode>General</c:formatCode>
                <c:ptCount val="1"/>
                <c:pt idx="0">
                  <c:v>12.827763496143959</c:v>
                </c:pt>
              </c:numCache>
            </c:numRef>
          </c:val>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catAx>
        <c:axId val="1"/>
        <c:scaling>
          <c:orientation val="minMax"/>
        </c:scaling>
        <c:delete val="1"/>
        <c:axPos val="l"/>
        <c:numFmt formatCode="General" sourceLinked="1"/>
        <c:majorTickMark val="out"/>
        <c:minorTickMark val="none"/>
        <c:tickLblPos val="nextTo"/>
        <c:txPr>
          <a:bodyPr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majorGridlines>
          <c:spPr>
            <a:ln>
              <a:prstDash val="sysDash"/>
            </a:ln>
          </c:spPr>
        </c:majorGridlines>
        <c:numFmt formatCode="General" sourceLinked="1"/>
        <c:majorTickMark val="out"/>
        <c:minorTickMark val="in"/>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4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図５－２　都道府県別木造率（平成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
            <c:invertIfNegative val="0"/>
            <c:bubble3D val="0"/>
            <c:spPr>
              <a:pattFill prst="dkDnDiag">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8"/>
            <c:invertIfNegative val="0"/>
            <c:bubble3D val="0"/>
            <c:spPr>
              <a:solidFill>
                <a:schemeClr val="accent5"/>
              </a:solidFill>
              <a:ln w="3175">
                <a:no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9"/>
            <c:invertIfNegative val="0"/>
            <c:bubble3D val="0"/>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47"/>
            <c:invertIfNegative val="0"/>
            <c:bubble3D val="0"/>
            <c:spPr>
              <a:solidFill>
                <a:schemeClr val="accent5"/>
              </a:solidFill>
              <a:ln w="3175">
                <a:noFill/>
              </a:ln>
            </c:spPr>
          </c:dPt>
          <c:dLbls>
            <c:dLbl>
              <c:idx val="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8"/>
              <c:delete val="1"/>
            </c:dLbl>
            <c:dLbl>
              <c:idx val="12"/>
              <c:delete val="1"/>
            </c:dLbl>
            <c:dLbl>
              <c:idx val="31"/>
              <c:delete val="1"/>
            </c:dLbl>
            <c:dLbl>
              <c:idx val="35"/>
              <c:delete val="1"/>
            </c:dLbl>
            <c:dLbl>
              <c:idx val="37"/>
              <c:delete val="1"/>
            </c:dLbl>
            <c:dLbl>
              <c:idx val="39"/>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47"/>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構造!$C$79:$C$126</c:f>
              <c:strCache>
                <c:ptCount val="48"/>
                <c:pt idx="0">
                  <c:v>青森県</c:v>
                </c:pt>
                <c:pt idx="1">
                  <c:v>秋田県</c:v>
                </c:pt>
                <c:pt idx="2">
                  <c:v>山形県</c:v>
                </c:pt>
                <c:pt idx="3">
                  <c:v>新潟県</c:v>
                </c:pt>
                <c:pt idx="4">
                  <c:v>岩手県</c:v>
                </c:pt>
                <c:pt idx="5">
                  <c:v>富山県</c:v>
                </c:pt>
                <c:pt idx="6">
                  <c:v>島根県</c:v>
                </c:pt>
                <c:pt idx="7">
                  <c:v>長野県</c:v>
                </c:pt>
                <c:pt idx="8">
                  <c:v>福井県</c:v>
                </c:pt>
                <c:pt idx="9">
                  <c:v>群馬県</c:v>
                </c:pt>
                <c:pt idx="10">
                  <c:v>茨城県</c:v>
                </c:pt>
                <c:pt idx="11">
                  <c:v>福島県</c:v>
                </c:pt>
                <c:pt idx="12">
                  <c:v>佐賀県</c:v>
                </c:pt>
                <c:pt idx="13">
                  <c:v>石川県</c:v>
                </c:pt>
                <c:pt idx="14">
                  <c:v>栃木県</c:v>
                </c:pt>
                <c:pt idx="15">
                  <c:v>鳥取県</c:v>
                </c:pt>
                <c:pt idx="16">
                  <c:v>山梨県</c:v>
                </c:pt>
                <c:pt idx="17">
                  <c:v>和歌山県</c:v>
                </c:pt>
                <c:pt idx="18">
                  <c:v>宮崎県</c:v>
                </c:pt>
                <c:pt idx="19">
                  <c:v>岐阜県</c:v>
                </c:pt>
                <c:pt idx="20">
                  <c:v>三重県</c:v>
                </c:pt>
                <c:pt idx="21">
                  <c:v>長崎県</c:v>
                </c:pt>
                <c:pt idx="22">
                  <c:v>香川県</c:v>
                </c:pt>
                <c:pt idx="23">
                  <c:v>北海道</c:v>
                </c:pt>
                <c:pt idx="24">
                  <c:v>鹿児島県</c:v>
                </c:pt>
                <c:pt idx="25">
                  <c:v>岡山県</c:v>
                </c:pt>
                <c:pt idx="26">
                  <c:v>愛媛県</c:v>
                </c:pt>
                <c:pt idx="27">
                  <c:v>徳島県</c:v>
                </c:pt>
                <c:pt idx="28">
                  <c:v>高知県</c:v>
                </c:pt>
                <c:pt idx="29">
                  <c:v>奈良県</c:v>
                </c:pt>
                <c:pt idx="30">
                  <c:v>熊本県</c:v>
                </c:pt>
                <c:pt idx="31">
                  <c:v>静岡県</c:v>
                </c:pt>
                <c:pt idx="32">
                  <c:v>宮城県</c:v>
                </c:pt>
                <c:pt idx="33">
                  <c:v>山口県</c:v>
                </c:pt>
                <c:pt idx="34">
                  <c:v>滋賀県</c:v>
                </c:pt>
                <c:pt idx="35">
                  <c:v>大分県</c:v>
                </c:pt>
                <c:pt idx="36">
                  <c:v>埼玉県</c:v>
                </c:pt>
                <c:pt idx="37">
                  <c:v>千葉県</c:v>
                </c:pt>
                <c:pt idx="38">
                  <c:v>広島県</c:v>
                </c:pt>
                <c:pt idx="39">
                  <c:v>全国</c:v>
                </c:pt>
                <c:pt idx="40">
                  <c:v>京都府</c:v>
                </c:pt>
                <c:pt idx="41">
                  <c:v>兵庫県</c:v>
                </c:pt>
                <c:pt idx="42">
                  <c:v>神奈川県</c:v>
                </c:pt>
                <c:pt idx="43">
                  <c:v>愛知県</c:v>
                </c:pt>
                <c:pt idx="44">
                  <c:v>福岡県</c:v>
                </c:pt>
                <c:pt idx="45">
                  <c:v>大阪府</c:v>
                </c:pt>
                <c:pt idx="46">
                  <c:v>東京都</c:v>
                </c:pt>
                <c:pt idx="47">
                  <c:v>沖縄県</c:v>
                </c:pt>
              </c:strCache>
            </c:strRef>
          </c:cat>
          <c:val>
            <c:numRef>
              <c:f>構造!$D$79:$D$126</c:f>
              <c:numCache>
                <c:formatCode>General</c:formatCode>
                <c:ptCount val="48"/>
                <c:pt idx="0">
                  <c:v>88.2</c:v>
                </c:pt>
                <c:pt idx="1">
                  <c:v>87.2</c:v>
                </c:pt>
                <c:pt idx="2">
                  <c:v>85.4</c:v>
                </c:pt>
                <c:pt idx="3">
                  <c:v>84</c:v>
                </c:pt>
                <c:pt idx="4">
                  <c:v>83.1</c:v>
                </c:pt>
                <c:pt idx="5">
                  <c:v>80.2</c:v>
                </c:pt>
                <c:pt idx="6">
                  <c:v>79.7</c:v>
                </c:pt>
                <c:pt idx="7">
                  <c:v>78.099999999999994</c:v>
                </c:pt>
                <c:pt idx="8">
                  <c:v>77.5</c:v>
                </c:pt>
                <c:pt idx="9">
                  <c:v>77.3</c:v>
                </c:pt>
                <c:pt idx="10">
                  <c:v>76</c:v>
                </c:pt>
                <c:pt idx="11">
                  <c:v>75.900000000000006</c:v>
                </c:pt>
                <c:pt idx="12">
                  <c:v>75.900000000000006</c:v>
                </c:pt>
                <c:pt idx="13">
                  <c:v>75.599999999999994</c:v>
                </c:pt>
                <c:pt idx="14">
                  <c:v>75.400000000000006</c:v>
                </c:pt>
                <c:pt idx="15">
                  <c:v>74.5</c:v>
                </c:pt>
                <c:pt idx="16">
                  <c:v>73.8</c:v>
                </c:pt>
                <c:pt idx="17">
                  <c:v>72.599999999999994</c:v>
                </c:pt>
                <c:pt idx="18">
                  <c:v>71.400000000000006</c:v>
                </c:pt>
                <c:pt idx="19">
                  <c:v>70.8</c:v>
                </c:pt>
                <c:pt idx="20">
                  <c:v>70.5</c:v>
                </c:pt>
                <c:pt idx="21">
                  <c:v>70.3</c:v>
                </c:pt>
                <c:pt idx="22">
                  <c:v>69.400000000000006</c:v>
                </c:pt>
                <c:pt idx="23">
                  <c:v>69.099999999999994</c:v>
                </c:pt>
                <c:pt idx="24">
                  <c:v>68.8</c:v>
                </c:pt>
                <c:pt idx="25">
                  <c:v>68.7</c:v>
                </c:pt>
                <c:pt idx="26">
                  <c:v>67.5</c:v>
                </c:pt>
                <c:pt idx="27">
                  <c:v>67.400000000000006</c:v>
                </c:pt>
                <c:pt idx="28">
                  <c:v>67.400000000000006</c:v>
                </c:pt>
                <c:pt idx="29">
                  <c:v>66.7</c:v>
                </c:pt>
                <c:pt idx="30">
                  <c:v>66.400000000000006</c:v>
                </c:pt>
                <c:pt idx="31">
                  <c:v>65.8</c:v>
                </c:pt>
                <c:pt idx="32">
                  <c:v>65.400000000000006</c:v>
                </c:pt>
                <c:pt idx="33">
                  <c:v>65.400000000000006</c:v>
                </c:pt>
                <c:pt idx="34">
                  <c:v>65</c:v>
                </c:pt>
                <c:pt idx="35">
                  <c:v>63.8</c:v>
                </c:pt>
                <c:pt idx="36">
                  <c:v>60.7</c:v>
                </c:pt>
                <c:pt idx="37">
                  <c:v>59</c:v>
                </c:pt>
                <c:pt idx="38">
                  <c:v>58.4</c:v>
                </c:pt>
                <c:pt idx="39">
                  <c:v>57.8</c:v>
                </c:pt>
                <c:pt idx="40">
                  <c:v>56.8</c:v>
                </c:pt>
                <c:pt idx="41">
                  <c:v>49.7</c:v>
                </c:pt>
                <c:pt idx="42">
                  <c:v>49.3</c:v>
                </c:pt>
                <c:pt idx="43">
                  <c:v>48.4</c:v>
                </c:pt>
                <c:pt idx="44">
                  <c:v>48.4</c:v>
                </c:pt>
                <c:pt idx="45">
                  <c:v>40.9</c:v>
                </c:pt>
                <c:pt idx="46">
                  <c:v>36.1</c:v>
                </c:pt>
                <c:pt idx="47">
                  <c:v>4.5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General"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図５－１　住宅の構造別割合－秋田県（昭和</a:t>
            </a:r>
            <a:r>
              <a:rPr lang="en-US" altLang="ja-JP" sz="1000" b="1" i="0" u="none" strike="noStrike" baseline="0">
                <a:solidFill>
                  <a:schemeClr val="tx1"/>
                </a:solidFill>
                <a:latin typeface="+mj-ea"/>
                <a:ea typeface="+mj-ea"/>
              </a:rPr>
              <a:t>63</a:t>
            </a:r>
            <a:r>
              <a:rPr lang="ja-JP" altLang="en-US" sz="1000" b="1" i="0" u="none" strike="noStrike" baseline="0">
                <a:solidFill>
                  <a:schemeClr val="tx1"/>
                </a:solidFill>
                <a:latin typeface="+mj-ea"/>
                <a:ea typeface="+mj-ea"/>
              </a:rPr>
              <a:t>年～平成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12856666666666666"/>
          <c:y val="0.24193298611111111"/>
          <c:w val="0.82850870370370366"/>
          <c:h val="0.65740659722222217"/>
        </c:manualLayout>
      </c:layout>
      <c:barChart>
        <c:barDir val="bar"/>
        <c:grouping val="percentStacked"/>
        <c:varyColors val="0"/>
        <c:ser>
          <c:idx val="0"/>
          <c:order val="0"/>
          <c:tx>
            <c:strRef>
              <c:f>構造!$B$45</c:f>
              <c:strCache>
                <c:ptCount val="1"/>
                <c:pt idx="0">
                  <c:v>木造（防火木造を含む）</c:v>
                </c:pt>
              </c:strCache>
            </c:strRef>
          </c:tx>
          <c:spPr>
            <a:pattFill prst="pct4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構造!$A$46:$A$51</c:f>
              <c:strCache>
                <c:ptCount val="6"/>
                <c:pt idx="0">
                  <c:v>昭和63年</c:v>
                </c:pt>
                <c:pt idx="1">
                  <c:v>平成5年</c:v>
                </c:pt>
                <c:pt idx="2">
                  <c:v>10年</c:v>
                </c:pt>
                <c:pt idx="3">
                  <c:v>15年</c:v>
                </c:pt>
                <c:pt idx="4">
                  <c:v>20年</c:v>
                </c:pt>
                <c:pt idx="5">
                  <c:v>25年</c:v>
                </c:pt>
              </c:strCache>
            </c:strRef>
          </c:cat>
          <c:val>
            <c:numRef>
              <c:f>構造!$B$46:$B$51</c:f>
              <c:numCache>
                <c:formatCode>General</c:formatCode>
                <c:ptCount val="6"/>
                <c:pt idx="0">
                  <c:v>93.7518420277041</c:v>
                </c:pt>
                <c:pt idx="1">
                  <c:v>91.064314171883893</c:v>
                </c:pt>
                <c:pt idx="2">
                  <c:v>90.018731602890028</c:v>
                </c:pt>
                <c:pt idx="3">
                  <c:v>89.484697881245097</c:v>
                </c:pt>
                <c:pt idx="4">
                  <c:v>88.640546936628965</c:v>
                </c:pt>
                <c:pt idx="5">
                  <c:v>87.172236503856041</c:v>
                </c:pt>
              </c:numCache>
            </c:numRef>
          </c:val>
        </c:ser>
        <c:ser>
          <c:idx val="1"/>
          <c:order val="1"/>
          <c:tx>
            <c:strRef>
              <c:f>構造!$C$45</c:f>
              <c:strCache>
                <c:ptCount val="1"/>
                <c:pt idx="0">
                  <c:v>非木造</c:v>
                </c:pt>
              </c:strCache>
            </c:strRef>
          </c:tx>
          <c:spPr>
            <a:pattFill prst="pct2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構造!$A$46:$A$51</c:f>
              <c:strCache>
                <c:ptCount val="6"/>
                <c:pt idx="0">
                  <c:v>昭和63年</c:v>
                </c:pt>
                <c:pt idx="1">
                  <c:v>平成5年</c:v>
                </c:pt>
                <c:pt idx="2">
                  <c:v>10年</c:v>
                </c:pt>
                <c:pt idx="3">
                  <c:v>15年</c:v>
                </c:pt>
                <c:pt idx="4">
                  <c:v>20年</c:v>
                </c:pt>
                <c:pt idx="5">
                  <c:v>25年</c:v>
                </c:pt>
              </c:strCache>
            </c:strRef>
          </c:cat>
          <c:val>
            <c:numRef>
              <c:f>構造!$C$46:$C$51</c:f>
              <c:numCache>
                <c:formatCode>General</c:formatCode>
                <c:ptCount val="6"/>
                <c:pt idx="0">
                  <c:v>6.2776304155614495</c:v>
                </c:pt>
                <c:pt idx="1">
                  <c:v>8.9356858281161067</c:v>
                </c:pt>
                <c:pt idx="2">
                  <c:v>9.9545089644099534</c:v>
                </c:pt>
                <c:pt idx="3">
                  <c:v>10.515302118754905</c:v>
                </c:pt>
                <c:pt idx="4">
                  <c:v>11.359453063371022</c:v>
                </c:pt>
                <c:pt idx="5">
                  <c:v>12.827763496143959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0"/>
        <c:overlap val="100"/>
        <c:serLines>
          <c:spPr>
            <a:ln w="1905">
              <a:solidFill>
                <a:schemeClr val="tx1">
                  <a:shade val="95000"/>
                  <a:satMod val="105000"/>
                </a:schemeClr>
              </a:solidFill>
              <a:prstDash val="sysDot"/>
            </a:ln>
          </c:spPr>
        </c:serLines>
        <c:axId val="1"/>
        <c:axId val="2"/>
      </c:barChart>
      <c:catAx>
        <c:axId val="1"/>
        <c:scaling>
          <c:orientation val="maxMin"/>
        </c:scaling>
        <c:delete val="0"/>
        <c:axPos val="l"/>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t"/>
        <c:majorGridlines>
          <c:spPr>
            <a:ln>
              <a:prstDash val="sysDash"/>
            </a:ln>
          </c:spPr>
        </c:majorGridlines>
        <c:numFmt formatCode="General" sourceLinked="1"/>
        <c:majorTickMark val="out"/>
        <c:minorTickMark val="in"/>
        <c:tickLblPos val="high"/>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4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図５－１　住宅の構造別割合（昭和</a:t>
            </a:r>
            <a:r>
              <a:rPr lang="en-US" altLang="ja-JP" sz="1000" b="1" i="0" u="none" strike="noStrike" baseline="0">
                <a:solidFill>
                  <a:schemeClr val="tx1"/>
                </a:solidFill>
              </a:rPr>
              <a:t>63</a:t>
            </a:r>
            <a:r>
              <a:rPr lang="ja-JP" altLang="en-US" sz="1000" b="1" i="0" u="none" strike="noStrike" baseline="0">
                <a:solidFill>
                  <a:schemeClr val="tx1"/>
                </a:solidFill>
              </a:rPr>
              <a:t>年～平成</a:t>
            </a:r>
            <a:r>
              <a:rPr lang="en-US" altLang="ja-JP" sz="1000" b="1" i="0" u="none" strike="noStrike" baseline="0">
                <a:solidFill>
                  <a:schemeClr val="tx1"/>
                </a:solidFill>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12621481481481481"/>
          <c:y val="0.26104185185185186"/>
          <c:w val="0.82850870370370366"/>
          <c:h val="0.63094814814814815"/>
        </c:manualLayout>
      </c:layout>
      <c:barChart>
        <c:barDir val="bar"/>
        <c:grouping val="percentStacked"/>
        <c:varyColors val="0"/>
        <c:ser>
          <c:idx val="0"/>
          <c:order val="0"/>
          <c:tx>
            <c:strRef>
              <c:f>構造!$B$45</c:f>
              <c:strCache>
                <c:ptCount val="1"/>
                <c:pt idx="0">
                  <c:v>木造（防火木造を含む）</c:v>
                </c:pt>
              </c:strCache>
            </c:strRef>
          </c:tx>
          <c:spPr>
            <a:pattFill prst="pct4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構造!$A$46:$A$51</c:f>
              <c:strCache>
                <c:ptCount val="6"/>
                <c:pt idx="0">
                  <c:v>昭和63年</c:v>
                </c:pt>
                <c:pt idx="1">
                  <c:v>平成5年</c:v>
                </c:pt>
                <c:pt idx="2">
                  <c:v>10年</c:v>
                </c:pt>
                <c:pt idx="3">
                  <c:v>15年</c:v>
                </c:pt>
                <c:pt idx="4">
                  <c:v>20年</c:v>
                </c:pt>
                <c:pt idx="5">
                  <c:v>25年</c:v>
                </c:pt>
              </c:strCache>
            </c:strRef>
          </c:cat>
          <c:val>
            <c:numRef>
              <c:f>構造!$B$46:$B$51</c:f>
              <c:numCache>
                <c:formatCode>General</c:formatCode>
                <c:ptCount val="6"/>
                <c:pt idx="0">
                  <c:v>93.7518420277041</c:v>
                </c:pt>
                <c:pt idx="1">
                  <c:v>91.064314171883893</c:v>
                </c:pt>
                <c:pt idx="2">
                  <c:v>90.018731602890028</c:v>
                </c:pt>
                <c:pt idx="3">
                  <c:v>89.484697881245097</c:v>
                </c:pt>
                <c:pt idx="4">
                  <c:v>88.640546936628965</c:v>
                </c:pt>
                <c:pt idx="5">
                  <c:v>87.172236503856041</c:v>
                </c:pt>
              </c:numCache>
            </c:numRef>
          </c:val>
        </c:ser>
        <c:ser>
          <c:idx val="1"/>
          <c:order val="1"/>
          <c:tx>
            <c:strRef>
              <c:f>構造!$C$45</c:f>
              <c:strCache>
                <c:ptCount val="1"/>
                <c:pt idx="0">
                  <c:v>非木造</c:v>
                </c:pt>
              </c:strCache>
            </c:strRef>
          </c:tx>
          <c:spPr>
            <a:pattFill prst="pct2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構造!$A$46:$A$51</c:f>
              <c:strCache>
                <c:ptCount val="6"/>
                <c:pt idx="0">
                  <c:v>昭和63年</c:v>
                </c:pt>
                <c:pt idx="1">
                  <c:v>平成5年</c:v>
                </c:pt>
                <c:pt idx="2">
                  <c:v>10年</c:v>
                </c:pt>
                <c:pt idx="3">
                  <c:v>15年</c:v>
                </c:pt>
                <c:pt idx="4">
                  <c:v>20年</c:v>
                </c:pt>
                <c:pt idx="5">
                  <c:v>25年</c:v>
                </c:pt>
              </c:strCache>
            </c:strRef>
          </c:cat>
          <c:val>
            <c:numRef>
              <c:f>構造!$C$46:$C$51</c:f>
              <c:numCache>
                <c:formatCode>General</c:formatCode>
                <c:ptCount val="6"/>
                <c:pt idx="0">
                  <c:v>6.2776304155614495</c:v>
                </c:pt>
                <c:pt idx="1">
                  <c:v>8.9356858281161067</c:v>
                </c:pt>
                <c:pt idx="2">
                  <c:v>9.9545089644099534</c:v>
                </c:pt>
                <c:pt idx="3">
                  <c:v>10.515302118754905</c:v>
                </c:pt>
                <c:pt idx="4">
                  <c:v>11.359453063371022</c:v>
                </c:pt>
                <c:pt idx="5">
                  <c:v>12.827763496143959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45"/>
        <c:overlap val="100"/>
        <c:serLines>
          <c:spPr>
            <a:ln w="1905">
              <a:solidFill>
                <a:schemeClr val="tx1">
                  <a:shade val="95000"/>
                  <a:satMod val="105000"/>
                </a:schemeClr>
              </a:solidFill>
              <a:prstDash val="sysDot"/>
            </a:ln>
          </c:spPr>
        </c:serLines>
        <c:axId val="1"/>
        <c:axId val="2"/>
      </c:barChart>
      <c:catAx>
        <c:axId val="1"/>
        <c:scaling>
          <c:orientation val="maxMin"/>
        </c:scaling>
        <c:delete val="0"/>
        <c:axPos val="l"/>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t"/>
        <c:majorGridlines>
          <c:spPr>
            <a:ln>
              <a:prstDash val="sysDash"/>
            </a:ln>
          </c:spPr>
        </c:majorGridlines>
        <c:numFmt formatCode="General" sourceLinked="1"/>
        <c:majorTickMark val="out"/>
        <c:minorTickMark val="in"/>
        <c:tickLblPos val="high"/>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4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図５－２　住宅の建て方別構造割合（平成</a:t>
            </a:r>
            <a:r>
              <a:rPr lang="en-US" altLang="ja-JP" sz="1000" b="1" i="0" u="none" strike="noStrike" baseline="0">
                <a:solidFill>
                  <a:schemeClr val="tx1"/>
                </a:solidFill>
              </a:rPr>
              <a:t>25</a:t>
            </a:r>
            <a:r>
              <a:rPr lang="ja-JP" altLang="en-US" sz="1000" b="1" i="0" u="none" strike="noStrike" baseline="0">
                <a:solidFill>
                  <a:schemeClr val="tx1"/>
                </a:solidFill>
              </a:rPr>
              <a:t>年）</a:t>
            </a:r>
            <a:endParaRPr lang="en-US" altLang="ja-JP" sz="1000" b="1" i="0" u="none" strike="noStrike" baseline="0">
              <a:solidFill>
                <a:schemeClr val="tx1"/>
              </a:solidFill>
            </a:endParaRPr>
          </a:p>
        </c:rich>
      </c:tx>
      <c:layout/>
      <c:overlay val="0"/>
    </c:title>
    <c:autoTitleDeleted val="0"/>
    <c:plotArea>
      <c:layout>
        <c:manualLayout>
          <c:layoutTarget val="inner"/>
          <c:xMode val="edge"/>
          <c:yMode val="edge"/>
          <c:x val="0.14264407407407406"/>
          <c:y val="0.24719518518518516"/>
          <c:w val="0.8157811418525357"/>
          <c:h val="0.64291824633031991"/>
        </c:manualLayout>
      </c:layout>
      <c:barChart>
        <c:barDir val="bar"/>
        <c:grouping val="percentStacked"/>
        <c:varyColors val="0"/>
        <c:ser>
          <c:idx val="0"/>
          <c:order val="0"/>
          <c:tx>
            <c:strRef>
              <c:f>構造!$B$62</c:f>
              <c:strCache>
                <c:ptCount val="1"/>
                <c:pt idx="0">
                  <c:v>木造</c:v>
                </c:pt>
              </c:strCache>
            </c:strRef>
          </c:tx>
          <c:spPr>
            <a:pattFill prst="pct4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構造!$A$63:$A$66</c:f>
              <c:strCache>
                <c:ptCount val="4"/>
                <c:pt idx="0">
                  <c:v>一戸建</c:v>
                </c:pt>
                <c:pt idx="1">
                  <c:v>長屋建</c:v>
                </c:pt>
                <c:pt idx="2">
                  <c:v>共同住宅</c:v>
                </c:pt>
                <c:pt idx="3">
                  <c:v>その他</c:v>
                </c:pt>
              </c:strCache>
            </c:strRef>
          </c:cat>
          <c:val>
            <c:numRef>
              <c:f>構造!$B$63:$B$66</c:f>
              <c:numCache>
                <c:formatCode>General</c:formatCode>
                <c:ptCount val="4"/>
                <c:pt idx="0">
                  <c:v>98.730158730158735</c:v>
                </c:pt>
                <c:pt idx="1">
                  <c:v>79.032258064516128</c:v>
                </c:pt>
                <c:pt idx="2">
                  <c:v>33.830104321907598</c:v>
                </c:pt>
                <c:pt idx="3">
                  <c:v>66.666666666666657</c:v>
                </c:pt>
              </c:numCache>
            </c:numRef>
          </c:val>
        </c:ser>
        <c:ser>
          <c:idx val="1"/>
          <c:order val="1"/>
          <c:tx>
            <c:strRef>
              <c:f>構造!$C$62</c:f>
              <c:strCache>
                <c:ptCount val="1"/>
                <c:pt idx="0">
                  <c:v>非木造</c:v>
                </c:pt>
              </c:strCache>
            </c:strRef>
          </c:tx>
          <c:spPr>
            <a:pattFill prst="pct20">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delete val="1"/>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構造!$A$63:$A$66</c:f>
              <c:strCache>
                <c:ptCount val="4"/>
                <c:pt idx="0">
                  <c:v>一戸建</c:v>
                </c:pt>
                <c:pt idx="1">
                  <c:v>長屋建</c:v>
                </c:pt>
                <c:pt idx="2">
                  <c:v>共同住宅</c:v>
                </c:pt>
                <c:pt idx="3">
                  <c:v>その他</c:v>
                </c:pt>
              </c:strCache>
            </c:strRef>
          </c:cat>
          <c:val>
            <c:numRef>
              <c:f>構造!$C$63:$C$66</c:f>
              <c:numCache>
                <c:formatCode>General</c:formatCode>
                <c:ptCount val="4"/>
                <c:pt idx="0">
                  <c:v>1.2380952380952381</c:v>
                </c:pt>
                <c:pt idx="1">
                  <c:v>19.35483870967742</c:v>
                </c:pt>
                <c:pt idx="2">
                  <c:v>66.169895678092388</c:v>
                </c:pt>
                <c:pt idx="3">
                  <c:v>33.333333333333329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5"/>
        <c:overlap val="100"/>
        <c:axId val="1"/>
        <c:axId val="2"/>
      </c:barChart>
      <c:catAx>
        <c:axId val="1"/>
        <c:scaling>
          <c:orientation val="maxMin"/>
        </c:scaling>
        <c:delete val="0"/>
        <c:axPos val="l"/>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t"/>
        <c:majorGridlines>
          <c:spPr>
            <a:ln>
              <a:prstDash val="sysDash"/>
            </a:ln>
          </c:spPr>
        </c:majorGridlines>
        <c:numFmt formatCode="General" sourceLinked="1"/>
        <c:majorTickMark val="out"/>
        <c:minorTickMark val="in"/>
        <c:tickLblPos val="high"/>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a:solidFill>
            <a:srgbClr val="808080"/>
          </a:solidFill>
        </a:ln>
      </c:spPr>
    </c:plotArea>
    <c:legend>
      <c:legendPos val="t"/>
      <c:layout/>
      <c:overlay val="0"/>
      <c:spPr>
        <a:ln w="190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図５－　都道府県別木造率（平成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
            <c:invertIfNegative val="0"/>
            <c:bubble3D val="0"/>
            <c:spPr>
              <a:pattFill prst="dkDnDiag">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8"/>
            <c:invertIfNegative val="0"/>
            <c:bubble3D val="0"/>
            <c:spPr>
              <a:solidFill>
                <a:schemeClr val="accent5"/>
              </a:solidFill>
              <a:ln w="3175">
                <a:no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9"/>
            <c:invertIfNegative val="0"/>
            <c:bubble3D val="0"/>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47"/>
            <c:invertIfNegative val="0"/>
            <c:bubble3D val="0"/>
            <c:spPr>
              <a:solidFill>
                <a:schemeClr val="accent5"/>
              </a:solidFill>
              <a:ln w="3175">
                <a:noFill/>
              </a:ln>
            </c:spPr>
          </c:dPt>
          <c:dLbls>
            <c:dLbl>
              <c:idx val="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8"/>
              <c:delete val="1"/>
            </c:dLbl>
            <c:dLbl>
              <c:idx val="12"/>
              <c:delete val="1"/>
            </c:dLbl>
            <c:dLbl>
              <c:idx val="31"/>
              <c:delete val="1"/>
            </c:dLbl>
            <c:dLbl>
              <c:idx val="35"/>
              <c:delete val="1"/>
            </c:dLbl>
            <c:dLbl>
              <c:idx val="37"/>
              <c:delete val="1"/>
            </c:dLbl>
            <c:dLbl>
              <c:idx val="39"/>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47"/>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構造!$C$79:$C$126</c:f>
              <c:strCache>
                <c:ptCount val="48"/>
                <c:pt idx="0">
                  <c:v>青森県</c:v>
                </c:pt>
                <c:pt idx="1">
                  <c:v>秋田県</c:v>
                </c:pt>
                <c:pt idx="2">
                  <c:v>山形県</c:v>
                </c:pt>
                <c:pt idx="3">
                  <c:v>新潟県</c:v>
                </c:pt>
                <c:pt idx="4">
                  <c:v>岩手県</c:v>
                </c:pt>
                <c:pt idx="5">
                  <c:v>富山県</c:v>
                </c:pt>
                <c:pt idx="6">
                  <c:v>島根県</c:v>
                </c:pt>
                <c:pt idx="7">
                  <c:v>長野県</c:v>
                </c:pt>
                <c:pt idx="8">
                  <c:v>福井県</c:v>
                </c:pt>
                <c:pt idx="9">
                  <c:v>群馬県</c:v>
                </c:pt>
                <c:pt idx="10">
                  <c:v>茨城県</c:v>
                </c:pt>
                <c:pt idx="11">
                  <c:v>福島県</c:v>
                </c:pt>
                <c:pt idx="12">
                  <c:v>佐賀県</c:v>
                </c:pt>
                <c:pt idx="13">
                  <c:v>石川県</c:v>
                </c:pt>
                <c:pt idx="14">
                  <c:v>栃木県</c:v>
                </c:pt>
                <c:pt idx="15">
                  <c:v>鳥取県</c:v>
                </c:pt>
                <c:pt idx="16">
                  <c:v>山梨県</c:v>
                </c:pt>
                <c:pt idx="17">
                  <c:v>和歌山県</c:v>
                </c:pt>
                <c:pt idx="18">
                  <c:v>宮崎県</c:v>
                </c:pt>
                <c:pt idx="19">
                  <c:v>岐阜県</c:v>
                </c:pt>
                <c:pt idx="20">
                  <c:v>三重県</c:v>
                </c:pt>
                <c:pt idx="21">
                  <c:v>長崎県</c:v>
                </c:pt>
                <c:pt idx="22">
                  <c:v>香川県</c:v>
                </c:pt>
                <c:pt idx="23">
                  <c:v>北海道</c:v>
                </c:pt>
                <c:pt idx="24">
                  <c:v>鹿児島県</c:v>
                </c:pt>
                <c:pt idx="25">
                  <c:v>岡山県</c:v>
                </c:pt>
                <c:pt idx="26">
                  <c:v>愛媛県</c:v>
                </c:pt>
                <c:pt idx="27">
                  <c:v>徳島県</c:v>
                </c:pt>
                <c:pt idx="28">
                  <c:v>高知県</c:v>
                </c:pt>
                <c:pt idx="29">
                  <c:v>奈良県</c:v>
                </c:pt>
                <c:pt idx="30">
                  <c:v>熊本県</c:v>
                </c:pt>
                <c:pt idx="31">
                  <c:v>静岡県</c:v>
                </c:pt>
                <c:pt idx="32">
                  <c:v>宮城県</c:v>
                </c:pt>
                <c:pt idx="33">
                  <c:v>山口県</c:v>
                </c:pt>
                <c:pt idx="34">
                  <c:v>滋賀県</c:v>
                </c:pt>
                <c:pt idx="35">
                  <c:v>大分県</c:v>
                </c:pt>
                <c:pt idx="36">
                  <c:v>埼玉県</c:v>
                </c:pt>
                <c:pt idx="37">
                  <c:v>千葉県</c:v>
                </c:pt>
                <c:pt idx="38">
                  <c:v>広島県</c:v>
                </c:pt>
                <c:pt idx="39">
                  <c:v>全国</c:v>
                </c:pt>
                <c:pt idx="40">
                  <c:v>京都府</c:v>
                </c:pt>
                <c:pt idx="41">
                  <c:v>兵庫県</c:v>
                </c:pt>
                <c:pt idx="42">
                  <c:v>神奈川県</c:v>
                </c:pt>
                <c:pt idx="43">
                  <c:v>愛知県</c:v>
                </c:pt>
                <c:pt idx="44">
                  <c:v>福岡県</c:v>
                </c:pt>
                <c:pt idx="45">
                  <c:v>大阪府</c:v>
                </c:pt>
                <c:pt idx="46">
                  <c:v>東京都</c:v>
                </c:pt>
                <c:pt idx="47">
                  <c:v>沖縄県</c:v>
                </c:pt>
              </c:strCache>
            </c:strRef>
          </c:cat>
          <c:val>
            <c:numRef>
              <c:f>構造!$D$79:$D$126</c:f>
              <c:numCache>
                <c:formatCode>General</c:formatCode>
                <c:ptCount val="48"/>
                <c:pt idx="0">
                  <c:v>88.2</c:v>
                </c:pt>
                <c:pt idx="1">
                  <c:v>87.2</c:v>
                </c:pt>
                <c:pt idx="2">
                  <c:v>85.4</c:v>
                </c:pt>
                <c:pt idx="3">
                  <c:v>84</c:v>
                </c:pt>
                <c:pt idx="4">
                  <c:v>83.1</c:v>
                </c:pt>
                <c:pt idx="5">
                  <c:v>80.2</c:v>
                </c:pt>
                <c:pt idx="6">
                  <c:v>79.7</c:v>
                </c:pt>
                <c:pt idx="7">
                  <c:v>78.099999999999994</c:v>
                </c:pt>
                <c:pt idx="8">
                  <c:v>77.5</c:v>
                </c:pt>
                <c:pt idx="9">
                  <c:v>77.3</c:v>
                </c:pt>
                <c:pt idx="10">
                  <c:v>76</c:v>
                </c:pt>
                <c:pt idx="11">
                  <c:v>75.900000000000006</c:v>
                </c:pt>
                <c:pt idx="12">
                  <c:v>75.900000000000006</c:v>
                </c:pt>
                <c:pt idx="13">
                  <c:v>75.599999999999994</c:v>
                </c:pt>
                <c:pt idx="14">
                  <c:v>75.400000000000006</c:v>
                </c:pt>
                <c:pt idx="15">
                  <c:v>74.5</c:v>
                </c:pt>
                <c:pt idx="16">
                  <c:v>73.8</c:v>
                </c:pt>
                <c:pt idx="17">
                  <c:v>72.599999999999994</c:v>
                </c:pt>
                <c:pt idx="18">
                  <c:v>71.400000000000006</c:v>
                </c:pt>
                <c:pt idx="19">
                  <c:v>70.8</c:v>
                </c:pt>
                <c:pt idx="20">
                  <c:v>70.5</c:v>
                </c:pt>
                <c:pt idx="21">
                  <c:v>70.3</c:v>
                </c:pt>
                <c:pt idx="22">
                  <c:v>69.400000000000006</c:v>
                </c:pt>
                <c:pt idx="23">
                  <c:v>69.099999999999994</c:v>
                </c:pt>
                <c:pt idx="24">
                  <c:v>68.8</c:v>
                </c:pt>
                <c:pt idx="25">
                  <c:v>68.7</c:v>
                </c:pt>
                <c:pt idx="26">
                  <c:v>67.5</c:v>
                </c:pt>
                <c:pt idx="27">
                  <c:v>67.400000000000006</c:v>
                </c:pt>
                <c:pt idx="28">
                  <c:v>67.400000000000006</c:v>
                </c:pt>
                <c:pt idx="29">
                  <c:v>66.7</c:v>
                </c:pt>
                <c:pt idx="30">
                  <c:v>66.400000000000006</c:v>
                </c:pt>
                <c:pt idx="31">
                  <c:v>65.8</c:v>
                </c:pt>
                <c:pt idx="32">
                  <c:v>65.400000000000006</c:v>
                </c:pt>
                <c:pt idx="33">
                  <c:v>65.400000000000006</c:v>
                </c:pt>
                <c:pt idx="34">
                  <c:v>65</c:v>
                </c:pt>
                <c:pt idx="35">
                  <c:v>63.8</c:v>
                </c:pt>
                <c:pt idx="36">
                  <c:v>60.7</c:v>
                </c:pt>
                <c:pt idx="37">
                  <c:v>59</c:v>
                </c:pt>
                <c:pt idx="38">
                  <c:v>58.4</c:v>
                </c:pt>
                <c:pt idx="39">
                  <c:v>57.8</c:v>
                </c:pt>
                <c:pt idx="40">
                  <c:v>56.8</c:v>
                </c:pt>
                <c:pt idx="41">
                  <c:v>49.7</c:v>
                </c:pt>
                <c:pt idx="42">
                  <c:v>49.3</c:v>
                </c:pt>
                <c:pt idx="43">
                  <c:v>48.4</c:v>
                </c:pt>
                <c:pt idx="44">
                  <c:v>48.4</c:v>
                </c:pt>
                <c:pt idx="45">
                  <c:v>40.9</c:v>
                </c:pt>
                <c:pt idx="46">
                  <c:v>36.1</c:v>
                </c:pt>
                <c:pt idx="47">
                  <c:v>4.5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General"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図６－１　建築の時期別割合</a:t>
            </a:r>
            <a:r>
              <a:rPr lang="ja-JP" altLang="en-US" sz="1100" b="1" i="0" u="none" strike="noStrike" baseline="45000">
                <a:solidFill>
                  <a:schemeClr val="tx1"/>
                </a:solidFill>
              </a:rPr>
              <a:t>＊</a:t>
            </a:r>
            <a:r>
              <a:rPr lang="ja-JP" altLang="en-US" sz="1100" b="1" i="0" u="none" strike="noStrike" baseline="0">
                <a:solidFill>
                  <a:schemeClr val="tx1"/>
                </a:solidFill>
              </a:rPr>
              <a:t>－秋田県</a:t>
            </a:r>
            <a:r>
              <a:rPr lang="ja-JP" altLang="en-US" sz="1000" b="1" i="0" u="none" strike="noStrike" baseline="0">
                <a:solidFill>
                  <a:schemeClr val="tx1"/>
                </a:solidFill>
              </a:rPr>
              <a:t>（平成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4.4016185476815399e-002"/>
          <c:y val="0.17670544010787451"/>
          <c:w val="0.91447681539807524"/>
          <c:h val="0.42478632478632478"/>
        </c:manualLayout>
      </c:layout>
      <c:barChart>
        <c:barDir val="bar"/>
        <c:grouping val="percentStacked"/>
        <c:varyColors val="0"/>
        <c:ser>
          <c:idx val="0"/>
          <c:order val="0"/>
          <c:tx>
            <c:strRef>
              <c:f>建築の時期!$A$26</c:f>
              <c:strCache>
                <c:ptCount val="1"/>
                <c:pt idx="0">
                  <c:v>昭和25年以前</c:v>
                </c:pt>
              </c:strCache>
            </c:strRef>
          </c:tx>
          <c:spPr>
            <a:pattFill prst="pct5">
              <a:fgClr>
                <a:schemeClr val="accent1"/>
              </a:fgClr>
              <a:bgClr>
                <a:schemeClr val="bg1"/>
              </a:bgClr>
            </a:pattFill>
            <a:ln w="3175">
              <a:solidFill>
                <a:schemeClr val="tx1"/>
              </a:solidFill>
            </a:ln>
          </c:spPr>
          <c:invertIfNegative val="0"/>
          <c:val>
            <c:numRef>
              <c:f>建築の時期!$A$27</c:f>
              <c:numCache>
                <c:formatCode>General</c:formatCode>
                <c:ptCount val="1"/>
                <c:pt idx="0">
                  <c:v>4.4964997307485186</c:v>
                </c:pt>
              </c:numCache>
            </c:numRef>
          </c:val>
        </c:ser>
        <c:ser>
          <c:idx val="1"/>
          <c:order val="1"/>
          <c:tx>
            <c:strRef>
              <c:f>建築の時期!$B$26</c:f>
              <c:strCache>
                <c:ptCount val="1"/>
                <c:pt idx="0">
                  <c:v>昭和26年～35年</c:v>
                </c:pt>
              </c:strCache>
            </c:strRef>
          </c:tx>
          <c:spPr>
            <a:pattFill prst="pct30">
              <a:fgClr>
                <a:schemeClr val="accent1"/>
              </a:fgClr>
              <a:bgClr>
                <a:schemeClr val="bg1"/>
              </a:bgClr>
            </a:pattFill>
            <a:ln w="3175">
              <a:solidFill>
                <a:schemeClr val="tx1"/>
              </a:solidFill>
            </a:ln>
          </c:spPr>
          <c:invertIfNegative val="0"/>
          <c:val>
            <c:numRef>
              <c:f>建築の時期!$B$27</c:f>
              <c:numCache>
                <c:formatCode>General</c:formatCode>
                <c:ptCount val="1"/>
                <c:pt idx="0">
                  <c:v>3.5002692514808831</c:v>
                </c:pt>
              </c:numCache>
            </c:numRef>
          </c:val>
        </c:ser>
        <c:ser>
          <c:idx val="2"/>
          <c:order val="2"/>
          <c:tx>
            <c:strRef>
              <c:f>建築の時期!$C$26</c:f>
              <c:strCache>
                <c:ptCount val="1"/>
                <c:pt idx="0">
                  <c:v>昭和36年～45年</c:v>
                </c:pt>
              </c:strCache>
            </c:strRef>
          </c:tx>
          <c:spPr>
            <a:pattFill prst="wdUpDiag">
              <a:fgClr>
                <a:schemeClr val="accent1"/>
              </a:fgClr>
              <a:bgClr>
                <a:schemeClr val="bg1"/>
              </a:bgClr>
            </a:pattFill>
            <a:ln w="3175">
              <a:solidFill>
                <a:schemeClr val="tx1"/>
              </a:solidFill>
            </a:ln>
          </c:spPr>
          <c:invertIfNegative val="0"/>
          <c:dPt>
            <c:idx val="0"/>
            <c:invertIfNegative val="0"/>
            <c:bubble3D val="0"/>
          </c:dPt>
          <c:dLbls>
            <c:dLbl>
              <c:idx val="0"/>
              <c:layout/>
              <c:numFmt formatCode="#,##0.0_);[Red]\(#,##0.0\)" sourceLinked="0"/>
              <c:spPr>
                <a:solidFill>
                  <a:schemeClr val="bg1"/>
                </a:solidFill>
              </c:spPr>
              <c:txPr>
                <a:bodyPr horzOverflow="overflow">
                  <a:spAutoFit/>
                </a:bodyPr>
                <a:lstStyle/>
                <a:p>
                  <a:pPr>
                    <a:defRPr sz="800">
                      <a:solidFill>
                        <a:schemeClr val="tx1"/>
                      </a:solidFill>
                    </a:defRPr>
                  </a:pPr>
                  <a:endParaRPr lang="ja-JP" altLang="en-US"/>
                </a:p>
              </c:txPr>
              <c:showLegendKey val="0"/>
              <c:showVal val="1"/>
              <c:showCatName val="0"/>
              <c:showSerName val="0"/>
              <c:showPercent val="0"/>
              <c:showBubbleSize val="0"/>
            </c:dLbl>
            <c:numFmt formatCode="#,##0.0_);[Red]\(#,##0.0\)" sourceLinked="0"/>
            <c:txPr>
              <a:bodyPr rot="0" horzOverflow="overflow" anchor="ctr" anchorCtr="1">
                <a:spAutoFit/>
              </a:bodyPr>
              <a:lstStyle/>
              <a:p>
                <a:pPr algn="ctr" rtl="0">
                  <a:defRPr sz="1000">
                    <a:solidFill>
                      <a:schemeClr val="tx1"/>
                    </a:solidFill>
                  </a:defRPr>
                </a:pPr>
                <a:endParaRPr lang="ja-JP" altLang="en-US"/>
              </a:p>
            </c:txPr>
            <c:showLegendKey val="0"/>
            <c:showVal val="1"/>
            <c:showCatName val="0"/>
            <c:showSerName val="0"/>
            <c:showPercent val="0"/>
            <c:showBubbleSize val="0"/>
          </c:dLbls>
          <c:val>
            <c:numRef>
              <c:f>建築の時期!$C$27</c:f>
              <c:numCache>
                <c:formatCode>General</c:formatCode>
                <c:ptCount val="1"/>
                <c:pt idx="0">
                  <c:v>9.4507269789983841</c:v>
                </c:pt>
              </c:numCache>
            </c:numRef>
          </c:val>
        </c:ser>
        <c:ser>
          <c:idx val="3"/>
          <c:order val="3"/>
          <c:tx>
            <c:strRef>
              <c:f>建築の時期!$D$26</c:f>
              <c:strCache>
                <c:ptCount val="1"/>
                <c:pt idx="0">
                  <c:v>昭和46年～55年</c:v>
                </c:pt>
              </c:strCache>
            </c:strRef>
          </c:tx>
          <c:spPr>
            <a:pattFill prst="openDmnd">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建築の時期!$D$27</c:f>
              <c:numCache>
                <c:formatCode>General</c:formatCode>
                <c:ptCount val="1"/>
                <c:pt idx="0">
                  <c:v>20.89391491653204</c:v>
                </c:pt>
              </c:numCache>
            </c:numRef>
          </c:val>
        </c:ser>
        <c:ser>
          <c:idx val="4"/>
          <c:order val="4"/>
          <c:tx>
            <c:strRef>
              <c:f>建築の時期!$E$26</c:f>
              <c:strCache>
                <c:ptCount val="1"/>
                <c:pt idx="0">
                  <c:v>昭和56年～平成２年</c:v>
                </c:pt>
              </c:strCache>
            </c:strRef>
          </c:tx>
          <c:spPr>
            <a:pattFill prst="ltHorz">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建築の時期!$E$27</c:f>
              <c:numCache>
                <c:formatCode>General</c:formatCode>
                <c:ptCount val="1"/>
                <c:pt idx="0">
                  <c:v>18.766828217555194</c:v>
                </c:pt>
              </c:numCache>
            </c:numRef>
          </c:val>
        </c:ser>
        <c:ser>
          <c:idx val="5"/>
          <c:order val="5"/>
          <c:tx>
            <c:strRef>
              <c:f>建築の時期!$F$26</c:f>
              <c:strCache>
                <c:ptCount val="1"/>
                <c:pt idx="0">
                  <c:v>平成３年～７年</c:v>
                </c:pt>
              </c:strCache>
            </c:strRef>
          </c:tx>
          <c:spPr>
            <a:pattFill prst="smCheck">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建築の時期!$F$27</c:f>
              <c:numCache>
                <c:formatCode>General</c:formatCode>
                <c:ptCount val="1"/>
                <c:pt idx="0">
                  <c:v>10.096930533117931</c:v>
                </c:pt>
              </c:numCache>
            </c:numRef>
          </c:val>
        </c:ser>
        <c:ser>
          <c:idx val="6"/>
          <c:order val="6"/>
          <c:tx>
            <c:strRef>
              <c:f>建築の時期!$G$26</c:f>
              <c:strCache>
                <c:ptCount val="1"/>
                <c:pt idx="0">
                  <c:v>平成８年～12年</c:v>
                </c:pt>
              </c:strCache>
            </c:strRef>
          </c:tx>
          <c:spPr>
            <a:pattFill prst="ltVert">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建築の時期!$G$27</c:f>
              <c:numCache>
                <c:formatCode>General</c:formatCode>
                <c:ptCount val="1"/>
                <c:pt idx="0">
                  <c:v>11.039310716208938</c:v>
                </c:pt>
              </c:numCache>
            </c:numRef>
          </c:val>
        </c:ser>
        <c:ser>
          <c:idx val="7"/>
          <c:order val="7"/>
          <c:tx>
            <c:strRef>
              <c:f>建築の時期!$H$26</c:f>
              <c:strCache>
                <c:ptCount val="1"/>
                <c:pt idx="0">
                  <c:v>平成13年～17年</c:v>
                </c:pt>
              </c:strCache>
            </c:strRef>
          </c:tx>
          <c:spPr>
            <a:pattFill prst="ltUpDiag">
              <a:fgClr>
                <a:schemeClr val="accent1"/>
              </a:fgClr>
              <a:bgClr>
                <a:schemeClr val="bg1"/>
              </a:bgClr>
            </a:pattFill>
            <a:ln w="3175">
              <a:solidFill>
                <a:schemeClr val="tx1"/>
              </a:solidFill>
            </a:ln>
          </c:spPr>
          <c:invertIfNegative val="0"/>
          <c:dPt>
            <c:idx val="0"/>
            <c:invertIfNegative val="0"/>
            <c:bubble3D val="0"/>
          </c:dPt>
          <c:dLbls>
            <c:dLbl>
              <c:idx val="0"/>
              <c:layout/>
              <c:numFmt formatCode="#,##0.0_);[Red]\(#,##0.0\)" sourceLinked="0"/>
              <c:spPr>
                <a:solidFill>
                  <a:schemeClr val="bg1"/>
                </a:solidFill>
              </c:spPr>
              <c:txPr>
                <a:bodyPr horzOverflow="overflow"/>
                <a:lstStyle/>
                <a:p>
                  <a:pPr>
                    <a:defRPr sz="800">
                      <a:solidFill>
                        <a:schemeClr val="tx1"/>
                      </a:solidFill>
                    </a:defRPr>
                  </a:pPr>
                  <a:endParaRPr lang="ja-JP" altLang="en-US"/>
                </a:p>
              </c:txP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建築の時期!$H$27</c:f>
              <c:numCache>
                <c:formatCode>General</c:formatCode>
                <c:ptCount val="1"/>
                <c:pt idx="0">
                  <c:v>9.827679052234787</c:v>
                </c:pt>
              </c:numCache>
            </c:numRef>
          </c:val>
        </c:ser>
        <c:ser>
          <c:idx val="8"/>
          <c:order val="8"/>
          <c:tx>
            <c:strRef>
              <c:f>建築の時期!$I$26</c:f>
              <c:strCache>
                <c:ptCount val="1"/>
                <c:pt idx="0">
                  <c:v>平成18年～20年</c:v>
                </c:pt>
              </c:strCache>
            </c:strRef>
          </c:tx>
          <c:spPr>
            <a:pattFill prst="pct40">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建築の時期!$I$27</c:f>
              <c:numCache>
                <c:formatCode>General</c:formatCode>
                <c:ptCount val="1"/>
                <c:pt idx="0">
                  <c:v>5.7081313947226704</c:v>
                </c:pt>
              </c:numCache>
            </c:numRef>
          </c:val>
        </c:ser>
        <c:ser>
          <c:idx val="9"/>
          <c:order val="9"/>
          <c:tx>
            <c:strRef>
              <c:f>建築の時期!$J$26</c:f>
              <c:strCache>
                <c:ptCount val="1"/>
                <c:pt idx="0">
                  <c:v>平成21年～25年9月</c:v>
                </c:pt>
              </c:strCache>
            </c:strRef>
          </c:tx>
          <c:spPr>
            <a:pattFill prst="solidDmnd">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建築の時期!$J$27</c:f>
              <c:numCache>
                <c:formatCode>General</c:formatCode>
                <c:ptCount val="1"/>
                <c:pt idx="0">
                  <c:v>6.2466343564889604</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100"/>
        <c:axId val="1"/>
        <c:axId val="2"/>
      </c:barChart>
      <c:catAx>
        <c:axId val="1"/>
        <c:scaling>
          <c:orientation val="minMax"/>
        </c:scaling>
        <c:delete val="1"/>
        <c:axPos val="l"/>
        <c:majorGridlines/>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a:prstDash val="sysDash"/>
            </a:ln>
          </c:spPr>
        </c:majorGridlines>
        <c:numFmt formatCode="General" sourceLinked="1"/>
        <c:majorTickMark val="out"/>
        <c:minorTickMark val="in"/>
        <c:tickLblPos val="nextTo"/>
        <c:spPr>
          <a:ln>
            <a:prstDash val="solid"/>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2"/>
      </c:valAx>
      <c:spPr>
        <a:ln>
          <a:solidFill>
            <a:schemeClr val="tx1">
              <a:tint val="75000"/>
              <a:shade val="95000"/>
              <a:satMod val="105000"/>
            </a:schemeClr>
          </a:solidFill>
        </a:ln>
      </c:spPr>
    </c:plotArea>
    <c:legend>
      <c:legendPos val="b"/>
      <c:layout>
        <c:manualLayout>
          <c:xMode val="edge"/>
          <c:yMode val="edge"/>
          <c:x val="6.1268749999999997e-002"/>
          <c:y val="0.74700982905982893"/>
          <c:w val="0.8707611548556432"/>
          <c:h val="0.1314622222222222"/>
        </c:manualLayout>
      </c:layout>
      <c:overlay val="0"/>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図６－１　建築の時期別割合－秋田県（平成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4.4016185476815399e-002"/>
          <c:y val="0.17670544010787451"/>
          <c:w val="0.91447681539807524"/>
          <c:h val="0.35965813043328265"/>
        </c:manualLayout>
      </c:layout>
      <c:barChart>
        <c:barDir val="bar"/>
        <c:grouping val="percentStacked"/>
        <c:varyColors val="0"/>
        <c:ser>
          <c:idx val="0"/>
          <c:order val="0"/>
          <c:tx>
            <c:strRef>
              <c:f>建築の時期!$A$26</c:f>
              <c:strCache>
                <c:ptCount val="1"/>
                <c:pt idx="0">
                  <c:v>昭和25年以前</c:v>
                </c:pt>
              </c:strCache>
            </c:strRef>
          </c:tx>
          <c:spPr>
            <a:pattFill prst="pct5">
              <a:fgClr>
                <a:schemeClr val="accent1"/>
              </a:fgClr>
              <a:bgClr>
                <a:schemeClr val="bg1"/>
              </a:bgClr>
            </a:pattFill>
            <a:ln w="3175">
              <a:solidFill>
                <a:schemeClr val="tx1"/>
              </a:solidFill>
            </a:ln>
          </c:spPr>
          <c:invertIfNegative val="0"/>
          <c:val>
            <c:numRef>
              <c:f>建築の時期!$A$27</c:f>
              <c:numCache>
                <c:formatCode>General</c:formatCode>
                <c:ptCount val="1"/>
                <c:pt idx="0">
                  <c:v>4.4964997307485186</c:v>
                </c:pt>
              </c:numCache>
            </c:numRef>
          </c:val>
        </c:ser>
        <c:ser>
          <c:idx val="1"/>
          <c:order val="1"/>
          <c:tx>
            <c:strRef>
              <c:f>建築の時期!$B$26</c:f>
              <c:strCache>
                <c:ptCount val="1"/>
                <c:pt idx="0">
                  <c:v>昭和26年～35年</c:v>
                </c:pt>
              </c:strCache>
            </c:strRef>
          </c:tx>
          <c:spPr>
            <a:pattFill prst="pct30">
              <a:fgClr>
                <a:schemeClr val="accent1"/>
              </a:fgClr>
              <a:bgClr>
                <a:schemeClr val="bg1"/>
              </a:bgClr>
            </a:pattFill>
            <a:ln w="3175">
              <a:solidFill>
                <a:schemeClr val="tx1"/>
              </a:solidFill>
            </a:ln>
          </c:spPr>
          <c:invertIfNegative val="0"/>
          <c:val>
            <c:numRef>
              <c:f>建築の時期!$B$27</c:f>
              <c:numCache>
                <c:formatCode>General</c:formatCode>
                <c:ptCount val="1"/>
                <c:pt idx="0">
                  <c:v>3.5002692514808831</c:v>
                </c:pt>
              </c:numCache>
            </c:numRef>
          </c:val>
        </c:ser>
        <c:ser>
          <c:idx val="2"/>
          <c:order val="2"/>
          <c:tx>
            <c:strRef>
              <c:f>建築の時期!$C$26</c:f>
              <c:strCache>
                <c:ptCount val="1"/>
                <c:pt idx="0">
                  <c:v>昭和36年～45年</c:v>
                </c:pt>
              </c:strCache>
            </c:strRef>
          </c:tx>
          <c:spPr>
            <a:pattFill prst="wdUpDiag">
              <a:fgClr>
                <a:schemeClr val="accent1"/>
              </a:fgClr>
              <a:bgClr>
                <a:schemeClr val="bg1"/>
              </a:bgClr>
            </a:pattFill>
            <a:ln w="3175">
              <a:solidFill>
                <a:schemeClr val="tx1"/>
              </a:solidFill>
            </a:ln>
          </c:spPr>
          <c:invertIfNegative val="0"/>
          <c:dPt>
            <c:idx val="0"/>
            <c:invertIfNegative val="0"/>
            <c:bubble3D val="0"/>
          </c:dPt>
          <c:dLbls>
            <c:dLbl>
              <c:idx val="0"/>
              <c:layout/>
              <c:numFmt formatCode="#,##0.0_);[Red]\(#,##0.0\)" sourceLinked="0"/>
              <c:spPr>
                <a:solidFill>
                  <a:schemeClr val="bg1"/>
                </a:solidFill>
              </c:spPr>
              <c:txPr>
                <a:bodyPr horzOverflow="overflow">
                  <a:spAutoFit/>
                </a:bodyPr>
                <a:lstStyle/>
                <a:p>
                  <a:pPr>
                    <a:defRPr sz="800">
                      <a:solidFill>
                        <a:schemeClr val="tx1"/>
                      </a:solidFill>
                    </a:defRPr>
                  </a:pPr>
                  <a:endParaRPr lang="ja-JP" altLang="en-US"/>
                </a:p>
              </c:txPr>
              <c:showLegendKey val="0"/>
              <c:showVal val="1"/>
              <c:showCatName val="0"/>
              <c:showSerName val="0"/>
              <c:showPercent val="0"/>
              <c:showBubbleSize val="0"/>
            </c:dLbl>
            <c:numFmt formatCode="#,##0.0_);[Red]\(#,##0.0\)" sourceLinked="0"/>
            <c:txPr>
              <a:bodyPr rot="0" horzOverflow="overflow" anchor="ctr" anchorCtr="1">
                <a:spAutoFit/>
              </a:bodyPr>
              <a:lstStyle/>
              <a:p>
                <a:pPr algn="ctr" rtl="0">
                  <a:defRPr sz="1000">
                    <a:solidFill>
                      <a:schemeClr val="tx1"/>
                    </a:solidFill>
                  </a:defRPr>
                </a:pPr>
                <a:endParaRPr lang="ja-JP" altLang="en-US"/>
              </a:p>
            </c:txPr>
            <c:showLegendKey val="0"/>
            <c:showVal val="1"/>
            <c:showCatName val="0"/>
            <c:showSerName val="0"/>
            <c:showPercent val="0"/>
            <c:showBubbleSize val="0"/>
          </c:dLbls>
          <c:val>
            <c:numRef>
              <c:f>建築の時期!$C$27</c:f>
              <c:numCache>
                <c:formatCode>General</c:formatCode>
                <c:ptCount val="1"/>
                <c:pt idx="0">
                  <c:v>9.4507269789983841</c:v>
                </c:pt>
              </c:numCache>
            </c:numRef>
          </c:val>
        </c:ser>
        <c:ser>
          <c:idx val="3"/>
          <c:order val="3"/>
          <c:tx>
            <c:strRef>
              <c:f>建築の時期!$D$26</c:f>
              <c:strCache>
                <c:ptCount val="1"/>
                <c:pt idx="0">
                  <c:v>昭和46年～55年</c:v>
                </c:pt>
              </c:strCache>
            </c:strRef>
          </c:tx>
          <c:spPr>
            <a:pattFill prst="openDmnd">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建築の時期!$D$27</c:f>
              <c:numCache>
                <c:formatCode>General</c:formatCode>
                <c:ptCount val="1"/>
                <c:pt idx="0">
                  <c:v>20.89391491653204</c:v>
                </c:pt>
              </c:numCache>
            </c:numRef>
          </c:val>
        </c:ser>
        <c:ser>
          <c:idx val="4"/>
          <c:order val="4"/>
          <c:tx>
            <c:strRef>
              <c:f>建築の時期!$E$26</c:f>
              <c:strCache>
                <c:ptCount val="1"/>
                <c:pt idx="0">
                  <c:v>昭和56年～平成２年</c:v>
                </c:pt>
              </c:strCache>
            </c:strRef>
          </c:tx>
          <c:spPr>
            <a:pattFill prst="ltHorz">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建築の時期!$E$27</c:f>
              <c:numCache>
                <c:formatCode>General</c:formatCode>
                <c:ptCount val="1"/>
                <c:pt idx="0">
                  <c:v>18.766828217555194</c:v>
                </c:pt>
              </c:numCache>
            </c:numRef>
          </c:val>
        </c:ser>
        <c:ser>
          <c:idx val="5"/>
          <c:order val="5"/>
          <c:tx>
            <c:strRef>
              <c:f>建築の時期!$F$26</c:f>
              <c:strCache>
                <c:ptCount val="1"/>
                <c:pt idx="0">
                  <c:v>平成３年～７年</c:v>
                </c:pt>
              </c:strCache>
            </c:strRef>
          </c:tx>
          <c:spPr>
            <a:pattFill prst="smCheck">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建築の時期!$F$27</c:f>
              <c:numCache>
                <c:formatCode>General</c:formatCode>
                <c:ptCount val="1"/>
                <c:pt idx="0">
                  <c:v>10.096930533117931</c:v>
                </c:pt>
              </c:numCache>
            </c:numRef>
          </c:val>
        </c:ser>
        <c:ser>
          <c:idx val="6"/>
          <c:order val="6"/>
          <c:tx>
            <c:strRef>
              <c:f>建築の時期!$G$26</c:f>
              <c:strCache>
                <c:ptCount val="1"/>
                <c:pt idx="0">
                  <c:v>平成８年～12年</c:v>
                </c:pt>
              </c:strCache>
            </c:strRef>
          </c:tx>
          <c:spPr>
            <a:pattFill prst="ltVert">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建築の時期!$G$27</c:f>
              <c:numCache>
                <c:formatCode>General</c:formatCode>
                <c:ptCount val="1"/>
                <c:pt idx="0">
                  <c:v>11.039310716208938</c:v>
                </c:pt>
              </c:numCache>
            </c:numRef>
          </c:val>
        </c:ser>
        <c:ser>
          <c:idx val="7"/>
          <c:order val="7"/>
          <c:tx>
            <c:strRef>
              <c:f>建築の時期!$H$26</c:f>
              <c:strCache>
                <c:ptCount val="1"/>
                <c:pt idx="0">
                  <c:v>平成13年～17年</c:v>
                </c:pt>
              </c:strCache>
            </c:strRef>
          </c:tx>
          <c:spPr>
            <a:pattFill prst="ltUpDiag">
              <a:fgClr>
                <a:schemeClr val="accent1"/>
              </a:fgClr>
              <a:bgClr>
                <a:schemeClr val="bg1"/>
              </a:bgClr>
            </a:pattFill>
            <a:ln w="3175">
              <a:solidFill>
                <a:schemeClr val="tx1"/>
              </a:solidFill>
            </a:ln>
          </c:spPr>
          <c:invertIfNegative val="0"/>
          <c:dPt>
            <c:idx val="0"/>
            <c:invertIfNegative val="0"/>
            <c:bubble3D val="0"/>
          </c:dPt>
          <c:dLbls>
            <c:dLbl>
              <c:idx val="0"/>
              <c:layout/>
              <c:numFmt formatCode="#,##0.0_);[Red]\(#,##0.0\)" sourceLinked="0"/>
              <c:spPr>
                <a:solidFill>
                  <a:schemeClr val="bg1"/>
                </a:solidFill>
              </c:spPr>
              <c:txPr>
                <a:bodyPr horzOverflow="overflow"/>
                <a:lstStyle/>
                <a:p>
                  <a:pPr>
                    <a:defRPr sz="800">
                      <a:solidFill>
                        <a:schemeClr val="tx1"/>
                      </a:solidFill>
                    </a:defRPr>
                  </a:pPr>
                  <a:endParaRPr lang="ja-JP" altLang="en-US"/>
                </a:p>
              </c:txP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建築の時期!$H$27</c:f>
              <c:numCache>
                <c:formatCode>General</c:formatCode>
                <c:ptCount val="1"/>
                <c:pt idx="0">
                  <c:v>9.827679052234787</c:v>
                </c:pt>
              </c:numCache>
            </c:numRef>
          </c:val>
        </c:ser>
        <c:ser>
          <c:idx val="8"/>
          <c:order val="8"/>
          <c:tx>
            <c:strRef>
              <c:f>建築の時期!$I$26</c:f>
              <c:strCache>
                <c:ptCount val="1"/>
                <c:pt idx="0">
                  <c:v>平成18年～20年</c:v>
                </c:pt>
              </c:strCache>
            </c:strRef>
          </c:tx>
          <c:spPr>
            <a:pattFill prst="pct40">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建築の時期!$I$27</c:f>
              <c:numCache>
                <c:formatCode>General</c:formatCode>
                <c:ptCount val="1"/>
                <c:pt idx="0">
                  <c:v>5.7081313947226704</c:v>
                </c:pt>
              </c:numCache>
            </c:numRef>
          </c:val>
        </c:ser>
        <c:ser>
          <c:idx val="9"/>
          <c:order val="9"/>
          <c:tx>
            <c:strRef>
              <c:f>建築の時期!$J$26</c:f>
              <c:strCache>
                <c:ptCount val="1"/>
                <c:pt idx="0">
                  <c:v>平成21年～25年9月</c:v>
                </c:pt>
              </c:strCache>
            </c:strRef>
          </c:tx>
          <c:spPr>
            <a:pattFill prst="solidDmnd">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800">
                    <a:solidFill>
                      <a:schemeClr val="tx1"/>
                    </a:solidFill>
                  </a:defRPr>
                </a:pPr>
                <a:endParaRPr lang="ja-JP" altLang="en-US"/>
              </a:p>
            </c:txPr>
            <c:showLegendKey val="0"/>
            <c:showVal val="1"/>
            <c:showCatName val="0"/>
            <c:showSerName val="0"/>
            <c:showPercent val="0"/>
            <c:showBubbleSize val="0"/>
          </c:dLbls>
          <c:val>
            <c:numRef>
              <c:f>建築の時期!$J$27</c:f>
              <c:numCache>
                <c:formatCode>General</c:formatCode>
                <c:ptCount val="1"/>
                <c:pt idx="0">
                  <c:v>6.2466343564889604</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100"/>
        <c:axId val="1"/>
        <c:axId val="2"/>
      </c:barChart>
      <c:catAx>
        <c:axId val="1"/>
        <c:scaling>
          <c:orientation val="minMax"/>
        </c:scaling>
        <c:delete val="1"/>
        <c:axPos val="l"/>
        <c:majorGridlines/>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a:prstDash val="sysDash"/>
            </a:ln>
          </c:spPr>
        </c:majorGridlines>
        <c:numFmt formatCode="General" sourceLinked="1"/>
        <c:majorTickMark val="out"/>
        <c:minorTickMark val="in"/>
        <c:tickLblPos val="nextTo"/>
        <c:spPr>
          <a:ln>
            <a:prstDash val="solid"/>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2"/>
      </c:valAx>
      <c:spPr>
        <a:ln>
          <a:solidFill>
            <a:schemeClr val="tx1">
              <a:tint val="75000"/>
              <a:shade val="95000"/>
              <a:satMod val="105000"/>
            </a:schemeClr>
          </a:solidFill>
        </a:ln>
      </c:spPr>
    </c:plotArea>
    <c:legend>
      <c:legendPos val="b"/>
      <c:layout>
        <c:manualLayout>
          <c:xMode val="edge"/>
          <c:yMode val="edge"/>
          <c:x val="5.9063867016622924e-002"/>
          <c:y val="0.71480757591955069"/>
          <c:w val="0.8707611548556432"/>
          <c:h val="0.22553639902818839"/>
        </c:manualLayout>
      </c:layout>
      <c:overlay val="0"/>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図７－１　住宅の所有の関係別割合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　　　－秋田県（平成</a:t>
            </a:r>
            <a:r>
              <a:rPr lang="en-US" altLang="ja-JP" sz="900" b="1" i="0" u="none" strike="noStrike" baseline="0">
                <a:solidFill>
                  <a:schemeClr val="tx1"/>
                </a:solidFill>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24395564375591264"/>
          <c:y val="1.4111274959887964e-002"/>
        </c:manualLayout>
      </c:layout>
      <c:overlay val="0"/>
    </c:title>
    <c:autoTitleDeleted val="0"/>
    <c:view3D>
      <c:rotX val="50"/>
      <c:rotY val="0"/>
      <c:depthPercent val="100"/>
      <c:rAngAx val="0"/>
      <c:perspective val="0"/>
    </c:view3D>
    <c:floor>
      <c:thickness val="0"/>
    </c:floor>
    <c:sideWall>
      <c:thickness val="0"/>
    </c:sideWall>
    <c:backWall>
      <c:thickness val="0"/>
    </c:backWall>
    <c:plotArea>
      <c:layout>
        <c:manualLayout>
          <c:layoutTarget val="inner"/>
          <c:xMode val="edge"/>
          <c:yMode val="edge"/>
          <c:x val="8.9757755741990838e-002"/>
          <c:y val="0.29346185185185186"/>
          <c:w val="0.91024224425800926"/>
          <c:h val="0.69449409722222222"/>
        </c:manualLayout>
      </c:layout>
      <c:pie3DChart>
        <c:varyColors val="1"/>
        <c:ser>
          <c:idx val="0"/>
          <c:order val="0"/>
          <c:tx>
            <c:strRef>
              <c:f>'所有、建て方'!$A$31</c:f>
              <c:strCache>
                <c:ptCount val="1"/>
                <c:pt idx="0">
                  <c:v>25年</c:v>
                </c:pt>
              </c:strCache>
            </c:strRef>
          </c:tx>
          <c:explosion val="15"/>
          <c:dPt>
            <c:idx val="0"/>
            <c:invertIfNegative val="0"/>
            <c:bubble3D val="0"/>
            <c:explosion val="15"/>
            <c:spPr>
              <a:pattFill prst="pct20">
                <a:fgClr>
                  <a:schemeClr val="accent1"/>
                </a:fgClr>
                <a:bgClr>
                  <a:schemeClr val="bg1"/>
                </a:bgClr>
              </a:pattFill>
              <a:ln w="3175">
                <a:solidFill>
                  <a:schemeClr val="tx1"/>
                </a:solidFill>
              </a:ln>
            </c:spPr>
          </c:dPt>
          <c:dPt>
            <c:idx val="1"/>
            <c:invertIfNegative val="0"/>
            <c:bubble3D val="0"/>
            <c:explosion val="15"/>
            <c:spPr>
              <a:pattFill prst="openDmnd">
                <a:fgClr>
                  <a:schemeClr val="accent1"/>
                </a:fgClr>
                <a:bgClr>
                  <a:schemeClr val="bg1"/>
                </a:bgClr>
              </a:pattFill>
              <a:ln w="3175">
                <a:solidFill>
                  <a:schemeClr val="tx1"/>
                </a:solidFill>
              </a:ln>
            </c:spPr>
          </c:dPt>
          <c:dPt>
            <c:idx val="2"/>
            <c:invertIfNegative val="0"/>
            <c:bubble3D val="0"/>
            <c:explosion val="15"/>
            <c:spPr>
              <a:pattFill prst="sphere">
                <a:fgClr>
                  <a:schemeClr val="accent1"/>
                </a:fgClr>
                <a:bgClr>
                  <a:schemeClr val="bg1"/>
                </a:bgClr>
              </a:pattFill>
            </c:spPr>
          </c:dPt>
          <c:dPt>
            <c:idx val="3"/>
            <c:invertIfNegative val="0"/>
            <c:bubble3D val="0"/>
            <c:explosion val="15"/>
            <c:spPr>
              <a:pattFill prst="dkUpDiag">
                <a:fgClr>
                  <a:schemeClr val="accent1"/>
                </a:fgClr>
                <a:bgClr>
                  <a:schemeClr val="bg1"/>
                </a:bgClr>
              </a:pattFill>
              <a:ln w="3175">
                <a:solidFill>
                  <a:schemeClr val="tx1"/>
                </a:solidFill>
              </a:ln>
            </c:spPr>
          </c:dPt>
          <c:dPt>
            <c:idx val="4"/>
            <c:invertIfNegative val="0"/>
            <c:bubble3D val="0"/>
            <c:explosion val="15"/>
            <c:spPr>
              <a:pattFill prst="lgCheck">
                <a:fgClr>
                  <a:schemeClr val="accent1"/>
                </a:fgClr>
                <a:bgClr>
                  <a:schemeClr val="bg1"/>
                </a:bgClr>
              </a:pattFill>
              <a:ln w="3175">
                <a:solidFill>
                  <a:schemeClr val="tx1"/>
                </a:solidFill>
              </a:ln>
            </c:spPr>
          </c:dPt>
          <c:dPt>
            <c:idx val="5"/>
            <c:invertIfNegative val="0"/>
            <c:bubble3D val="0"/>
            <c:explosion val="15"/>
            <c:spPr>
              <a:pattFill prst="pct60">
                <a:fgClr>
                  <a:schemeClr val="accent1"/>
                </a:fgClr>
                <a:bgClr>
                  <a:schemeClr val="bg1"/>
                </a:bgClr>
              </a:pattFill>
              <a:ln w="3175">
                <a:solidFill>
                  <a:schemeClr val="tx1"/>
                </a:solidFill>
              </a:ln>
            </c:spPr>
          </c:dPt>
          <c:dLbls>
            <c:dLbl>
              <c:idx val="0"/>
              <c:layout>
                <c:manualLayout>
                  <c:x val="-0.11921057202301544"/>
                  <c:y val="-0.20531001368219884"/>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1"/>
              <c:layout>
                <c:manualLayout>
                  <c:x val="-2.8389229330837085e-002"/>
                  <c:y val="-7.7409299159960337e-002"/>
                </c:manualLayout>
              </c:layout>
              <c:numFmt formatCode="#,##0.0_);[Red]\(#,##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2"/>
              <c:layout>
                <c:manualLayout>
                  <c:x val="-6.1284383223326556e-002"/>
                  <c:y val="-7.7476659729417266e-002"/>
                </c:manualLayout>
              </c:layout>
              <c:numFmt formatCode="#,##0.0_);[Red]\(#,##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3"/>
              <c:layout>
                <c:manualLayout>
                  <c:x val="-7.5799083123520211e-002"/>
                  <c:y val="-5.2843032866288935e-002"/>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4"/>
              <c:layout>
                <c:manualLayout>
                  <c:x val="0.17081465103460589"/>
                  <c:y val="-2.7086618689490118e-002"/>
                </c:manualLayout>
              </c:layout>
              <c:numFmt formatCode="#,##0.0_);[Red]\(#,##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5"/>
              <c:layout>
                <c:manualLayout>
                  <c:x val="0.12674781277340333"/>
                  <c:y val="-1.5017135650189561e-002"/>
                </c:manualLayout>
              </c:layout>
              <c:numFmt formatCode="#,##0.0_);[Red]\(#,##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numFmt formatCode="#,##0.0_);[Red]\(#,##0.0\)" sourceLinked="0"/>
            <c:txPr>
              <a:bodyPr rot="0" horzOverflow="overflow" anchor="ctr" anchorCtr="1"/>
              <a:lstStyle/>
              <a:p>
                <a:pPr algn="ctr" rtl="0">
                  <a:defRPr sz="700">
                    <a:solidFill>
                      <a:schemeClr val="tx1"/>
                    </a:solidFill>
                  </a:defRPr>
                </a:pPr>
                <a:endParaRPr lang="ja-JP" altLang="en-US"/>
              </a:p>
            </c:txPr>
            <c:showLegendKey val="0"/>
            <c:showVal val="1"/>
            <c:showCatName val="1"/>
            <c:showSerName val="0"/>
            <c:showPercent val="0"/>
            <c:showBubbleSize val="0"/>
            <c:separator xml:space="preserve">
</c:separator>
            <c:showLeaderLines val="1"/>
          </c:dLbls>
          <c:cat>
            <c:strRef>
              <c:f>'所有、建て方'!$B$30:$G$30</c:f>
              <c:strCache>
                <c:ptCount val="6"/>
                <c:pt idx="0">
                  <c:v>持ち家</c:v>
                </c:pt>
                <c:pt idx="1">
                  <c:v>公営・UR・公社等の借家</c:v>
                </c:pt>
                <c:pt idx="2">
                  <c:v>民営借家</c:v>
                </c:pt>
                <c:pt idx="3">
                  <c:v>給与住宅</c:v>
                </c:pt>
                <c:pt idx="4">
                  <c:v>不詳</c:v>
                </c:pt>
              </c:strCache>
            </c:strRef>
          </c:cat>
          <c:val>
            <c:numRef>
              <c:f>'所有、建て方'!$B$31:$G$31</c:f>
              <c:numCache>
                <c:formatCode>0.0</c:formatCode>
                <c:ptCount val="6"/>
                <c:pt idx="0">
                  <c:v>78.097686375321345</c:v>
                </c:pt>
                <c:pt idx="1">
                  <c:v>2.7506426735218508</c:v>
                </c:pt>
                <c:pt idx="2">
                  <c:v>16.1439588688946</c:v>
                </c:pt>
                <c:pt idx="3">
                  <c:v>2.0565552699228791</c:v>
                </c:pt>
                <c:pt idx="4" formatCode="0.0_ ">
                  <c:v>0.95115681233932037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pie3DChart>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4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図７－２　建て方別にみた持ち家の割合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－秋田県（平成</a:t>
            </a:r>
            <a:r>
              <a:rPr lang="en-US" altLang="ja-JP" sz="900" b="1" i="0" u="none" strike="noStrike" baseline="0">
                <a:solidFill>
                  <a:schemeClr val="tx1"/>
                </a:solidFill>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overlay val="0"/>
    </c:title>
    <c:autoTitleDeleted val="0"/>
    <c:plotArea>
      <c:layout>
        <c:manualLayout>
          <c:layoutTarget val="inner"/>
          <c:xMode val="edge"/>
          <c:yMode val="edge"/>
          <c:x val="0.12364310677861982"/>
          <c:y val="0.25922453703703702"/>
          <c:w val="0.84305509766579922"/>
          <c:h val="0.62111527777777775"/>
        </c:manualLayout>
      </c:layout>
      <c:barChart>
        <c:barDir val="col"/>
        <c:grouping val="clustered"/>
        <c:varyColors val="0"/>
        <c:ser>
          <c:idx val="0"/>
          <c:order val="0"/>
          <c:tx>
            <c:strRef>
              <c:f>'所有、建て方'!$J$33</c:f>
              <c:strCache>
                <c:ptCount val="1"/>
                <c:pt idx="0">
                  <c:v>平成25年</c:v>
                </c:pt>
              </c:strCache>
            </c:strRef>
          </c:tx>
          <c:spPr>
            <a:pattFill prst="pct25">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'所有、建て方'!$K$32:$M$32</c:f>
              <c:strCache>
                <c:ptCount val="3"/>
                <c:pt idx="0">
                  <c:v>一戸建</c:v>
                </c:pt>
                <c:pt idx="1">
                  <c:v>長屋建</c:v>
                </c:pt>
                <c:pt idx="2">
                  <c:v>共同住宅</c:v>
                </c:pt>
              </c:strCache>
            </c:strRef>
          </c:cat>
          <c:val>
            <c:numRef>
              <c:f>'所有、建て方'!$K$33:$M$33</c:f>
              <c:numCache>
                <c:formatCode>General</c:formatCode>
                <c:ptCount val="3"/>
                <c:pt idx="0">
                  <c:v>94.634920634920633</c:v>
                </c:pt>
                <c:pt idx="1">
                  <c:v>14.516129032258066</c:v>
                </c:pt>
                <c:pt idx="2">
                  <c:v>6.557377049180328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w="3175">
              <a:prstDash val="sysDash"/>
            </a:ln>
          </c:spPr>
        </c:majorGridlines>
        <c:numFmt formatCode="#,##0_);[Red]\(#,##0\)" sourceLinked="0"/>
        <c:majorTickMark val="out"/>
        <c:minorTickMark val="in"/>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20"/>
        <c:minorUnit val="10"/>
      </c:valAx>
      <c:spPr>
        <a:ln>
          <a:solidFill>
            <a:schemeClr val="tx2"/>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図７－３　都道府県別持ち家住宅率（平成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
            <c:invertIfNegative val="0"/>
            <c:bubble3D val="0"/>
            <c:spPr>
              <a:pattFill prst="dkDnDiag">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8"/>
            <c:invertIfNegative val="0"/>
            <c:bubble3D val="0"/>
            <c:spPr>
              <a:solidFill>
                <a:schemeClr val="accent5"/>
              </a:solidFill>
              <a:ln w="3175">
                <a:no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8"/>
            <c:invertIfNegative val="0"/>
            <c:bubble3D val="0"/>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39"/>
            <c:invertIfNegative val="0"/>
            <c:bubble3D val="0"/>
            <c:spPr>
              <a:solidFill>
                <a:schemeClr val="accent5"/>
              </a:solidFill>
              <a:ln w="3175">
                <a:noFill/>
              </a:ln>
            </c:spPr>
          </c:dPt>
          <c:dPt>
            <c:idx val="47"/>
            <c:invertIfNegative val="0"/>
            <c:bubble3D val="0"/>
            <c:spPr>
              <a:solidFill>
                <a:schemeClr val="accent5"/>
              </a:solidFill>
              <a:ln w="3175">
                <a:noFill/>
              </a:ln>
            </c:spPr>
          </c:dPt>
          <c:dLbls>
            <c:dLbl>
              <c:idx val="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8"/>
              <c:delete val="1"/>
            </c:dLbl>
            <c:dLbl>
              <c:idx val="12"/>
              <c:delete val="1"/>
            </c:dLbl>
            <c:dLbl>
              <c:idx val="31"/>
              <c:delete val="1"/>
            </c:dLbl>
            <c:dLbl>
              <c:idx val="35"/>
              <c:delete val="1"/>
            </c:dLbl>
            <c:dLbl>
              <c:idx val="37"/>
              <c:delete val="1"/>
            </c:dLbl>
            <c:dLbl>
              <c:idx val="38"/>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9"/>
              <c:delete val="1"/>
            </c:dLbl>
            <c:dLbl>
              <c:idx val="47"/>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'所有、建て方'!$B$50:$B$97</c:f>
              <c:strCache>
                <c:ptCount val="48"/>
                <c:pt idx="0">
                  <c:v>富山県</c:v>
                </c:pt>
                <c:pt idx="1">
                  <c:v>秋田県</c:v>
                </c:pt>
                <c:pt idx="2">
                  <c:v>山形県</c:v>
                </c:pt>
                <c:pt idx="3">
                  <c:v>福井県</c:v>
                </c:pt>
                <c:pt idx="4">
                  <c:v>新潟県</c:v>
                </c:pt>
                <c:pt idx="5">
                  <c:v>和歌山県</c:v>
                </c:pt>
                <c:pt idx="6">
                  <c:v>岐阜県</c:v>
                </c:pt>
                <c:pt idx="7">
                  <c:v>奈良県</c:v>
                </c:pt>
                <c:pt idx="8">
                  <c:v>三重県</c:v>
                </c:pt>
                <c:pt idx="9">
                  <c:v>長野県</c:v>
                </c:pt>
                <c:pt idx="10">
                  <c:v>滋賀県</c:v>
                </c:pt>
                <c:pt idx="11">
                  <c:v>島根県</c:v>
                </c:pt>
                <c:pt idx="12">
                  <c:v>徳島県</c:v>
                </c:pt>
                <c:pt idx="13">
                  <c:v>青森県</c:v>
                </c:pt>
                <c:pt idx="14">
                  <c:v>茨城県</c:v>
                </c:pt>
                <c:pt idx="15">
                  <c:v>香川県</c:v>
                </c:pt>
                <c:pt idx="16">
                  <c:v>山梨県</c:v>
                </c:pt>
                <c:pt idx="17">
                  <c:v>石川県</c:v>
                </c:pt>
                <c:pt idx="18">
                  <c:v>栃木県</c:v>
                </c:pt>
                <c:pt idx="19">
                  <c:v>群馬県</c:v>
                </c:pt>
                <c:pt idx="20">
                  <c:v>佐賀県</c:v>
                </c:pt>
                <c:pt idx="21">
                  <c:v>鳥取県</c:v>
                </c:pt>
                <c:pt idx="22">
                  <c:v>岩手県</c:v>
                </c:pt>
                <c:pt idx="23">
                  <c:v>静岡県</c:v>
                </c:pt>
                <c:pt idx="24">
                  <c:v>岡山県</c:v>
                </c:pt>
                <c:pt idx="25">
                  <c:v>宮崎県</c:v>
                </c:pt>
                <c:pt idx="26">
                  <c:v>山口県</c:v>
                </c:pt>
                <c:pt idx="27">
                  <c:v>福島県</c:v>
                </c:pt>
                <c:pt idx="28">
                  <c:v>千葉県</c:v>
                </c:pt>
                <c:pt idx="29">
                  <c:v>愛媛県</c:v>
                </c:pt>
                <c:pt idx="30">
                  <c:v>埼玉県</c:v>
                </c:pt>
                <c:pt idx="31">
                  <c:v>長崎県</c:v>
                </c:pt>
                <c:pt idx="32">
                  <c:v>高知県</c:v>
                </c:pt>
                <c:pt idx="33">
                  <c:v>鹿児島県</c:v>
                </c:pt>
                <c:pt idx="34">
                  <c:v>熊本県</c:v>
                </c:pt>
                <c:pt idx="35">
                  <c:v>大分県</c:v>
                </c:pt>
                <c:pt idx="36">
                  <c:v>兵庫県</c:v>
                </c:pt>
                <c:pt idx="37">
                  <c:v>広島県</c:v>
                </c:pt>
                <c:pt idx="38">
                  <c:v>全国</c:v>
                </c:pt>
                <c:pt idx="39">
                  <c:v>京都府</c:v>
                </c:pt>
                <c:pt idx="40">
                  <c:v>愛知県</c:v>
                </c:pt>
                <c:pt idx="41">
                  <c:v>神奈川県</c:v>
                </c:pt>
                <c:pt idx="42">
                  <c:v>宮城県</c:v>
                </c:pt>
                <c:pt idx="43">
                  <c:v>北海道</c:v>
                </c:pt>
                <c:pt idx="44">
                  <c:v>大阪府</c:v>
                </c:pt>
                <c:pt idx="45">
                  <c:v>福岡県</c:v>
                </c:pt>
                <c:pt idx="46">
                  <c:v>沖縄県</c:v>
                </c:pt>
                <c:pt idx="47">
                  <c:v>東京都</c:v>
                </c:pt>
              </c:strCache>
            </c:strRef>
          </c:cat>
          <c:val>
            <c:numRef>
              <c:f>'所有、建て方'!$C$50:$C$97</c:f>
              <c:numCache>
                <c:formatCode>General</c:formatCode>
                <c:ptCount val="48"/>
                <c:pt idx="0">
                  <c:v>79.400000000000006</c:v>
                </c:pt>
                <c:pt idx="1">
                  <c:v>78.099999999999994</c:v>
                </c:pt>
                <c:pt idx="2">
                  <c:v>76.7</c:v>
                </c:pt>
                <c:pt idx="3">
                  <c:v>76.5</c:v>
                </c:pt>
                <c:pt idx="4">
                  <c:v>75.5</c:v>
                </c:pt>
                <c:pt idx="5">
                  <c:v>74.8</c:v>
                </c:pt>
                <c:pt idx="6">
                  <c:v>74.5</c:v>
                </c:pt>
                <c:pt idx="7">
                  <c:v>73.8</c:v>
                </c:pt>
                <c:pt idx="8">
                  <c:v>73.2</c:v>
                </c:pt>
                <c:pt idx="9">
                  <c:v>73</c:v>
                </c:pt>
                <c:pt idx="10">
                  <c:v>72.599999999999994</c:v>
                </c:pt>
                <c:pt idx="11">
                  <c:v>71.8</c:v>
                </c:pt>
                <c:pt idx="12">
                  <c:v>71.8</c:v>
                </c:pt>
                <c:pt idx="13">
                  <c:v>71.3</c:v>
                </c:pt>
                <c:pt idx="14">
                  <c:v>71.3</c:v>
                </c:pt>
                <c:pt idx="15">
                  <c:v>71</c:v>
                </c:pt>
                <c:pt idx="16">
                  <c:v>70.900000000000006</c:v>
                </c:pt>
                <c:pt idx="17">
                  <c:v>70.8</c:v>
                </c:pt>
                <c:pt idx="18">
                  <c:v>70.599999999999994</c:v>
                </c:pt>
                <c:pt idx="19">
                  <c:v>70.599999999999994</c:v>
                </c:pt>
                <c:pt idx="20">
                  <c:v>70.5</c:v>
                </c:pt>
                <c:pt idx="21">
                  <c:v>69.8</c:v>
                </c:pt>
                <c:pt idx="22">
                  <c:v>68.900000000000006</c:v>
                </c:pt>
                <c:pt idx="23">
                  <c:v>67.7</c:v>
                </c:pt>
                <c:pt idx="24">
                  <c:v>67.599999999999994</c:v>
                </c:pt>
                <c:pt idx="25">
                  <c:v>67.400000000000006</c:v>
                </c:pt>
                <c:pt idx="26">
                  <c:v>67.3</c:v>
                </c:pt>
                <c:pt idx="27">
                  <c:v>66.5</c:v>
                </c:pt>
                <c:pt idx="28">
                  <c:v>66.3</c:v>
                </c:pt>
                <c:pt idx="29">
                  <c:v>66.3</c:v>
                </c:pt>
                <c:pt idx="30">
                  <c:v>66.099999999999994</c:v>
                </c:pt>
                <c:pt idx="31">
                  <c:v>66</c:v>
                </c:pt>
                <c:pt idx="32">
                  <c:v>65.8</c:v>
                </c:pt>
                <c:pt idx="33">
                  <c:v>65.400000000000006</c:v>
                </c:pt>
                <c:pt idx="34">
                  <c:v>64.099999999999994</c:v>
                </c:pt>
                <c:pt idx="35">
                  <c:v>63.7</c:v>
                </c:pt>
                <c:pt idx="36">
                  <c:v>63.6</c:v>
                </c:pt>
                <c:pt idx="37">
                  <c:v>62.6</c:v>
                </c:pt>
                <c:pt idx="38">
                  <c:v>61.7</c:v>
                </c:pt>
                <c:pt idx="39">
                  <c:v>60.8</c:v>
                </c:pt>
                <c:pt idx="40">
                  <c:v>58.7</c:v>
                </c:pt>
                <c:pt idx="41">
                  <c:v>58.6</c:v>
                </c:pt>
                <c:pt idx="42">
                  <c:v>58</c:v>
                </c:pt>
                <c:pt idx="43">
                  <c:v>57.7</c:v>
                </c:pt>
                <c:pt idx="44">
                  <c:v>54.2</c:v>
                </c:pt>
                <c:pt idx="45">
                  <c:v>53.8</c:v>
                </c:pt>
                <c:pt idx="46">
                  <c:v>48</c:v>
                </c:pt>
                <c:pt idx="47">
                  <c:v>45.8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General"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高齢者等のための設備がある住宅の割合</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－秋田県（</a:t>
            </a:r>
            <a:r>
              <a:rPr lang="ja-JP" altLang="en-US" sz="800" b="1" i="0" u="none" strike="noStrike" baseline="0">
                <a:solidFill>
                  <a:schemeClr val="tx1"/>
                </a:solidFill>
                <a:latin typeface="+mj-ea"/>
                <a:ea typeface="+mj-ea"/>
              </a:rPr>
              <a:t>平成</a:t>
            </a:r>
            <a:r>
              <a:rPr lang="en-US" altLang="ja-JP" sz="800" b="1" i="0" u="none" strike="noStrike" baseline="0">
                <a:solidFill>
                  <a:schemeClr val="tx1"/>
                </a:solidFill>
                <a:latin typeface="+mj-ea"/>
                <a:ea typeface="+mj-ea"/>
              </a:rPr>
              <a:t>20</a:t>
            </a:r>
            <a:r>
              <a:rPr lang="ja-JP" altLang="en-US" sz="800" b="1" i="0" u="none" strike="noStrike" baseline="0">
                <a:solidFill>
                  <a:schemeClr val="tx1"/>
                </a:solidFill>
                <a:latin typeface="+mj-ea"/>
                <a:ea typeface="+mj-ea"/>
              </a:rPr>
              <a:t>年、</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manualLayout>
          <c:xMode val="edge"/>
          <c:yMode val="edge"/>
          <c:x val="0.19245042967759871"/>
          <c:y val="0"/>
        </c:manualLayout>
      </c:layout>
      <c:overlay val="0"/>
    </c:title>
    <c:autoTitleDeleted val="0"/>
    <c:plotArea>
      <c:layout>
        <c:manualLayout>
          <c:layoutTarget val="inner"/>
          <c:xMode val="edge"/>
          <c:yMode val="edge"/>
          <c:x val="0.18882256944444445"/>
          <c:y val="0.16463293650793648"/>
          <c:w val="0.7716774305555556"/>
          <c:h val="0.72781150793650784"/>
        </c:manualLayout>
      </c:layout>
      <c:barChart>
        <c:barDir val="bar"/>
        <c:grouping val="clustered"/>
        <c:varyColors val="0"/>
        <c:ser>
          <c:idx val="0"/>
          <c:order val="0"/>
          <c:tx>
            <c:strRef>
              <c:f>要約掲載図表!$A$26</c:f>
              <c:strCache>
                <c:ptCount val="1"/>
                <c:pt idx="0">
                  <c:v>平成25年</c:v>
                </c:pt>
              </c:strCache>
            </c:strRef>
          </c:tx>
          <c:spPr>
            <a:pattFill prst="pct20">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3"/>
            <c:invertIfNegative val="0"/>
            <c:bubble3D val="0"/>
          </c:dPt>
          <c:dLbls>
            <c:dLbl>
              <c:idx val="3"/>
              <c:layout>
                <c:manualLayout>
                  <c:x val="0"/>
                  <c:y val="1.0079365079365079e-002"/>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要約掲載図表!$B$25:$E$25</c:f>
              <c:strCache>
                <c:ptCount val="4"/>
                <c:pt idx="0">
                  <c:v>うち
段差のない屋内</c:v>
                </c:pt>
                <c:pt idx="1">
                  <c:v>うち
またぎやすい
高さの浴槽</c:v>
                </c:pt>
                <c:pt idx="2">
                  <c:v>うち
手すりがある</c:v>
                </c:pt>
                <c:pt idx="3">
                  <c:v>高齢者等の
設備がある</c:v>
                </c:pt>
              </c:strCache>
            </c:strRef>
          </c:cat>
          <c:val>
            <c:numRef>
              <c:f>要約掲載図表!$B$26:$E$26</c:f>
              <c:numCache>
                <c:formatCode>0.0</c:formatCode>
                <c:ptCount val="4"/>
                <c:pt idx="0">
                  <c:v>19.897172236503856</c:v>
                </c:pt>
                <c:pt idx="1">
                  <c:v>23.264781491002569</c:v>
                </c:pt>
                <c:pt idx="2">
                  <c:v>46.940874035989715</c:v>
                </c:pt>
                <c:pt idx="3">
                  <c:v>56.4</c:v>
                </c:pt>
              </c:numCache>
            </c:numRef>
          </c:val>
        </c:ser>
        <c:ser>
          <c:idx val="1"/>
          <c:order val="1"/>
          <c:tx>
            <c:strRef>
              <c:f>要約掲載図表!$A$27</c:f>
              <c:strCache>
                <c:ptCount val="1"/>
                <c:pt idx="0">
                  <c:v>平成20年</c:v>
                </c:pt>
              </c:strCache>
            </c:strRef>
          </c:tx>
          <c:spPr>
            <a:pattFill prst="ltUpDiag">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dLbl>
              <c:idx val="0"/>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1.3229166666666667e-002"/>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0"/>
                  <c:y val="-4.409722222222222e-003"/>
                </c:manualLayout>
              </c:layout>
              <c:spPr>
                <a:solidFill>
                  <a:schemeClr val="lt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4"/>
              <c:layout>
                <c:manualLayout>
                  <c:x val="0"/>
                  <c:y val="-1.889920634920635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要約掲載図表!$B$25:$E$25</c:f>
              <c:strCache>
                <c:ptCount val="4"/>
                <c:pt idx="0">
                  <c:v>うち
段差のない屋内</c:v>
                </c:pt>
                <c:pt idx="1">
                  <c:v>うち
またぎやすい
高さの浴槽</c:v>
                </c:pt>
                <c:pt idx="2">
                  <c:v>うち
手すりがある</c:v>
                </c:pt>
                <c:pt idx="3">
                  <c:v>高齢者等の
設備がある</c:v>
                </c:pt>
              </c:strCache>
            </c:strRef>
          </c:cat>
          <c:val>
            <c:numRef>
              <c:f>要約掲載図表!$B$27:$E$27</c:f>
              <c:numCache>
                <c:formatCode>0.0</c:formatCode>
                <c:ptCount val="4"/>
                <c:pt idx="0">
                  <c:v>18.958716802524322</c:v>
                </c:pt>
                <c:pt idx="1">
                  <c:v>27.031291085984748</c:v>
                </c:pt>
                <c:pt idx="2">
                  <c:v>42.676834078359185</c:v>
                </c:pt>
                <c:pt idx="3">
                  <c:v>53.9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w="6350">
              <a:prstDash val="sysDash"/>
            </a:ln>
          </c:spPr>
        </c:majorGridlines>
        <c:numFmt formatCode="General\%" sourceLinked="0"/>
        <c:majorTickMark val="none"/>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10"/>
      </c:valAx>
      <c:spPr>
        <a:ln>
          <a:solidFill>
            <a:schemeClr val="accent1"/>
          </a:solidFill>
        </a:ln>
      </c:spPr>
    </c:plotArea>
    <c:legend>
      <c:legendPos val="t"/>
      <c:layout>
        <c:manualLayout>
          <c:xMode val="edge"/>
          <c:yMode val="edge"/>
          <c:x val="0.73133823529411779"/>
          <c:y val="0.75595238095238093"/>
          <c:w val="0.2076017361111111"/>
          <c:h val="0.12431547619047618"/>
        </c:manualLayout>
      </c:layout>
      <c:overlay val="0"/>
      <c:spPr>
        <a:solidFill>
          <a:srgbClr xmlns:mc="http://schemas.openxmlformats.org/markup-compatibility/2006" xmlns:a14="http://schemas.microsoft.com/office/drawing/2010/main" val="FFFFFF" a14:legacySpreadsheetColorIndex="9" mc:Ignorable="a14"/>
        </a:solidFill>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0866141732283472" r="0.70866141732283472" t="0.74803149606299213" b="0.74803149606299213" header="0.31496062992125984" footer="0.31496062992125984"/>
    <c:pageSetup paperSize="9" firstPageNumber="17" orientation="landscape" useFirstPageNumber="1"/>
  </c:printSettings>
  <c:extLst>
    <c:ext xmlns:c14="http://schemas.microsoft.com/office/drawing/2007/8/2/chart" uri="{781A3756-C4B2-4CAC-9D66-4F8BD8637D16}"/>
  </c:extLst>
</c:chartSpace>
</file>

<file path=xl/charts/chart5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図７－２　住宅の建て方別にみた持ち家の割合－秋田県（平成</a:t>
            </a:r>
            <a:r>
              <a:rPr lang="en-US" altLang="ja-JP" sz="1000" b="1" i="0" u="none" strike="noStrike" baseline="0">
                <a:solidFill>
                  <a:schemeClr val="tx1"/>
                </a:solidFill>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12364310677861982"/>
          <c:y val="0.21806722076407117"/>
          <c:w val="0.84305509766579922"/>
          <c:h val="0.6622725284339458"/>
        </c:manualLayout>
      </c:layout>
      <c:barChart>
        <c:barDir val="col"/>
        <c:grouping val="clustered"/>
        <c:varyColors val="0"/>
        <c:ser>
          <c:idx val="0"/>
          <c:order val="0"/>
          <c:tx>
            <c:strRef>
              <c:f>'所有、建て方'!$J$33</c:f>
              <c:strCache>
                <c:ptCount val="1"/>
                <c:pt idx="0">
                  <c:v>平成25年</c:v>
                </c:pt>
              </c:strCache>
            </c:strRef>
          </c:tx>
          <c:spPr>
            <a:pattFill prst="pct25">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'所有、建て方'!$K$32:$M$32</c:f>
              <c:strCache>
                <c:ptCount val="3"/>
                <c:pt idx="0">
                  <c:v>一戸建</c:v>
                </c:pt>
                <c:pt idx="1">
                  <c:v>長屋建</c:v>
                </c:pt>
                <c:pt idx="2">
                  <c:v>共同住宅</c:v>
                </c:pt>
              </c:strCache>
            </c:strRef>
          </c:cat>
          <c:val>
            <c:numRef>
              <c:f>'所有、建て方'!$K$33:$M$33</c:f>
              <c:numCache>
                <c:formatCode>General</c:formatCode>
                <c:ptCount val="3"/>
                <c:pt idx="0">
                  <c:v>94.634920634920633</c:v>
                </c:pt>
                <c:pt idx="1">
                  <c:v>14.516129032258066</c:v>
                </c:pt>
                <c:pt idx="2">
                  <c:v>6.557377049180328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numFmt formatCode="#,##0.0_);[Red]\(#,##0.0\)" sourceLinked="0"/>
        <c:majorTickMark val="out"/>
        <c:minorTickMark val="in"/>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minorUnit val="10"/>
      </c:valAx>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図７－１　住宅の所有の関係別割合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　　　－秋田県（平成</a:t>
            </a:r>
            <a:r>
              <a:rPr lang="en-US" altLang="ja-JP" sz="900" b="1" i="0" u="none" strike="noStrike" baseline="0">
                <a:solidFill>
                  <a:schemeClr val="tx1"/>
                </a:solidFill>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overlay val="0"/>
    </c:title>
    <c:autoTitleDeleted val="0"/>
    <c:view3D>
      <c:rotX val="50"/>
      <c:rotY val="0"/>
      <c:depthPercent val="100"/>
      <c:rAngAx val="0"/>
      <c:perspective val="0"/>
    </c:view3D>
    <c:floor>
      <c:thickness val="0"/>
    </c:floor>
    <c:sideWall>
      <c:thickness val="0"/>
    </c:sideWall>
    <c:backWall>
      <c:thickness val="0"/>
    </c:backWall>
    <c:plotArea>
      <c:layout>
        <c:manualLayout>
          <c:layoutTarget val="inner"/>
          <c:xMode val="edge"/>
          <c:yMode val="edge"/>
          <c:x val="8.9757755741990838e-002"/>
          <c:y val="0.25318637168961983"/>
          <c:w val="0.89219125632886109"/>
          <c:h val="0.66362599277641243"/>
        </c:manualLayout>
      </c:layout>
      <c:pie3DChart>
        <c:varyColors val="1"/>
        <c:ser>
          <c:idx val="0"/>
          <c:order val="0"/>
          <c:tx>
            <c:strRef>
              <c:f>'所有、建て方'!$A$31</c:f>
              <c:strCache>
                <c:ptCount val="1"/>
                <c:pt idx="0">
                  <c:v>25年</c:v>
                </c:pt>
              </c:strCache>
            </c:strRef>
          </c:tx>
          <c:explosion val="15"/>
          <c:dPt>
            <c:idx val="0"/>
            <c:invertIfNegative val="0"/>
            <c:bubble3D val="0"/>
            <c:explosion val="15"/>
            <c:spPr>
              <a:pattFill prst="pct20">
                <a:fgClr>
                  <a:schemeClr val="accent1"/>
                </a:fgClr>
                <a:bgClr>
                  <a:schemeClr val="bg1"/>
                </a:bgClr>
              </a:pattFill>
              <a:ln w="3175">
                <a:solidFill>
                  <a:schemeClr val="tx1"/>
                </a:solidFill>
              </a:ln>
            </c:spPr>
          </c:dPt>
          <c:dPt>
            <c:idx val="1"/>
            <c:invertIfNegative val="0"/>
            <c:bubble3D val="0"/>
            <c:explosion val="15"/>
            <c:spPr>
              <a:pattFill prst="openDmnd">
                <a:fgClr>
                  <a:schemeClr val="accent1"/>
                </a:fgClr>
                <a:bgClr>
                  <a:schemeClr val="bg1"/>
                </a:bgClr>
              </a:pattFill>
              <a:ln w="3175">
                <a:solidFill>
                  <a:schemeClr val="tx1"/>
                </a:solidFill>
              </a:ln>
            </c:spPr>
          </c:dPt>
          <c:dPt>
            <c:idx val="2"/>
            <c:invertIfNegative val="0"/>
            <c:bubble3D val="0"/>
            <c:explosion val="15"/>
            <c:spPr>
              <a:pattFill prst="sphere">
                <a:fgClr>
                  <a:schemeClr val="accent1"/>
                </a:fgClr>
                <a:bgClr>
                  <a:schemeClr val="bg1"/>
                </a:bgClr>
              </a:pattFill>
            </c:spPr>
          </c:dPt>
          <c:dPt>
            <c:idx val="3"/>
            <c:invertIfNegative val="0"/>
            <c:bubble3D val="0"/>
            <c:explosion val="15"/>
            <c:spPr>
              <a:pattFill prst="dkUpDiag">
                <a:fgClr>
                  <a:schemeClr val="accent1"/>
                </a:fgClr>
                <a:bgClr>
                  <a:schemeClr val="bg1"/>
                </a:bgClr>
              </a:pattFill>
              <a:ln w="3175">
                <a:solidFill>
                  <a:schemeClr val="tx1"/>
                </a:solidFill>
              </a:ln>
            </c:spPr>
          </c:dPt>
          <c:dPt>
            <c:idx val="4"/>
            <c:invertIfNegative val="0"/>
            <c:bubble3D val="0"/>
            <c:explosion val="15"/>
            <c:spPr>
              <a:pattFill prst="lgCheck">
                <a:fgClr>
                  <a:schemeClr val="accent1"/>
                </a:fgClr>
                <a:bgClr>
                  <a:schemeClr val="bg1"/>
                </a:bgClr>
              </a:pattFill>
              <a:ln w="3175">
                <a:solidFill>
                  <a:schemeClr val="tx1"/>
                </a:solidFill>
              </a:ln>
            </c:spPr>
          </c:dPt>
          <c:dPt>
            <c:idx val="5"/>
            <c:invertIfNegative val="0"/>
            <c:bubble3D val="0"/>
            <c:explosion val="15"/>
            <c:spPr>
              <a:pattFill prst="pct60">
                <a:fgClr>
                  <a:schemeClr val="accent1"/>
                </a:fgClr>
                <a:bgClr>
                  <a:schemeClr val="bg1"/>
                </a:bgClr>
              </a:pattFill>
              <a:ln w="3175">
                <a:solidFill>
                  <a:schemeClr val="tx1"/>
                </a:solidFill>
              </a:ln>
            </c:spPr>
          </c:dPt>
          <c:dLbls>
            <c:dLbl>
              <c:idx val="0"/>
              <c:layout>
                <c:manualLayout>
                  <c:x val="-0.11921057202301544"/>
                  <c:y val="-0.20531001368219884"/>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1"/>
              <c:layout>
                <c:manualLayout>
                  <c:x val="-2.8389229330837085e-002"/>
                  <c:y val="-7.7409299159960337e-002"/>
                </c:manualLayout>
              </c:layout>
              <c:numFmt formatCode="#,##0.0_);[Red]\(#,##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2"/>
              <c:layout>
                <c:manualLayout>
                  <c:x val="-6.1284383223326556e-002"/>
                  <c:y val="-7.7476659729417266e-002"/>
                </c:manualLayout>
              </c:layout>
              <c:numFmt formatCode="#,##0.0_);[Red]\(#,##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3"/>
              <c:layout>
                <c:manualLayout>
                  <c:x val="-7.5799083123520211e-002"/>
                  <c:y val="-5.2843032866288935e-002"/>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4"/>
              <c:layout>
                <c:manualLayout>
                  <c:x val="0.17081465103460589"/>
                  <c:y val="-2.7086618689490118e-002"/>
                </c:manualLayout>
              </c:layout>
              <c:numFmt formatCode="#,##0.0_);[Red]\(#,##0.0\)" sourceLinked="0"/>
              <c:txPr>
                <a:bodyPr horzOverflow="overflow"/>
                <a:lstStyle/>
                <a:p>
                  <a:pPr>
                    <a:defRPr sz="1000">
                      <a:solidFill>
                        <a:schemeClr val="tx1"/>
                      </a:solidFill>
                    </a:defRPr>
                  </a:pPr>
                  <a:endParaRPr lang="ja-JP" altLang="en-US"/>
                </a:p>
              </c:txPr>
              <c:showLegendKey val="0"/>
              <c:showVal val="0"/>
              <c:showCatName val="1"/>
              <c:showSerName val="0"/>
              <c:showPercent val="0"/>
              <c:showBubbleSize val="0"/>
              <c:separator xml:space="preserve"> </c:separator>
            </c:dLbl>
            <c:dLbl>
              <c:idx val="5"/>
              <c:layout>
                <c:manualLayout>
                  <c:x val="0.12674781277340333"/>
                  <c:y val="-1.5017135650189561e-002"/>
                </c:manualLayout>
              </c:layout>
              <c:numFmt formatCode="#,##0.0_);[Red]\(#,##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numFmt formatCode="#,##0.0_);[Red]\(#,##0.0\)" sourceLinked="0"/>
            <c:txPr>
              <a:bodyPr rot="0" horzOverflow="overflow" anchor="ctr" anchorCtr="1"/>
              <a:lstStyle/>
              <a:p>
                <a:pPr algn="ctr" rtl="0">
                  <a:defRPr sz="700">
                    <a:solidFill>
                      <a:schemeClr val="tx1"/>
                    </a:solidFill>
                  </a:defRPr>
                </a:pPr>
                <a:endParaRPr lang="ja-JP" altLang="en-US"/>
              </a:p>
            </c:txPr>
            <c:showLegendKey val="0"/>
            <c:showVal val="1"/>
            <c:showCatName val="1"/>
            <c:showSerName val="0"/>
            <c:showPercent val="0"/>
            <c:showBubbleSize val="0"/>
            <c:separator xml:space="preserve">
</c:separator>
            <c:showLeaderLines val="1"/>
          </c:dLbls>
          <c:cat>
            <c:strRef>
              <c:f>'所有、建て方'!$B$30:$G$30</c:f>
              <c:strCache>
                <c:ptCount val="6"/>
                <c:pt idx="0">
                  <c:v>持ち家</c:v>
                </c:pt>
                <c:pt idx="1">
                  <c:v>公営・UR・公社等の借家</c:v>
                </c:pt>
                <c:pt idx="2">
                  <c:v>民営借家</c:v>
                </c:pt>
                <c:pt idx="3">
                  <c:v>給与住宅</c:v>
                </c:pt>
                <c:pt idx="4">
                  <c:v>不詳</c:v>
                </c:pt>
              </c:strCache>
            </c:strRef>
          </c:cat>
          <c:val>
            <c:numRef>
              <c:f>'所有、建て方'!$B$31:$G$31</c:f>
              <c:numCache>
                <c:formatCode>0.0</c:formatCode>
                <c:ptCount val="6"/>
                <c:pt idx="0">
                  <c:v>78.097686375321345</c:v>
                </c:pt>
                <c:pt idx="1">
                  <c:v>2.7506426735218508</c:v>
                </c:pt>
                <c:pt idx="2">
                  <c:v>16.1439588688946</c:v>
                </c:pt>
                <c:pt idx="3">
                  <c:v>2.0565552699228791</c:v>
                </c:pt>
                <c:pt idx="4" formatCode="0.0_ ">
                  <c:v>0.95115681233932037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pie3DChart>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5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図７－３　都道府県別持ち家住宅率（平成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
            <c:invertIfNegative val="0"/>
            <c:bubble3D val="0"/>
            <c:spPr>
              <a:pattFill prst="dkDnDiag">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8"/>
            <c:invertIfNegative val="0"/>
            <c:bubble3D val="0"/>
            <c:spPr>
              <a:solidFill>
                <a:schemeClr val="accent5"/>
              </a:solidFill>
              <a:ln w="3175">
                <a:no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8"/>
            <c:invertIfNegative val="0"/>
            <c:bubble3D val="0"/>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39"/>
            <c:invertIfNegative val="0"/>
            <c:bubble3D val="0"/>
            <c:spPr>
              <a:solidFill>
                <a:schemeClr val="accent5"/>
              </a:solidFill>
              <a:ln w="3175">
                <a:noFill/>
              </a:ln>
            </c:spPr>
          </c:dPt>
          <c:dPt>
            <c:idx val="47"/>
            <c:invertIfNegative val="0"/>
            <c:bubble3D val="0"/>
            <c:spPr>
              <a:solidFill>
                <a:schemeClr val="accent5"/>
              </a:solidFill>
              <a:ln w="3175">
                <a:noFill/>
              </a:ln>
            </c:spPr>
          </c:dPt>
          <c:dLbls>
            <c:dLbl>
              <c:idx val="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8"/>
              <c:delete val="1"/>
            </c:dLbl>
            <c:dLbl>
              <c:idx val="12"/>
              <c:delete val="1"/>
            </c:dLbl>
            <c:dLbl>
              <c:idx val="31"/>
              <c:delete val="1"/>
            </c:dLbl>
            <c:dLbl>
              <c:idx val="35"/>
              <c:delete val="1"/>
            </c:dLbl>
            <c:dLbl>
              <c:idx val="37"/>
              <c:delete val="1"/>
            </c:dLbl>
            <c:dLbl>
              <c:idx val="38"/>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9"/>
              <c:delete val="1"/>
            </c:dLbl>
            <c:dLbl>
              <c:idx val="47"/>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'所有、建て方'!$B$50:$B$97</c:f>
              <c:strCache>
                <c:ptCount val="48"/>
                <c:pt idx="0">
                  <c:v>富山県</c:v>
                </c:pt>
                <c:pt idx="1">
                  <c:v>秋田県</c:v>
                </c:pt>
                <c:pt idx="2">
                  <c:v>山形県</c:v>
                </c:pt>
                <c:pt idx="3">
                  <c:v>福井県</c:v>
                </c:pt>
                <c:pt idx="4">
                  <c:v>新潟県</c:v>
                </c:pt>
                <c:pt idx="5">
                  <c:v>和歌山県</c:v>
                </c:pt>
                <c:pt idx="6">
                  <c:v>岐阜県</c:v>
                </c:pt>
                <c:pt idx="7">
                  <c:v>奈良県</c:v>
                </c:pt>
                <c:pt idx="8">
                  <c:v>三重県</c:v>
                </c:pt>
                <c:pt idx="9">
                  <c:v>長野県</c:v>
                </c:pt>
                <c:pt idx="10">
                  <c:v>滋賀県</c:v>
                </c:pt>
                <c:pt idx="11">
                  <c:v>島根県</c:v>
                </c:pt>
                <c:pt idx="12">
                  <c:v>徳島県</c:v>
                </c:pt>
                <c:pt idx="13">
                  <c:v>青森県</c:v>
                </c:pt>
                <c:pt idx="14">
                  <c:v>茨城県</c:v>
                </c:pt>
                <c:pt idx="15">
                  <c:v>香川県</c:v>
                </c:pt>
                <c:pt idx="16">
                  <c:v>山梨県</c:v>
                </c:pt>
                <c:pt idx="17">
                  <c:v>石川県</c:v>
                </c:pt>
                <c:pt idx="18">
                  <c:v>栃木県</c:v>
                </c:pt>
                <c:pt idx="19">
                  <c:v>群馬県</c:v>
                </c:pt>
                <c:pt idx="20">
                  <c:v>佐賀県</c:v>
                </c:pt>
                <c:pt idx="21">
                  <c:v>鳥取県</c:v>
                </c:pt>
                <c:pt idx="22">
                  <c:v>岩手県</c:v>
                </c:pt>
                <c:pt idx="23">
                  <c:v>静岡県</c:v>
                </c:pt>
                <c:pt idx="24">
                  <c:v>岡山県</c:v>
                </c:pt>
                <c:pt idx="25">
                  <c:v>宮崎県</c:v>
                </c:pt>
                <c:pt idx="26">
                  <c:v>山口県</c:v>
                </c:pt>
                <c:pt idx="27">
                  <c:v>福島県</c:v>
                </c:pt>
                <c:pt idx="28">
                  <c:v>千葉県</c:v>
                </c:pt>
                <c:pt idx="29">
                  <c:v>愛媛県</c:v>
                </c:pt>
                <c:pt idx="30">
                  <c:v>埼玉県</c:v>
                </c:pt>
                <c:pt idx="31">
                  <c:v>長崎県</c:v>
                </c:pt>
                <c:pt idx="32">
                  <c:v>高知県</c:v>
                </c:pt>
                <c:pt idx="33">
                  <c:v>鹿児島県</c:v>
                </c:pt>
                <c:pt idx="34">
                  <c:v>熊本県</c:v>
                </c:pt>
                <c:pt idx="35">
                  <c:v>大分県</c:v>
                </c:pt>
                <c:pt idx="36">
                  <c:v>兵庫県</c:v>
                </c:pt>
                <c:pt idx="37">
                  <c:v>広島県</c:v>
                </c:pt>
                <c:pt idx="38">
                  <c:v>全国</c:v>
                </c:pt>
                <c:pt idx="39">
                  <c:v>京都府</c:v>
                </c:pt>
                <c:pt idx="40">
                  <c:v>愛知県</c:v>
                </c:pt>
                <c:pt idx="41">
                  <c:v>神奈川県</c:v>
                </c:pt>
                <c:pt idx="42">
                  <c:v>宮城県</c:v>
                </c:pt>
                <c:pt idx="43">
                  <c:v>北海道</c:v>
                </c:pt>
                <c:pt idx="44">
                  <c:v>大阪府</c:v>
                </c:pt>
                <c:pt idx="45">
                  <c:v>福岡県</c:v>
                </c:pt>
                <c:pt idx="46">
                  <c:v>沖縄県</c:v>
                </c:pt>
                <c:pt idx="47">
                  <c:v>東京都</c:v>
                </c:pt>
              </c:strCache>
            </c:strRef>
          </c:cat>
          <c:val>
            <c:numRef>
              <c:f>'所有、建て方'!$C$50:$C$97</c:f>
              <c:numCache>
                <c:formatCode>General</c:formatCode>
                <c:ptCount val="48"/>
                <c:pt idx="0">
                  <c:v>79.400000000000006</c:v>
                </c:pt>
                <c:pt idx="1">
                  <c:v>78.099999999999994</c:v>
                </c:pt>
                <c:pt idx="2">
                  <c:v>76.7</c:v>
                </c:pt>
                <c:pt idx="3">
                  <c:v>76.5</c:v>
                </c:pt>
                <c:pt idx="4">
                  <c:v>75.5</c:v>
                </c:pt>
                <c:pt idx="5">
                  <c:v>74.8</c:v>
                </c:pt>
                <c:pt idx="6">
                  <c:v>74.5</c:v>
                </c:pt>
                <c:pt idx="7">
                  <c:v>73.8</c:v>
                </c:pt>
                <c:pt idx="8">
                  <c:v>73.2</c:v>
                </c:pt>
                <c:pt idx="9">
                  <c:v>73</c:v>
                </c:pt>
                <c:pt idx="10">
                  <c:v>72.599999999999994</c:v>
                </c:pt>
                <c:pt idx="11">
                  <c:v>71.8</c:v>
                </c:pt>
                <c:pt idx="12">
                  <c:v>71.8</c:v>
                </c:pt>
                <c:pt idx="13">
                  <c:v>71.3</c:v>
                </c:pt>
                <c:pt idx="14">
                  <c:v>71.3</c:v>
                </c:pt>
                <c:pt idx="15">
                  <c:v>71</c:v>
                </c:pt>
                <c:pt idx="16">
                  <c:v>70.900000000000006</c:v>
                </c:pt>
                <c:pt idx="17">
                  <c:v>70.8</c:v>
                </c:pt>
                <c:pt idx="18">
                  <c:v>70.599999999999994</c:v>
                </c:pt>
                <c:pt idx="19">
                  <c:v>70.599999999999994</c:v>
                </c:pt>
                <c:pt idx="20">
                  <c:v>70.5</c:v>
                </c:pt>
                <c:pt idx="21">
                  <c:v>69.8</c:v>
                </c:pt>
                <c:pt idx="22">
                  <c:v>68.900000000000006</c:v>
                </c:pt>
                <c:pt idx="23">
                  <c:v>67.7</c:v>
                </c:pt>
                <c:pt idx="24">
                  <c:v>67.599999999999994</c:v>
                </c:pt>
                <c:pt idx="25">
                  <c:v>67.400000000000006</c:v>
                </c:pt>
                <c:pt idx="26">
                  <c:v>67.3</c:v>
                </c:pt>
                <c:pt idx="27">
                  <c:v>66.5</c:v>
                </c:pt>
                <c:pt idx="28">
                  <c:v>66.3</c:v>
                </c:pt>
                <c:pt idx="29">
                  <c:v>66.3</c:v>
                </c:pt>
                <c:pt idx="30">
                  <c:v>66.099999999999994</c:v>
                </c:pt>
                <c:pt idx="31">
                  <c:v>66</c:v>
                </c:pt>
                <c:pt idx="32">
                  <c:v>65.8</c:v>
                </c:pt>
                <c:pt idx="33">
                  <c:v>65.400000000000006</c:v>
                </c:pt>
                <c:pt idx="34">
                  <c:v>64.099999999999994</c:v>
                </c:pt>
                <c:pt idx="35">
                  <c:v>63.7</c:v>
                </c:pt>
                <c:pt idx="36">
                  <c:v>63.6</c:v>
                </c:pt>
                <c:pt idx="37">
                  <c:v>62.6</c:v>
                </c:pt>
                <c:pt idx="38">
                  <c:v>61.7</c:v>
                </c:pt>
                <c:pt idx="39">
                  <c:v>60.8</c:v>
                </c:pt>
                <c:pt idx="40">
                  <c:v>58.7</c:v>
                </c:pt>
                <c:pt idx="41">
                  <c:v>58.6</c:v>
                </c:pt>
                <c:pt idx="42">
                  <c:v>58</c:v>
                </c:pt>
                <c:pt idx="43">
                  <c:v>57.7</c:v>
                </c:pt>
                <c:pt idx="44">
                  <c:v>54.2</c:v>
                </c:pt>
                <c:pt idx="45">
                  <c:v>53.8</c:v>
                </c:pt>
                <c:pt idx="46">
                  <c:v>48</c:v>
                </c:pt>
                <c:pt idx="47">
                  <c:v>45.8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General"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図８－２　専用住宅の</a:t>
            </a:r>
            <a:r>
              <a:rPr lang="en-US" altLang="ja-JP" sz="1000" b="1" i="0" u="none" strike="noStrike" baseline="0">
                <a:solidFill>
                  <a:schemeClr val="tx1"/>
                </a:solidFill>
              </a:rPr>
              <a:t>1</a:t>
            </a:r>
            <a:r>
              <a:rPr lang="ja-JP" altLang="en-US" sz="1000" b="1" i="0" u="none" strike="noStrike" baseline="0">
                <a:solidFill>
                  <a:schemeClr val="tx1"/>
                </a:solidFill>
              </a:rPr>
              <a:t>住宅当たり延べ面積の推移</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－秋田県（昭和</a:t>
            </a:r>
            <a:r>
              <a:rPr lang="en-US" altLang="ja-JP" sz="1000" b="1" i="0" u="none" strike="noStrike" baseline="0">
                <a:solidFill>
                  <a:schemeClr val="tx1"/>
                </a:solidFill>
              </a:rPr>
              <a:t>63</a:t>
            </a:r>
            <a:r>
              <a:rPr lang="ja-JP" altLang="en-US" sz="1000" b="1" i="0" u="none" strike="noStrike" baseline="0">
                <a:solidFill>
                  <a:schemeClr val="tx1"/>
                </a:solidFill>
              </a:rPr>
              <a:t>年～平成</a:t>
            </a:r>
            <a:r>
              <a:rPr lang="en-US" altLang="ja-JP" sz="1000" b="1" i="0" u="none" strike="noStrike" baseline="0">
                <a:solidFill>
                  <a:schemeClr val="tx1"/>
                </a:solidFill>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manualLayout>
          <c:xMode val="edge"/>
          <c:yMode val="edge"/>
          <c:x val="0.24346584725689777"/>
          <c:y val="1.0079490063742032e-002"/>
        </c:manualLayout>
      </c:layout>
      <c:overlay val="0"/>
    </c:title>
    <c:autoTitleDeleted val="0"/>
    <c:plotArea>
      <c:layout>
        <c:manualLayout>
          <c:layoutTarget val="inner"/>
          <c:xMode val="edge"/>
          <c:yMode val="edge"/>
          <c:x val="6.4453476059424336e-002"/>
          <c:y val="0.32178591868340845"/>
          <c:w val="0.90377215901371677"/>
          <c:h val="0.57705766246719714"/>
        </c:manualLayout>
      </c:layout>
      <c:lineChart>
        <c:grouping val="standard"/>
        <c:varyColors val="0"/>
        <c:ser>
          <c:idx val="0"/>
          <c:order val="0"/>
          <c:tx>
            <c:strRef>
              <c:f>専用住宅の規模!$A$21</c:f>
              <c:strCache>
                <c:ptCount val="1"/>
                <c:pt idx="0">
                  <c:v>総数</c:v>
                </c:pt>
              </c:strCache>
            </c:strRef>
          </c:tx>
          <c:spPr>
            <a:ln w="15875">
              <a:solidFill>
                <a:schemeClr val="tx1"/>
              </a:solidFill>
            </a:ln>
          </c:spPr>
          <c:marker>
            <c:symbol val="diamond"/>
            <c:size val="6"/>
            <c:spPr>
              <a:solidFill>
                <a:schemeClr val="tx1"/>
              </a:solidFill>
            </c:spPr>
          </c:marker>
          <c:dLbls>
            <c:txPr>
              <a:bodyPr rot="0" horzOverflow="overflow" anchor="ctr" anchorCtr="1"/>
              <a:lstStyle/>
              <a:p>
                <a:pPr algn="ctr" rtl="0">
                  <a:defRPr sz="700">
                    <a:solidFill>
                      <a:schemeClr val="tx1"/>
                    </a:solidFill>
                  </a:defRPr>
                </a:pPr>
                <a:endParaRPr lang="ja-JP" altLang="en-US"/>
              </a:p>
            </c:txPr>
            <c:dLblPos val="b"/>
            <c:showLegendKey val="0"/>
            <c:showVal val="1"/>
            <c:showCatName val="0"/>
            <c:showSerName val="0"/>
            <c:showPercent val="0"/>
            <c:showBubbleSize val="0"/>
          </c:dLbls>
          <c:cat>
            <c:strRef>
              <c:f>専用住宅の規模!$B$20:$G$20</c:f>
              <c:strCache>
                <c:ptCount val="6"/>
                <c:pt idx="0">
                  <c:v>昭和63年</c:v>
                </c:pt>
                <c:pt idx="1">
                  <c:v>平成5年</c:v>
                </c:pt>
                <c:pt idx="2">
                  <c:v>10年</c:v>
                </c:pt>
                <c:pt idx="3">
                  <c:v>15年</c:v>
                </c:pt>
                <c:pt idx="4">
                  <c:v>20年</c:v>
                </c:pt>
                <c:pt idx="5">
                  <c:v>25年</c:v>
                </c:pt>
              </c:strCache>
            </c:strRef>
          </c:cat>
          <c:val>
            <c:numRef>
              <c:f>専用住宅の規模!$B$21:$G$21</c:f>
              <c:numCache>
                <c:formatCode>General</c:formatCode>
                <c:ptCount val="6"/>
                <c:pt idx="0">
                  <c:v>136.06</c:v>
                </c:pt>
                <c:pt idx="1">
                  <c:v>140.94999999999999</c:v>
                </c:pt>
                <c:pt idx="2">
                  <c:v>138.74</c:v>
                </c:pt>
                <c:pt idx="3">
                  <c:v>138.61000000000001</c:v>
                </c:pt>
                <c:pt idx="4">
                  <c:v>139.84</c:v>
                </c:pt>
                <c:pt idx="5">
                  <c:v>136.58000000000001</c:v>
                </c:pt>
              </c:numCache>
            </c:numRef>
          </c:val>
          <c:smooth val="0"/>
        </c:ser>
        <c:ser>
          <c:idx val="1"/>
          <c:order val="1"/>
          <c:tx>
            <c:strRef>
              <c:f>専用住宅の規模!$A$22</c:f>
              <c:strCache>
                <c:ptCount val="1"/>
                <c:pt idx="0">
                  <c:v>持ち家</c:v>
                </c:pt>
              </c:strCache>
            </c:strRef>
          </c:tx>
          <c:spPr>
            <a:ln w="15875">
              <a:solidFill>
                <a:schemeClr val="tx1"/>
              </a:solidFill>
              <a:prstDash val="sysDot"/>
            </a:ln>
          </c:spPr>
          <c:marker>
            <c:spPr>
              <a:solidFill>
                <a:schemeClr val="tx1"/>
              </a:solidFill>
            </c:spPr>
          </c:marker>
          <c:dLbls>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専用住宅の規模!$B$20:$G$20</c:f>
              <c:strCache>
                <c:ptCount val="6"/>
                <c:pt idx="0">
                  <c:v>昭和63年</c:v>
                </c:pt>
                <c:pt idx="1">
                  <c:v>平成5年</c:v>
                </c:pt>
                <c:pt idx="2">
                  <c:v>10年</c:v>
                </c:pt>
                <c:pt idx="3">
                  <c:v>15年</c:v>
                </c:pt>
                <c:pt idx="4">
                  <c:v>20年</c:v>
                </c:pt>
                <c:pt idx="5">
                  <c:v>25年</c:v>
                </c:pt>
              </c:strCache>
            </c:strRef>
          </c:cat>
          <c:val>
            <c:numRef>
              <c:f>専用住宅の規模!$B$22:$G$22</c:f>
              <c:numCache>
                <c:formatCode>General</c:formatCode>
                <c:ptCount val="6"/>
                <c:pt idx="0">
                  <c:v>154.99</c:v>
                </c:pt>
                <c:pt idx="1">
                  <c:v>162.29</c:v>
                </c:pt>
                <c:pt idx="2">
                  <c:v>163.11000000000001</c:v>
                </c:pt>
                <c:pt idx="3">
                  <c:v>162.61000000000001</c:v>
                </c:pt>
                <c:pt idx="4">
                  <c:v>162.82</c:v>
                </c:pt>
                <c:pt idx="5">
                  <c:v>160.44</c:v>
                </c:pt>
              </c:numCache>
            </c:numRef>
          </c:val>
          <c:smooth val="0"/>
        </c:ser>
        <c:ser>
          <c:idx val="2"/>
          <c:order val="2"/>
          <c:tx>
            <c:strRef>
              <c:f>専用住宅の規模!$A$23</c:f>
              <c:strCache>
                <c:ptCount val="1"/>
                <c:pt idx="0">
                  <c:v>借家</c:v>
                </c:pt>
              </c:strCache>
            </c:strRef>
          </c:tx>
          <c:spPr>
            <a:ln w="15875">
              <a:solidFill>
                <a:schemeClr val="tx1"/>
              </a:solidFill>
              <a:prstDash val="dash"/>
            </a:ln>
          </c:spPr>
          <c:marker>
            <c:symbol val="triangle"/>
            <c:size val="6"/>
            <c:spPr>
              <a:solidFill>
                <a:schemeClr val="tx1"/>
              </a:solidFill>
            </c:spPr>
          </c:marker>
          <c:dLbls>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専用住宅の規模!$B$20:$G$20</c:f>
              <c:strCache>
                <c:ptCount val="6"/>
                <c:pt idx="0">
                  <c:v>昭和63年</c:v>
                </c:pt>
                <c:pt idx="1">
                  <c:v>平成5年</c:v>
                </c:pt>
                <c:pt idx="2">
                  <c:v>10年</c:v>
                </c:pt>
                <c:pt idx="3">
                  <c:v>15年</c:v>
                </c:pt>
                <c:pt idx="4">
                  <c:v>20年</c:v>
                </c:pt>
                <c:pt idx="5">
                  <c:v>25年</c:v>
                </c:pt>
              </c:strCache>
            </c:strRef>
          </c:cat>
          <c:val>
            <c:numRef>
              <c:f>専用住宅の規模!$B$23:$G$23</c:f>
              <c:numCache>
                <c:formatCode>General</c:formatCode>
                <c:ptCount val="6"/>
                <c:pt idx="0">
                  <c:v>55.46</c:v>
                </c:pt>
                <c:pt idx="1">
                  <c:v>56.18</c:v>
                </c:pt>
                <c:pt idx="2">
                  <c:v>51.7</c:v>
                </c:pt>
                <c:pt idx="3">
                  <c:v>53.29</c:v>
                </c:pt>
                <c:pt idx="4">
                  <c:v>54.04</c:v>
                </c:pt>
                <c:pt idx="5">
                  <c:v>50.48</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1"/>
          </a:solidFill>
        </a:ln>
      </c:spPr>
    </c:plotArea>
    <c:legend>
      <c:legendPos val="t"/>
      <c:layout>
        <c:manualLayout>
          <c:xMode val="edge"/>
          <c:yMode val="edge"/>
          <c:x val="0.30138855137662035"/>
          <c:y val="0.18142857142857144"/>
          <c:w val="0.39722271439586887"/>
          <c:h val="7.2871031746031739e-002"/>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en-US" altLang="ja-JP" sz="800" b="1" i="0" u="none" strike="noStrike" baseline="0">
                <a:solidFill>
                  <a:schemeClr val="tx1"/>
                </a:solidFill>
              </a:rPr>
              <a:t>1</a:t>
            </a:r>
            <a:r>
              <a:rPr lang="ja-JP" altLang="en-US" sz="800" b="1" i="0" u="none" strike="noStrike" baseline="0">
                <a:solidFill>
                  <a:schemeClr val="tx1"/>
                </a:solidFill>
              </a:rPr>
              <a:t>住宅当たり居住室数</a:t>
            </a:r>
            <a:endParaRPr lang="en-US" altLang="ja-JP" sz="800" b="1" i="0" u="none" strike="noStrike" baseline="0">
              <a:solidFill>
                <a:schemeClr val="tx1"/>
              </a:solidFill>
            </a:endParaRPr>
          </a:p>
        </c:rich>
      </c:tx>
      <c:layout>
        <c:manualLayout>
          <c:xMode val="edge"/>
          <c:yMode val="edge"/>
          <c:x val="0.20723075361436175"/>
          <c:y val="1.7639185830248039e-002"/>
        </c:manualLayout>
      </c:layout>
      <c:overlay val="0"/>
    </c:title>
    <c:autoTitleDeleted val="0"/>
    <c:plotArea>
      <c:layout>
        <c:manualLayout>
          <c:layoutTarget val="inner"/>
          <c:xMode val="edge"/>
          <c:yMode val="edge"/>
          <c:x val="0.1352609953703704"/>
          <c:y val="0.19390069444444444"/>
          <c:w val="0.79447722222222206"/>
          <c:h val="0.67342569444444456"/>
        </c:manualLayout>
      </c:layout>
      <c:barChart>
        <c:barDir val="col"/>
        <c:grouping val="clustered"/>
        <c:varyColors val="0"/>
        <c:ser>
          <c:idx val="0"/>
          <c:order val="0"/>
          <c:invertIfNegative val="0"/>
          <c:dPt>
            <c:idx val="0"/>
            <c:invertIfNegative val="0"/>
            <c:bubble3D val="0"/>
            <c:spPr>
              <a:pattFill prst="pct20">
                <a:fgClr>
                  <a:srgbClr val="0099CC"/>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1"/>
            <c:invertIfNegative val="0"/>
            <c:bubble3D val="0"/>
            <c:spPr>
              <a:pattFill prst="ltUpDiag">
                <a:fgClr>
                  <a:srgbClr val="0099CC"/>
                </a:fgClr>
                <a:bgClr>
                  <a:schemeClr val="bg1"/>
                </a:bgClr>
              </a:pattFill>
              <a:ln w="3175">
                <a:solidFill>
                  <a:srgbClr xmlns:mc="http://schemas.openxmlformats.org/markup-compatibility/2006" xmlns:a14="http://schemas.microsoft.com/office/drawing/2010/main" val="000000" a14:legacySpreadsheetColorIndex="64" mc:Ignorable="a14"/>
                </a:solidFill>
              </a:ln>
            </c:spPr>
          </c:dPt>
          <c:dLbls>
            <c:dLbl>
              <c:idx val="0"/>
              <c:layout/>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rgbClr xmlns:mc="http://schemas.openxmlformats.org/markup-compatibility/2006" xmlns:a14="http://schemas.microsoft.com/office/drawing/2010/main" val="FFFFFF" a14:legacySpreadsheetColorIndex="9" mc:Ignorable="a14"/>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専用住宅の規模!$I$21:$I$22</c:f>
              <c:strCache>
                <c:ptCount val="2"/>
                <c:pt idx="0">
                  <c:v>全　国</c:v>
                </c:pt>
                <c:pt idx="1">
                  <c:v>秋田県</c:v>
                </c:pt>
              </c:strCache>
            </c:strRef>
          </c:cat>
          <c:val>
            <c:numRef>
              <c:f>専用住宅の規模!$J$21:$J$22</c:f>
              <c:numCache>
                <c:formatCode>###,##0.00;"-"##,##0.00</c:formatCode>
                <c:ptCount val="2"/>
                <c:pt idx="0">
                  <c:v>4.5599999999999996</c:v>
                </c:pt>
                <c:pt idx="1">
                  <c:v>5.88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0.00;&quot;-&quot;##,##0.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numFmt formatCode="#,##0_);[Red]\(#,##0\)" sourceLinked="0"/>
        <c:majorTickMark val="in"/>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en-US" altLang="ja-JP" sz="800" b="1" i="0" u="none" strike="noStrike" baseline="0">
                <a:solidFill>
                  <a:schemeClr val="tx1"/>
                </a:solidFill>
              </a:rPr>
              <a:t>1</a:t>
            </a:r>
            <a:r>
              <a:rPr lang="ja-JP" altLang="en-US" sz="800" b="1" i="0" u="none" strike="noStrike" baseline="0">
                <a:solidFill>
                  <a:schemeClr val="tx1"/>
                </a:solidFill>
              </a:rPr>
              <a:t>住宅当たり居住室の畳数</a:t>
            </a:r>
            <a:endParaRPr lang="en-US" altLang="ja-JP" sz="800" b="1" i="0" u="none" strike="noStrike" baseline="0">
              <a:solidFill>
                <a:schemeClr val="tx1"/>
              </a:solidFill>
            </a:endParaRPr>
          </a:p>
        </c:rich>
      </c:tx>
      <c:layout>
        <c:manualLayout>
          <c:xMode val="edge"/>
          <c:yMode val="edge"/>
          <c:x val="0.14821420803062602"/>
          <c:y val="1.7639185830248039e-002"/>
        </c:manualLayout>
      </c:layout>
      <c:overlay val="0"/>
    </c:title>
    <c:autoTitleDeleted val="0"/>
    <c:plotArea>
      <c:layout>
        <c:manualLayout>
          <c:layoutTarget val="inner"/>
          <c:xMode val="edge"/>
          <c:yMode val="edge"/>
          <c:x val="0.12791166666666667"/>
          <c:y val="0.20578703703703705"/>
          <c:w val="0.79447722222222206"/>
          <c:h val="0.67636574074074085"/>
        </c:manualLayout>
      </c:layout>
      <c:barChart>
        <c:barDir val="col"/>
        <c:grouping val="clustered"/>
        <c:varyColors val="0"/>
        <c:ser>
          <c:idx val="0"/>
          <c:order val="0"/>
          <c:invertIfNegative val="0"/>
          <c:dPt>
            <c:idx val="0"/>
            <c:invertIfNegative val="0"/>
            <c:bubble3D val="0"/>
            <c:spPr>
              <a:pattFill prst="pct20">
                <a:fgClr>
                  <a:srgbClr val="0099CC"/>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1"/>
            <c:invertIfNegative val="0"/>
            <c:bubble3D val="0"/>
            <c:spPr>
              <a:pattFill prst="ltUpDiag">
                <a:fgClr>
                  <a:srgbClr val="0099CC"/>
                </a:fgClr>
                <a:bgClr>
                  <a:schemeClr val="bg1"/>
                </a:bgClr>
              </a:pattFill>
              <a:ln w="3175">
                <a:solidFill>
                  <a:srgbClr xmlns:mc="http://schemas.openxmlformats.org/markup-compatibility/2006" xmlns:a14="http://schemas.microsoft.com/office/drawing/2010/main" val="000000" a14:legacySpreadsheetColorIndex="64" mc:Ignorable="a14"/>
                </a:solidFill>
              </a:ln>
            </c:spPr>
          </c:dPt>
          <c:dLbls>
            <c:dLbl>
              <c:idx val="0"/>
              <c:layout/>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rgbClr xmlns:mc="http://schemas.openxmlformats.org/markup-compatibility/2006" xmlns:a14="http://schemas.microsoft.com/office/drawing/2010/main" val="FFFFFF" a14:legacySpreadsheetColorIndex="9" mc:Ignorable="a14"/>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専用住宅の規模!$K$21:$K$22</c:f>
              <c:strCache>
                <c:ptCount val="2"/>
                <c:pt idx="0">
                  <c:v>全　国</c:v>
                </c:pt>
                <c:pt idx="1">
                  <c:v>秋田県</c:v>
                </c:pt>
              </c:strCache>
            </c:strRef>
          </c:cat>
          <c:val>
            <c:numRef>
              <c:f>専用住宅の規模!$L$21:$L$22</c:f>
              <c:numCache>
                <c:formatCode>###,##0.00;"-"##,##0.00</c:formatCode>
                <c:ptCount val="2"/>
                <c:pt idx="0">
                  <c:v>32.549999999999997</c:v>
                </c:pt>
                <c:pt idx="1">
                  <c:v>45.44</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0.00;&quot;-&quot;##,##0.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numFmt formatCode="#,##0_);[Red]\(#,##0\)" sourceLinked="0"/>
        <c:majorTickMark val="in"/>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10"/>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en-US" altLang="ja-JP" sz="800" b="1" i="0" u="none" strike="noStrike" baseline="0">
                <a:solidFill>
                  <a:schemeClr val="tx1"/>
                </a:solidFill>
              </a:rPr>
              <a:t>1</a:t>
            </a:r>
            <a:r>
              <a:rPr lang="ja-JP" altLang="en-US" sz="800" b="1" i="0" u="none" strike="noStrike" baseline="0">
                <a:solidFill>
                  <a:schemeClr val="tx1"/>
                </a:solidFill>
              </a:rPr>
              <a:t>住宅当たり延べ面積</a:t>
            </a:r>
            <a:endParaRPr lang="en-US" altLang="ja-JP" sz="800" b="1" i="0" u="none" strike="noStrike" baseline="0">
              <a:solidFill>
                <a:schemeClr val="tx1"/>
              </a:solidFill>
            </a:endParaRPr>
          </a:p>
        </c:rich>
      </c:tx>
      <c:layout>
        <c:manualLayout>
          <c:xMode val="edge"/>
          <c:yMode val="edge"/>
          <c:x val="0.20723075361436175"/>
          <c:y val="1.7639185830248039e-002"/>
        </c:manualLayout>
      </c:layout>
      <c:overlay val="0"/>
    </c:title>
    <c:autoTitleDeleted val="0"/>
    <c:plotArea>
      <c:layout>
        <c:manualLayout>
          <c:layoutTarget val="inner"/>
          <c:xMode val="edge"/>
          <c:yMode val="edge"/>
          <c:x val="0.12791166666666667"/>
          <c:y val="0.21166666666666667"/>
          <c:w val="0.77564539007092193"/>
          <c:h val="0.67048611111111112"/>
        </c:manualLayout>
      </c:layout>
      <c:barChart>
        <c:barDir val="col"/>
        <c:grouping val="clustered"/>
        <c:varyColors val="0"/>
        <c:ser>
          <c:idx val="0"/>
          <c:order val="0"/>
          <c:invertIfNegative val="0"/>
          <c:dPt>
            <c:idx val="0"/>
            <c:invertIfNegative val="0"/>
            <c:bubble3D val="0"/>
            <c:spPr>
              <a:pattFill prst="pct20">
                <a:fgClr>
                  <a:srgbClr val="0099CC"/>
                </a:fgClr>
                <a:bgClr>
                  <a:schemeClr val="bg1"/>
                </a:bgClr>
              </a:pattFill>
              <a:ln w="3175">
                <a:solidFill>
                  <a:srgbClr xmlns:mc="http://schemas.openxmlformats.org/markup-compatibility/2006" xmlns:a14="http://schemas.microsoft.com/office/drawing/2010/main" val="000000" a14:legacySpreadsheetColorIndex="64" mc:Ignorable="a14"/>
                </a:solidFill>
              </a:ln>
            </c:spPr>
          </c:dPt>
          <c:dPt>
            <c:idx val="1"/>
            <c:invertIfNegative val="0"/>
            <c:bubble3D val="0"/>
            <c:spPr>
              <a:pattFill prst="ltUpDiag">
                <a:fgClr>
                  <a:srgbClr val="0099CC"/>
                </a:fgClr>
                <a:bgClr>
                  <a:schemeClr val="bg1"/>
                </a:bgClr>
              </a:pattFill>
              <a:ln w="3175">
                <a:solidFill>
                  <a:srgbClr xmlns:mc="http://schemas.openxmlformats.org/markup-compatibility/2006" xmlns:a14="http://schemas.microsoft.com/office/drawing/2010/main" val="000000" a14:legacySpreadsheetColorIndex="64" mc:Ignorable="a14"/>
                </a:solidFill>
              </a:ln>
            </c:spPr>
          </c:dPt>
          <c:dLbls>
            <c:dLbl>
              <c:idx val="0"/>
              <c:layout/>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numFmt formatCode="#,##0.00_);[Red]\(#,##0.00\)" sourceLinked="0"/>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rgbClr xmlns:mc="http://schemas.openxmlformats.org/markup-compatibility/2006" xmlns:a14="http://schemas.microsoft.com/office/drawing/2010/main" val="FFFFFF" a14:legacySpreadsheetColorIndex="9" mc:Ignorable="a14"/>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専用住宅の規模!$M$21:$M$22</c:f>
              <c:strCache>
                <c:ptCount val="2"/>
                <c:pt idx="0">
                  <c:v>全　国</c:v>
                </c:pt>
                <c:pt idx="1">
                  <c:v>秋田県</c:v>
                </c:pt>
              </c:strCache>
            </c:strRef>
          </c:cat>
          <c:val>
            <c:numRef>
              <c:f>専用住宅の規模!$N$21:$N$22</c:f>
              <c:numCache>
                <c:formatCode>###,##0.00;"-"##,##0.00</c:formatCode>
                <c:ptCount val="2"/>
                <c:pt idx="0">
                  <c:v>92.97</c:v>
                </c:pt>
                <c:pt idx="1">
                  <c:v>136.58000000000001</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25"/>
        <c:overlap val="0"/>
        <c:axId val="1"/>
        <c:axId val="2"/>
      </c:barChart>
      <c:catAx>
        <c:axId val="1"/>
        <c:scaling>
          <c:orientation val="minMax"/>
        </c:scaling>
        <c:delete val="0"/>
        <c:axPos val="b"/>
        <c:numFmt formatCode="###,##0.00;&quot;-&quot;##,##0.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numFmt formatCode="#,##0_);[Red]\(#,##0\)" sourceLinked="0"/>
        <c:majorTickMark val="in"/>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50"/>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図８－１　専用住宅の</a:t>
            </a:r>
            <a:r>
              <a:rPr lang="en-US" altLang="ja-JP" sz="1000" b="1" i="0" u="none" strike="noStrike" baseline="0">
                <a:solidFill>
                  <a:schemeClr val="tx1"/>
                </a:solidFill>
              </a:rPr>
              <a:t>1</a:t>
            </a:r>
            <a:r>
              <a:rPr lang="ja-JP" altLang="en-US" sz="1000" b="1" i="0" u="none" strike="noStrike" baseline="0">
                <a:solidFill>
                  <a:schemeClr val="tx1"/>
                </a:solidFill>
              </a:rPr>
              <a:t>住宅当たり延べ面積の推移（昭和</a:t>
            </a:r>
            <a:r>
              <a:rPr lang="en-US" altLang="ja-JP" sz="1000" b="1" i="0" u="none" strike="noStrike" baseline="0">
                <a:solidFill>
                  <a:schemeClr val="tx1"/>
                </a:solidFill>
              </a:rPr>
              <a:t>63</a:t>
            </a:r>
            <a:r>
              <a:rPr lang="ja-JP" altLang="en-US" sz="1000" b="1" i="0" u="none" strike="noStrike" baseline="0">
                <a:solidFill>
                  <a:schemeClr val="tx1"/>
                </a:solidFill>
              </a:rPr>
              <a:t>年～平成</a:t>
            </a:r>
            <a:r>
              <a:rPr lang="en-US" altLang="ja-JP" sz="1000" b="1" i="0" u="none" strike="noStrike" baseline="0">
                <a:solidFill>
                  <a:schemeClr val="tx1"/>
                </a:solidFill>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7.7164814814814811e-002"/>
          <c:y val="0.29166666666666669"/>
          <c:w val="0.89698337707786524"/>
          <c:h val="0.60349992709244671"/>
        </c:manualLayout>
      </c:layout>
      <c:lineChart>
        <c:grouping val="standard"/>
        <c:varyColors val="0"/>
        <c:ser>
          <c:idx val="0"/>
          <c:order val="0"/>
          <c:tx>
            <c:strRef>
              <c:f>専用住宅の規模!$A$21</c:f>
              <c:strCache>
                <c:ptCount val="1"/>
                <c:pt idx="0">
                  <c:v>総数</c:v>
                </c:pt>
              </c:strCache>
            </c:strRef>
          </c:tx>
          <c:spPr>
            <a:ln w="15875">
              <a:solidFill>
                <a:schemeClr val="tx1"/>
              </a:solidFill>
            </a:ln>
          </c:spPr>
          <c:marker>
            <c:symbol val="diamond"/>
            <c:size val="6"/>
            <c:spPr>
              <a:solidFill>
                <a:schemeClr val="tx1"/>
              </a:solidFill>
            </c:spPr>
          </c:marker>
          <c:dLbls>
            <c:txPr>
              <a:bodyPr rot="0" horzOverflow="overflow" anchor="ctr" anchorCtr="1"/>
              <a:lstStyle/>
              <a:p>
                <a:pPr algn="ctr" rtl="0">
                  <a:defRPr sz="700">
                    <a:solidFill>
                      <a:schemeClr val="tx1"/>
                    </a:solidFill>
                  </a:defRPr>
                </a:pPr>
                <a:endParaRPr lang="ja-JP" altLang="en-US"/>
              </a:p>
            </c:txPr>
            <c:dLblPos val="b"/>
            <c:showLegendKey val="0"/>
            <c:showVal val="1"/>
            <c:showCatName val="0"/>
            <c:showSerName val="0"/>
            <c:showPercent val="0"/>
            <c:showBubbleSize val="0"/>
          </c:dLbls>
          <c:cat>
            <c:strRef>
              <c:f>専用住宅の規模!$B$20:$G$20</c:f>
              <c:strCache>
                <c:ptCount val="6"/>
                <c:pt idx="0">
                  <c:v>昭和63年</c:v>
                </c:pt>
                <c:pt idx="1">
                  <c:v>平成5年</c:v>
                </c:pt>
                <c:pt idx="2">
                  <c:v>10年</c:v>
                </c:pt>
                <c:pt idx="3">
                  <c:v>15年</c:v>
                </c:pt>
                <c:pt idx="4">
                  <c:v>20年</c:v>
                </c:pt>
                <c:pt idx="5">
                  <c:v>25年</c:v>
                </c:pt>
              </c:strCache>
            </c:strRef>
          </c:cat>
          <c:val>
            <c:numRef>
              <c:f>専用住宅の規模!$B$21:$G$21</c:f>
              <c:numCache>
                <c:formatCode>General</c:formatCode>
                <c:ptCount val="6"/>
                <c:pt idx="0">
                  <c:v>136.06</c:v>
                </c:pt>
                <c:pt idx="1">
                  <c:v>140.94999999999999</c:v>
                </c:pt>
                <c:pt idx="2">
                  <c:v>138.74</c:v>
                </c:pt>
                <c:pt idx="3">
                  <c:v>138.61000000000001</c:v>
                </c:pt>
                <c:pt idx="4">
                  <c:v>139.84</c:v>
                </c:pt>
                <c:pt idx="5">
                  <c:v>136.58000000000001</c:v>
                </c:pt>
              </c:numCache>
            </c:numRef>
          </c:val>
          <c:smooth val="0"/>
        </c:ser>
        <c:ser>
          <c:idx val="1"/>
          <c:order val="1"/>
          <c:tx>
            <c:strRef>
              <c:f>専用住宅の規模!$A$22</c:f>
              <c:strCache>
                <c:ptCount val="1"/>
                <c:pt idx="0">
                  <c:v>持ち家</c:v>
                </c:pt>
              </c:strCache>
            </c:strRef>
          </c:tx>
          <c:spPr>
            <a:ln w="15875">
              <a:solidFill>
                <a:schemeClr val="tx1"/>
              </a:solidFill>
              <a:prstDash val="sysDot"/>
            </a:ln>
          </c:spPr>
          <c:marker>
            <c:spPr>
              <a:solidFill>
                <a:schemeClr val="tx1"/>
              </a:solidFill>
            </c:spPr>
          </c:marker>
          <c:dLbls>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専用住宅の規模!$B$20:$G$20</c:f>
              <c:strCache>
                <c:ptCount val="6"/>
                <c:pt idx="0">
                  <c:v>昭和63年</c:v>
                </c:pt>
                <c:pt idx="1">
                  <c:v>平成5年</c:v>
                </c:pt>
                <c:pt idx="2">
                  <c:v>10年</c:v>
                </c:pt>
                <c:pt idx="3">
                  <c:v>15年</c:v>
                </c:pt>
                <c:pt idx="4">
                  <c:v>20年</c:v>
                </c:pt>
                <c:pt idx="5">
                  <c:v>25年</c:v>
                </c:pt>
              </c:strCache>
            </c:strRef>
          </c:cat>
          <c:val>
            <c:numRef>
              <c:f>専用住宅の規模!$B$22:$G$22</c:f>
              <c:numCache>
                <c:formatCode>General</c:formatCode>
                <c:ptCount val="6"/>
                <c:pt idx="0">
                  <c:v>154.99</c:v>
                </c:pt>
                <c:pt idx="1">
                  <c:v>162.29</c:v>
                </c:pt>
                <c:pt idx="2">
                  <c:v>163.11000000000001</c:v>
                </c:pt>
                <c:pt idx="3">
                  <c:v>162.61000000000001</c:v>
                </c:pt>
                <c:pt idx="4">
                  <c:v>162.82</c:v>
                </c:pt>
                <c:pt idx="5">
                  <c:v>160.44</c:v>
                </c:pt>
              </c:numCache>
            </c:numRef>
          </c:val>
          <c:smooth val="0"/>
        </c:ser>
        <c:ser>
          <c:idx val="2"/>
          <c:order val="2"/>
          <c:tx>
            <c:strRef>
              <c:f>専用住宅の規模!$A$23</c:f>
              <c:strCache>
                <c:ptCount val="1"/>
                <c:pt idx="0">
                  <c:v>借家</c:v>
                </c:pt>
              </c:strCache>
            </c:strRef>
          </c:tx>
          <c:spPr>
            <a:ln w="15875">
              <a:solidFill>
                <a:schemeClr val="tx1"/>
              </a:solidFill>
              <a:prstDash val="dash"/>
            </a:ln>
          </c:spPr>
          <c:marker>
            <c:symbol val="triangle"/>
            <c:size val="6"/>
            <c:spPr>
              <a:solidFill>
                <a:schemeClr val="tx1"/>
              </a:solidFill>
            </c:spPr>
          </c:marker>
          <c:dLbls>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専用住宅の規模!$B$20:$G$20</c:f>
              <c:strCache>
                <c:ptCount val="6"/>
                <c:pt idx="0">
                  <c:v>昭和63年</c:v>
                </c:pt>
                <c:pt idx="1">
                  <c:v>平成5年</c:v>
                </c:pt>
                <c:pt idx="2">
                  <c:v>10年</c:v>
                </c:pt>
                <c:pt idx="3">
                  <c:v>15年</c:v>
                </c:pt>
                <c:pt idx="4">
                  <c:v>20年</c:v>
                </c:pt>
                <c:pt idx="5">
                  <c:v>25年</c:v>
                </c:pt>
              </c:strCache>
            </c:strRef>
          </c:cat>
          <c:val>
            <c:numRef>
              <c:f>専用住宅の規模!$B$23:$G$23</c:f>
              <c:numCache>
                <c:formatCode>General</c:formatCode>
                <c:ptCount val="6"/>
                <c:pt idx="0">
                  <c:v>55.46</c:v>
                </c:pt>
                <c:pt idx="1">
                  <c:v>56.18</c:v>
                </c:pt>
                <c:pt idx="2">
                  <c:v>51.7</c:v>
                </c:pt>
                <c:pt idx="3">
                  <c:v>53.29</c:v>
                </c:pt>
                <c:pt idx="4">
                  <c:v>54.04</c:v>
                </c:pt>
                <c:pt idx="5">
                  <c:v>50.48</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1"/>
          </a:solidFill>
        </a:ln>
      </c:spPr>
    </c:plotArea>
    <c:legend>
      <c:legendPos val="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5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図９－３　省エネルギー設備等のある住宅数の割合－秋田県（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20</a:t>
            </a:r>
            <a:r>
              <a:rPr lang="ja-JP" altLang="en-US" sz="1000" b="1" i="0" u="none" strike="noStrike" baseline="0">
                <a:solidFill>
                  <a:schemeClr val="tx1"/>
                </a:solidFill>
                <a:latin typeface="+mj-ea"/>
                <a:ea typeface="+mj-ea"/>
              </a:rPr>
              <a:t>年、</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manualLayout>
          <c:xMode val="edge"/>
          <c:yMode val="edge"/>
          <c:x val="0.12295212685191211"/>
          <c:y val="1.7638785717823006e-002"/>
        </c:manualLayout>
      </c:layout>
      <c:overlay val="0"/>
    </c:title>
    <c:autoTitleDeleted val="0"/>
    <c:plotArea>
      <c:layout>
        <c:manualLayout>
          <c:layoutTarget val="inner"/>
          <c:xMode val="edge"/>
          <c:yMode val="edge"/>
          <c:x val="0.15707256944444445"/>
          <c:y val="0.1471068376068376"/>
          <c:w val="0.80342743055555554"/>
          <c:h val="0.7411430555555556"/>
        </c:manualLayout>
      </c:layout>
      <c:barChart>
        <c:barDir val="bar"/>
        <c:grouping val="clustered"/>
        <c:varyColors val="0"/>
        <c:ser>
          <c:idx val="0"/>
          <c:order val="0"/>
          <c:tx>
            <c:strRef>
              <c:f>省エネ設備!$A$29</c:f>
              <c:strCache>
                <c:ptCount val="1"/>
                <c:pt idx="0">
                  <c:v>平成25年</c:v>
                </c:pt>
              </c:strCache>
            </c:strRef>
          </c:tx>
          <c:spPr>
            <a:pattFill prst="pct20">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省エネ設備!$B$28:$D$28</c:f>
              <c:strCache>
                <c:ptCount val="3"/>
                <c:pt idx="0">
                  <c:v>二重サッシ又は
複層ガラスの窓あり</c:v>
                </c:pt>
                <c:pt idx="1">
                  <c:v>太陽光を利用した
発電機器等あり</c:v>
                </c:pt>
                <c:pt idx="2">
                  <c:v>太陽光を利用した
温水機器等あり</c:v>
                </c:pt>
              </c:strCache>
            </c:strRef>
          </c:cat>
          <c:val>
            <c:numRef>
              <c:f>省エネ設備!$B$29:$D$29</c:f>
              <c:numCache>
                <c:formatCode>0.0</c:formatCode>
                <c:ptCount val="3"/>
                <c:pt idx="0">
                  <c:v>32.827763496143959</c:v>
                </c:pt>
                <c:pt idx="1">
                  <c:v>1.1825192802056554</c:v>
                </c:pt>
                <c:pt idx="2">
                  <c:v>1.2082262210796915</c:v>
                </c:pt>
              </c:numCache>
            </c:numRef>
          </c:val>
        </c:ser>
        <c:ser>
          <c:idx val="1"/>
          <c:order val="1"/>
          <c:tx>
            <c:strRef>
              <c:f>省エネ設備!$A$30</c:f>
              <c:strCache>
                <c:ptCount val="1"/>
                <c:pt idx="0">
                  <c:v>平成20年</c:v>
                </c:pt>
              </c:strCache>
            </c:strRef>
          </c:tx>
          <c:spPr>
            <a:pattFill prst="ltUpDiag">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Pt>
            <c:idx val="3"/>
            <c:invertIfNegative val="0"/>
            <c:bubble3D val="0"/>
          </c:dPt>
          <c:dLbls>
            <c:dLbl>
              <c:idx val="0"/>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1.3229166666666667e-002"/>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0"/>
                  <c:y val="-4.409722222222222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省エネ設備!$B$28:$D$28</c:f>
              <c:strCache>
                <c:ptCount val="3"/>
                <c:pt idx="0">
                  <c:v>二重サッシ又は
複層ガラスの窓あり</c:v>
                </c:pt>
                <c:pt idx="1">
                  <c:v>太陽光を利用した
発電機器等あり</c:v>
                </c:pt>
                <c:pt idx="2">
                  <c:v>太陽光を利用した
温水機器等あり</c:v>
                </c:pt>
              </c:strCache>
            </c:strRef>
          </c:cat>
          <c:val>
            <c:numRef>
              <c:f>省エネ設備!$B$30:$D$30</c:f>
              <c:numCache>
                <c:formatCode>0.0</c:formatCode>
                <c:ptCount val="3"/>
                <c:pt idx="0">
                  <c:v>29.792269261109649</c:v>
                </c:pt>
                <c:pt idx="1">
                  <c:v>0.47331054430712599</c:v>
                </c:pt>
                <c:pt idx="2">
                  <c:v>1.5777018143570865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w="6350">
              <a:prstDash val="sysDash"/>
            </a:ln>
          </c:spPr>
        </c:majorGridlines>
        <c:numFmt formatCode="General\%" sourceLinked="0"/>
        <c:majorTickMark val="none"/>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5"/>
      </c:valAx>
      <c:spPr>
        <a:ln>
          <a:solidFill>
            <a:schemeClr val="accent1"/>
          </a:solidFill>
        </a:ln>
      </c:spPr>
    </c:plotArea>
    <c:legend>
      <c:legendPos val="t"/>
      <c:layout>
        <c:manualLayout>
          <c:xMode val="edge"/>
          <c:yMode val="edge"/>
          <c:x val="0.80189357638888892"/>
          <c:y val="0.16315972222222222"/>
          <c:w val="0.14145590277777778"/>
          <c:h val="0.19608833333333331"/>
        </c:manualLayout>
      </c:layout>
      <c:overlay val="0"/>
      <c:spPr>
        <a:solidFill>
          <a:schemeClr val="bg1"/>
        </a:solidFill>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5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図９－４　エレベーターの有無別共同住宅割合</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－全国、秋田県（</a:t>
            </a:r>
            <a:r>
              <a:rPr lang="ja-JP" altLang="en-US" sz="800" b="1" i="0" u="none" strike="noStrike" baseline="0">
                <a:solidFill>
                  <a:schemeClr val="tx1"/>
                </a:solidFill>
                <a:latin typeface="+mj-ea"/>
                <a:ea typeface="+mj-ea"/>
              </a:rPr>
              <a:t>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manualLayout>
          <c:xMode val="edge"/>
          <c:yMode val="edge"/>
          <c:x val="0.18263702331326231"/>
          <c:y val="7.0557846935799693e-003"/>
        </c:manualLayout>
      </c:layout>
      <c:overlay val="0"/>
    </c:title>
    <c:autoTitleDeleted val="0"/>
    <c:plotArea>
      <c:layout>
        <c:manualLayout>
          <c:layoutTarget val="inner"/>
          <c:xMode val="edge"/>
          <c:yMode val="edge"/>
          <c:x val="0.12856666666666666"/>
          <c:y val="0.24193298611111111"/>
          <c:w val="0.82850870370370366"/>
          <c:h val="0.63724801587301583"/>
        </c:manualLayout>
      </c:layout>
      <c:barChart>
        <c:barDir val="bar"/>
        <c:grouping val="percentStacked"/>
        <c:varyColors val="0"/>
        <c:ser>
          <c:idx val="0"/>
          <c:order val="0"/>
          <c:tx>
            <c:strRef>
              <c:f>省エネ設備!$R$4</c:f>
              <c:strCache>
                <c:ptCount val="1"/>
                <c:pt idx="0">
                  <c:v>エレベーター
あり</c:v>
                </c:pt>
              </c:strCache>
            </c:strRef>
          </c:tx>
          <c:spPr>
            <a:pattFill prst="ltDnDiag">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3.5277777777777776e-002"/>
                  <c:y val="0"/>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1"/>
              <c:showPercent val="0"/>
              <c:showBubbleSize val="0"/>
              <c:separator xml:space="preserve"> </c:separator>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cat>
            <c:strRef>
              <c:f>省エネ設備!$Q$5:$Q$6</c:f>
              <c:strCache>
                <c:ptCount val="2"/>
                <c:pt idx="0">
                  <c:v>秋田県</c:v>
                </c:pt>
                <c:pt idx="1">
                  <c:v>全　国</c:v>
                </c:pt>
              </c:strCache>
            </c:strRef>
          </c:cat>
          <c:val>
            <c:numRef>
              <c:f>省エネ設備!$R$5:$R$6</c:f>
              <c:numCache>
                <c:formatCode>General</c:formatCode>
                <c:ptCount val="2"/>
                <c:pt idx="0" formatCode="0.0">
                  <c:v>18.330849478390462</c:v>
                </c:pt>
                <c:pt idx="1">
                  <c:v>45.4</c:v>
                </c:pt>
              </c:numCache>
            </c:numRef>
          </c:val>
        </c:ser>
        <c:ser>
          <c:idx val="1"/>
          <c:order val="1"/>
          <c:tx>
            <c:strRef>
              <c:f>省エネ設備!$S$4</c:f>
              <c:strCache>
                <c:ptCount val="1"/>
                <c:pt idx="0">
                  <c:v>エレベーター
なし</c:v>
                </c:pt>
              </c:strCache>
            </c:strRef>
          </c:tx>
          <c:spPr>
            <a:pattFill prst="pct2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1"/>
            <c:showPercent val="0"/>
            <c:showBubbleSize val="0"/>
            <c:separator xml:space="preserve"> </c:separator>
          </c:dLbls>
          <c:cat>
            <c:strRef>
              <c:f>省エネ設備!$Q$5:$Q$6</c:f>
              <c:strCache>
                <c:ptCount val="2"/>
                <c:pt idx="0">
                  <c:v>秋田県</c:v>
                </c:pt>
                <c:pt idx="1">
                  <c:v>全　国</c:v>
                </c:pt>
              </c:strCache>
            </c:strRef>
          </c:cat>
          <c:val>
            <c:numRef>
              <c:f>省エネ設備!$S$5:$S$6</c:f>
              <c:numCache>
                <c:formatCode>General</c:formatCode>
                <c:ptCount val="2"/>
                <c:pt idx="0" formatCode="0.0">
                  <c:v>81.669150521609538</c:v>
                </c:pt>
                <c:pt idx="1">
                  <c:v>54.6</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35"/>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en-US" altLang="ja-JP" sz="800" b="1" i="0" u="none" strike="noStrike" baseline="0">
                <a:solidFill>
                  <a:schemeClr val="tx1"/>
                </a:solidFill>
                <a:latin typeface="+mj-ea"/>
                <a:ea typeface="+mj-ea"/>
              </a:rPr>
              <a:t>75</a:t>
            </a:r>
            <a:r>
              <a:rPr lang="ja-JP" altLang="en-US" sz="800" b="1" i="0" u="none" strike="noStrike" baseline="0">
                <a:solidFill>
                  <a:schemeClr val="tx1"/>
                </a:solidFill>
              </a:rPr>
              <a:t>歳以上世帯員のいる世帯の推移</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－秋田県（昭</a:t>
            </a:r>
            <a:r>
              <a:rPr lang="ja-JP" altLang="en-US" sz="800" b="1" i="0" u="none" strike="noStrike" baseline="0">
                <a:solidFill>
                  <a:schemeClr val="tx1"/>
                </a:solidFill>
                <a:latin typeface="+mj-ea"/>
                <a:ea typeface="+mj-ea"/>
              </a:rPr>
              <a:t>和</a:t>
            </a:r>
            <a:r>
              <a:rPr lang="en-US" altLang="ja-JP" sz="800" b="1" i="0" u="none" strike="noStrike" baseline="0">
                <a:solidFill>
                  <a:schemeClr val="tx1"/>
                </a:solidFill>
                <a:latin typeface="+mj-ea"/>
                <a:ea typeface="+mj-ea"/>
              </a:rPr>
              <a:t>63</a:t>
            </a:r>
            <a:r>
              <a:rPr lang="ja-JP" altLang="en-US" sz="800" b="1" i="0" u="none" strike="noStrike" baseline="0">
                <a:solidFill>
                  <a:schemeClr val="tx1"/>
                </a:solidFill>
                <a:latin typeface="+mj-ea"/>
                <a:ea typeface="+mj-ea"/>
              </a:rPr>
              <a:t>年～平成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manualLayout>
          <c:xMode val="edge"/>
          <c:yMode val="edge"/>
          <c:x val="0.24069806491579857"/>
          <c:y val="5.427309391204148e-003"/>
        </c:manualLayout>
      </c:layout>
      <c:overlay val="0"/>
    </c:title>
    <c:autoTitleDeleted val="0"/>
    <c:plotArea>
      <c:layout>
        <c:manualLayout>
          <c:layoutTarget val="inner"/>
          <c:xMode val="edge"/>
          <c:yMode val="edge"/>
          <c:x val="0.10934537037037036"/>
          <c:y val="0.20561904761904759"/>
          <c:w val="0.75626203703703709"/>
          <c:h val="0.62035811965811971"/>
        </c:manualLayout>
      </c:layout>
      <c:barChart>
        <c:barDir val="col"/>
        <c:grouping val="clustered"/>
        <c:varyColors val="0"/>
        <c:ser>
          <c:idx val="0"/>
          <c:order val="0"/>
          <c:tx>
            <c:strRef>
              <c:f>高齢者世帯!$B$44</c:f>
              <c:strCache>
                <c:ptCount val="1"/>
                <c:pt idx="0">
                  <c:v>75歳以上世帯員のいる世帯数</c:v>
                </c:pt>
              </c:strCache>
            </c:strRef>
          </c:tx>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Lbls>
            <c:dLbl>
              <c:idx val="0"/>
              <c:layout>
                <c:manualLayout>
                  <c:x val="-1.7965327442428212e-017"/>
                  <c:y val="0.17555811965811977"/>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0.19535854700854705"/>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0.2241017094017094"/>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600">
                    <a:solidFill>
                      <a:schemeClr val="tx1"/>
                    </a:solidFill>
                  </a:defRPr>
                </a:pPr>
                <a:endParaRPr lang="ja-JP" altLang="en-US"/>
              </a:p>
            </c:txPr>
            <c:dLblPos val="ctr"/>
            <c:showLegendKey val="0"/>
            <c:showVal val="1"/>
            <c:showCatName val="0"/>
            <c:showSerName val="0"/>
            <c:showPercent val="0"/>
            <c:showBubbleSize val="0"/>
          </c:dLbls>
          <c:cat>
            <c:strRef>
              <c:f>高齢者世帯!$A$45:$A$50</c:f>
              <c:strCache>
                <c:ptCount val="6"/>
                <c:pt idx="0">
                  <c:v>昭和
63年</c:v>
                </c:pt>
                <c:pt idx="1">
                  <c:v>平成
 5年</c:v>
                </c:pt>
                <c:pt idx="2">
                  <c:v>10年</c:v>
                </c:pt>
                <c:pt idx="3">
                  <c:v>15年</c:v>
                </c:pt>
                <c:pt idx="4">
                  <c:v>20年</c:v>
                </c:pt>
                <c:pt idx="5">
                  <c:v>25年</c:v>
                </c:pt>
              </c:strCache>
            </c:strRef>
          </c:cat>
          <c:val>
            <c:numRef>
              <c:f>高齢者世帯!$B$45:$B$50</c:f>
              <c:numCache>
                <c:formatCode>General</c:formatCode>
                <c:ptCount val="6"/>
                <c:pt idx="0">
                  <c:v>54</c:v>
                </c:pt>
                <c:pt idx="1">
                  <c:v>66.2</c:v>
                </c:pt>
                <c:pt idx="2">
                  <c:v>80.099999999999994</c:v>
                </c:pt>
                <c:pt idx="3">
                  <c:v>101.3</c:v>
                </c:pt>
                <c:pt idx="4">
                  <c:v>120.4</c:v>
                </c:pt>
                <c:pt idx="5">
                  <c:v>131</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5"/>
        <c:overlap val="0"/>
        <c:axId val="1"/>
        <c:axId val="2"/>
      </c:barChart>
      <c:lineChart>
        <c:grouping val="standard"/>
        <c:varyColors val="0"/>
        <c:ser>
          <c:idx val="1"/>
          <c:order val="1"/>
          <c:tx>
            <c:strRef>
              <c:f>高齢者世帯!$C$44</c:f>
              <c:strCache>
                <c:ptCount val="1"/>
                <c:pt idx="0">
                  <c:v>秋田県</c:v>
                </c:pt>
              </c:strCache>
            </c:strRef>
          </c:tx>
          <c:spPr>
            <a:ln w="3175">
              <a:solidFill>
                <a:srgbClr xmlns:mc="http://schemas.openxmlformats.org/markup-compatibility/2006" xmlns:a14="http://schemas.microsoft.com/office/drawing/2010/main" val="000000" a14:legacySpreadsheetColorIndex="64" mc:Ignorable="a14"/>
              </a:solidFill>
            </a:ln>
          </c:spPr>
          <c:marker>
            <c:symbol val="square"/>
            <c:size val="4"/>
            <c:spPr>
              <a:solidFill>
                <a:schemeClr val="tx1"/>
              </a:solidFill>
            </c:spPr>
          </c:marker>
          <c:dLbls>
            <c:numFmt formatCode="#,##0.0_);[Red]\(#,##0.0\)" sourceLinked="0"/>
            <c:spPr>
              <a:solidFill>
                <a:schemeClr val="bg1"/>
              </a:solidFill>
            </c:spPr>
            <c:txPr>
              <a:bodyPr rot="0" horzOverflow="overflow" anchor="ctr" anchorCtr="1"/>
              <a:lstStyle/>
              <a:p>
                <a:pPr algn="ctr" rtl="0">
                  <a:defRPr sz="600">
                    <a:solidFill>
                      <a:schemeClr val="tx1"/>
                    </a:solidFill>
                  </a:defRPr>
                </a:pPr>
                <a:endParaRPr lang="ja-JP" altLang="en-US"/>
              </a:p>
            </c:txPr>
            <c:dLblPos val="t"/>
            <c:showLegendKey val="0"/>
            <c:showVal val="1"/>
            <c:showCatName val="0"/>
            <c:showSerName val="0"/>
            <c:showPercent val="0"/>
            <c:showBubbleSize val="0"/>
          </c:dLbls>
          <c:cat>
            <c:strRef>
              <c:f>高齢者世帯!$A$45:$A$50</c:f>
              <c:strCache>
                <c:ptCount val="6"/>
                <c:pt idx="0">
                  <c:v>昭和
63年</c:v>
                </c:pt>
                <c:pt idx="1">
                  <c:v>平成
 5年</c:v>
                </c:pt>
                <c:pt idx="2">
                  <c:v>10年</c:v>
                </c:pt>
                <c:pt idx="3">
                  <c:v>15年</c:v>
                </c:pt>
                <c:pt idx="4">
                  <c:v>20年</c:v>
                </c:pt>
                <c:pt idx="5">
                  <c:v>25年</c:v>
                </c:pt>
              </c:strCache>
            </c:strRef>
          </c:cat>
          <c:val>
            <c:numRef>
              <c:f>高齢者世帯!$C$45:$C$50</c:f>
              <c:numCache>
                <c:formatCode>General</c:formatCode>
                <c:ptCount val="6"/>
                <c:pt idx="0">
                  <c:v>15.915119363395224</c:v>
                </c:pt>
                <c:pt idx="1">
                  <c:v>18.838929994308483</c:v>
                </c:pt>
                <c:pt idx="2">
                  <c:v>21.434305592721433</c:v>
                </c:pt>
                <c:pt idx="3">
                  <c:v>26.497515040544073</c:v>
                </c:pt>
                <c:pt idx="4">
                  <c:v>31.659216408098867</c:v>
                </c:pt>
                <c:pt idx="5">
                  <c:v>33.676092544987149</c:v>
                </c:pt>
              </c:numCache>
            </c:numRef>
          </c:val>
          <c:smooth val="0"/>
        </c:ser>
        <c:ser>
          <c:idx val="2"/>
          <c:order val="2"/>
          <c:tx>
            <c:strRef>
              <c:f>高齢者世帯!$D$44</c:f>
              <c:strCache>
                <c:ptCount val="1"/>
                <c:pt idx="0">
                  <c:v>全　国</c:v>
                </c:pt>
              </c:strCache>
            </c:strRef>
          </c:tx>
          <c:spPr>
            <a:ln w="3175">
              <a:solidFill>
                <a:srgbClr xmlns:mc="http://schemas.openxmlformats.org/markup-compatibility/2006" xmlns:a14="http://schemas.microsoft.com/office/drawing/2010/main" val="000000" a14:legacySpreadsheetColorIndex="64" mc:Ignorable="a14"/>
              </a:solidFill>
              <a:prstDash val="sysDash"/>
            </a:ln>
          </c:spPr>
          <c:marker>
            <c:symbol val="triangle"/>
            <c:size val="5"/>
            <c:spPr>
              <a:solidFill>
                <a:schemeClr val="tx1"/>
              </a:solidFill>
            </c:spPr>
          </c:marker>
          <c:dPt>
            <c:idx val="0"/>
            <c:invertIfNegative val="0"/>
            <c:marker>
              <c:symbol val="triangle"/>
              <c:size val="5"/>
            </c:marker>
            <c:bubble3D val="0"/>
          </c:dPt>
          <c:dPt>
            <c:idx val="1"/>
            <c:invertIfNegative val="0"/>
            <c:marker>
              <c:symbol val="triangle"/>
              <c:size val="5"/>
            </c:marker>
            <c:bubble3D val="0"/>
          </c:dPt>
          <c:dPt>
            <c:idx val="2"/>
            <c:invertIfNegative val="0"/>
            <c:marker>
              <c:symbol val="triangle"/>
              <c:size val="5"/>
            </c:marker>
            <c:bubble3D val="0"/>
          </c:dPt>
          <c:dLbls>
            <c:dLbl>
              <c:idx val="0"/>
              <c:layout>
                <c:manualLayout>
                  <c:x val="-1.0612962962962963e-002"/>
                  <c:y val="3.3904365079365083e-002"/>
                </c:manualLayout>
              </c:layout>
              <c:spPr>
                <a:solidFill>
                  <a:schemeClr val="bg1"/>
                </a:solidFill>
              </c:spPr>
              <c:txPr>
                <a:bodyPr horzOverflow="overflow"/>
                <a:lstStyle/>
                <a:p>
                  <a:pPr>
                    <a:defRPr sz="600">
                      <a:solidFill>
                        <a:schemeClr val="tx1"/>
                      </a:solidFill>
                    </a:defRPr>
                  </a:pPr>
                  <a:endParaRPr lang="ja-JP" altLang="en-US"/>
                </a:p>
              </c:txPr>
              <c:showLegendKey val="0"/>
              <c:showVal val="1"/>
              <c:showCatName val="0"/>
              <c:showSerName val="0"/>
              <c:showPercent val="0"/>
              <c:showBubbleSize val="0"/>
            </c:dLbl>
            <c:dLbl>
              <c:idx val="1"/>
              <c:layout>
                <c:manualLayout>
                  <c:x val="-1.4532716049382752e-002"/>
                  <c:y val="3.3904365079365083e-002"/>
                </c:manualLayout>
              </c:layout>
              <c:spPr>
                <a:solidFill>
                  <a:schemeClr val="bg1"/>
                </a:solidFill>
              </c:spPr>
              <c:txPr>
                <a:bodyPr horzOverflow="overflow"/>
                <a:lstStyle/>
                <a:p>
                  <a:pPr>
                    <a:defRPr sz="600">
                      <a:solidFill>
                        <a:schemeClr val="tx1"/>
                      </a:solidFill>
                    </a:defRPr>
                  </a:pPr>
                  <a:endParaRPr lang="ja-JP" altLang="en-US"/>
                </a:p>
              </c:txPr>
              <c:showLegendKey val="0"/>
              <c:showVal val="1"/>
              <c:showCatName val="0"/>
              <c:showSerName val="0"/>
              <c:showPercent val="0"/>
              <c:showBubbleSize val="0"/>
            </c:dLbl>
            <c:dLbl>
              <c:idx val="2"/>
              <c:layout>
                <c:manualLayout>
                  <c:x val="-1.0612962962962963e-002"/>
                  <c:y val="2.8864682539682541e-002"/>
                </c:manualLayout>
              </c:layout>
              <c:spPr>
                <a:solidFill>
                  <a:schemeClr val="bg1"/>
                </a:solidFill>
              </c:spPr>
              <c:txPr>
                <a:bodyPr horzOverflow="overflow"/>
                <a:lstStyle/>
                <a:p>
                  <a:pPr>
                    <a:defRPr sz="6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00">
                    <a:solidFill>
                      <a:schemeClr val="tx1"/>
                    </a:solidFill>
                  </a:defRPr>
                </a:pPr>
                <a:endParaRPr lang="ja-JP" altLang="en-US"/>
              </a:p>
            </c:txPr>
            <c:dLblPos val="t"/>
            <c:showLegendKey val="0"/>
            <c:showVal val="1"/>
            <c:showCatName val="0"/>
            <c:showSerName val="0"/>
            <c:showPercent val="0"/>
            <c:showBubbleSize val="0"/>
          </c:dLbls>
          <c:val>
            <c:numRef>
              <c:f>高齢者世帯!$D$45:$D$50</c:f>
              <c:numCache>
                <c:formatCode>General</c:formatCode>
                <c:ptCount val="6"/>
                <c:pt idx="0">
                  <c:v>11.7</c:v>
                </c:pt>
                <c:pt idx="1">
                  <c:v>12.9</c:v>
                </c:pt>
                <c:pt idx="2">
                  <c:v>14.4</c:v>
                </c:pt>
                <c:pt idx="3" formatCode="0.0">
                  <c:v>17</c:v>
                </c:pt>
                <c:pt idx="4">
                  <c:v>18.8</c:v>
                </c:pt>
                <c:pt idx="5">
                  <c:v>21.1</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out"/>
        <c:minorTickMark val="none"/>
        <c:tickLblPos val="nextTo"/>
        <c:txPr>
          <a:bodyPr rot="0" horzOverflow="overflow" anchor="ctr" anchorCtr="1"/>
          <a:lstStyle/>
          <a:p>
            <a:pPr algn="ctr" rtl="0">
              <a:defRPr sz="750">
                <a:solidFill>
                  <a:schemeClr val="tx1"/>
                </a:solidFill>
              </a:defRPr>
            </a:pPr>
            <a:endParaRPr lang="ja-JP" altLang="en-US"/>
          </a:p>
        </c:txPr>
        <c:crossAx val="2"/>
        <c:crosses val="autoZero"/>
        <c:auto val="1"/>
        <c:lblAlgn val="ctr"/>
        <c:lblOffset val="100"/>
        <c:noMultiLvlLbl val="0"/>
      </c:catAx>
      <c:valAx>
        <c:axId val="2"/>
        <c:scaling>
          <c:orientation val="minMax"/>
          <c:max val="150"/>
        </c:scaling>
        <c:delete val="0"/>
        <c:axPos val="l"/>
        <c:numFmt formatCode="#,##0_);[Red]\(#,##0\)" sourceLinked="0"/>
        <c:majorTickMark val="in"/>
        <c:minorTickMark val="none"/>
        <c:tickLblPos val="nextTo"/>
        <c:txPr>
          <a:bodyPr horzOverflow="overflow" anchor="ctr" anchorCtr="1"/>
          <a:lstStyle/>
          <a:p>
            <a:pPr algn="ctr" rtl="0">
              <a:defRPr sz="750">
                <a:solidFill>
                  <a:schemeClr val="tx1"/>
                </a:solidFill>
              </a:defRPr>
            </a:pPr>
            <a:endParaRPr lang="ja-JP" altLang="en-US"/>
          </a:p>
        </c:txPr>
        <c:crossAx val="1"/>
        <c:crosses val="autoZero"/>
        <c:crossBetween val="between"/>
        <c:majorUnit val="50"/>
      </c:valAx>
      <c:catAx>
        <c:axId val="11"/>
        <c:scaling>
          <c:orientation val="minMax"/>
        </c:scaling>
        <c:delete val="1"/>
        <c:axPos val="b"/>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max val="35"/>
        </c:scaling>
        <c:delete val="0"/>
        <c:axPos val="r"/>
        <c:title>
          <c:tx>
            <c:rich>
              <a:bodyPr horzOverflow="overflow" vert="wordArtVertRtl" anchor="ctr" anchorCtr="1"/>
              <a:lstStyle/>
              <a:p>
                <a:pPr algn="ctr" rtl="0">
                  <a:defRPr sz="700" b="0" i="0" u="none" strike="noStrike" baseline="0">
                    <a:solidFill>
                      <a:schemeClr val="tx1"/>
                    </a:solidFill>
                  </a:defRPr>
                </a:pPr>
                <a:r>
                  <a:rPr lang="ja-JP" altLang="en-US" sz="700" b="0" i="0" u="none" strike="noStrike" baseline="0">
                    <a:solidFill>
                      <a:schemeClr val="tx1"/>
                    </a:solidFill>
                  </a:rPr>
                  <a:t>主世帯総数に占める割合（％）</a:t>
                </a:r>
                <a:endParaRPr lang="ja-JP" altLang="en-US" sz="700" b="0" i="0" u="none" strike="noStrike" baseline="0">
                  <a:solidFill>
                    <a:schemeClr val="tx1"/>
                  </a:solidFill>
                </a:endParaRPr>
              </a:p>
            </c:rich>
          </c:tx>
          <c:layout>
            <c:manualLayout>
              <c:xMode val="edge"/>
              <c:yMode val="edge"/>
              <c:x val="0.94134070197747022"/>
              <c:y val="0.22108016985681667"/>
            </c:manualLayout>
          </c:layout>
          <c:overlay val="0"/>
        </c:title>
        <c:numFmt formatCode="General" sourceLinked="1"/>
        <c:majorTickMark val="in"/>
        <c:minorTickMark val="none"/>
        <c:tickLblPos val="nextTo"/>
        <c:txPr>
          <a:bodyPr horzOverflow="overflow" anchor="ctr" anchorCtr="1"/>
          <a:lstStyle/>
          <a:p>
            <a:pPr algn="ctr" rtl="0">
              <a:defRPr sz="750">
                <a:solidFill>
                  <a:schemeClr val="tx1"/>
                </a:solidFill>
              </a:defRPr>
            </a:pPr>
            <a:endParaRPr lang="ja-JP" altLang="en-US"/>
          </a:p>
        </c:txPr>
        <c:crossAx val="11"/>
        <c:crosses val="max"/>
        <c:crossBetween val="between"/>
        <c:majorUnit val="5"/>
      </c:valAx>
      <c:spPr>
        <a:ln>
          <a:noFill/>
        </a:ln>
      </c:spPr>
    </c:plotArea>
    <c:legend>
      <c:legendPos val="t"/>
      <c:legendEntry>
        <c:idx val="0"/>
        <c:delete val="1"/>
      </c:legendEntry>
      <c:layout>
        <c:manualLayout>
          <c:xMode val="edge"/>
          <c:yMode val="edge"/>
          <c:x val="0.12840740740740739"/>
          <c:y val="0.17344273504273508"/>
          <c:w val="0.25344673202614382"/>
          <c:h val="0.11396367521367522"/>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図９－５　オートロックの有無別共同住宅割合</a:t>
            </a:r>
            <a:endParaRPr lang="en-US" altLang="ja-JP" sz="800" b="1" i="0" u="none" strike="noStrike" baseline="0">
              <a:solidFill>
                <a:schemeClr val="tx1"/>
              </a:solidFill>
            </a:endParaRPr>
          </a:p>
          <a:p>
            <a:pPr algn="ctr" rtl="0">
              <a:defRPr sz="800" i="0" u="none" strike="noStrike" baseline="0">
                <a:solidFill>
                  <a:schemeClr val="tx1"/>
                </a:solidFill>
              </a:defRPr>
            </a:pPr>
            <a:r>
              <a:rPr lang="en-US" altLang="ja-JP" sz="800" b="1" i="0" u="none" strike="noStrike" baseline="0">
                <a:solidFill>
                  <a:schemeClr val="tx1"/>
                </a:solidFill>
              </a:rPr>
              <a:t>  </a:t>
            </a:r>
            <a:r>
              <a:rPr lang="ja-JP" altLang="en-US" sz="800" b="1" i="0" u="none" strike="noStrike" baseline="0">
                <a:solidFill>
                  <a:schemeClr val="tx1"/>
                </a:solidFill>
              </a:rPr>
              <a:t>－全国、秋田県（</a:t>
            </a:r>
            <a:r>
              <a:rPr lang="ja-JP" altLang="en-US" sz="800" b="1" i="0" u="none" strike="noStrike" baseline="0">
                <a:solidFill>
                  <a:schemeClr val="tx1"/>
                </a:solidFill>
                <a:latin typeface="+mj-ea"/>
                <a:ea typeface="+mj-ea"/>
              </a:rPr>
              <a:t>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manualLayout>
          <c:xMode val="edge"/>
          <c:yMode val="edge"/>
          <c:x val="0.18943801142504246"/>
          <c:y val="7.0557846935799693e-003"/>
        </c:manualLayout>
      </c:layout>
      <c:overlay val="0"/>
    </c:title>
    <c:autoTitleDeleted val="0"/>
    <c:plotArea>
      <c:layout>
        <c:manualLayout>
          <c:layoutTarget val="inner"/>
          <c:xMode val="edge"/>
          <c:yMode val="edge"/>
          <c:x val="0.12856666666666666"/>
          <c:y val="0.24193298611111111"/>
          <c:w val="0.82850870370370366"/>
          <c:h val="0.63724801587301583"/>
        </c:manualLayout>
      </c:layout>
      <c:barChart>
        <c:barDir val="bar"/>
        <c:grouping val="percentStacked"/>
        <c:varyColors val="0"/>
        <c:ser>
          <c:idx val="0"/>
          <c:order val="0"/>
          <c:tx>
            <c:strRef>
              <c:f>省エネ設備!$L$4</c:f>
              <c:strCache>
                <c:ptCount val="1"/>
                <c:pt idx="0">
                  <c:v>オートロック式</c:v>
                </c:pt>
              </c:strCache>
            </c:strRef>
          </c:tx>
          <c:spPr>
            <a:pattFill prst="ltDnDiag">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4.7037037037037037e-002"/>
                  <c:y val="0"/>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1"/>
              <c:showPercent val="0"/>
              <c:showBubbleSize val="0"/>
              <c:separator xml:space="preserve">
</c:separator>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cat>
            <c:strRef>
              <c:f>省エネ設備!$K$5:$K$6</c:f>
              <c:strCache>
                <c:ptCount val="2"/>
                <c:pt idx="0">
                  <c:v>秋田県</c:v>
                </c:pt>
                <c:pt idx="1">
                  <c:v>全　国</c:v>
                </c:pt>
              </c:strCache>
            </c:strRef>
          </c:cat>
          <c:val>
            <c:numRef>
              <c:f>省エネ設備!$L$5:$L$6</c:f>
              <c:numCache>
                <c:formatCode>0.0</c:formatCode>
                <c:ptCount val="2"/>
                <c:pt idx="0">
                  <c:v>15.648286140089418</c:v>
                </c:pt>
                <c:pt idx="1">
                  <c:v>31.8</c:v>
                </c:pt>
              </c:numCache>
            </c:numRef>
          </c:val>
        </c:ser>
        <c:ser>
          <c:idx val="1"/>
          <c:order val="1"/>
          <c:tx>
            <c:strRef>
              <c:f>省エネ設備!$M$4</c:f>
              <c:strCache>
                <c:ptCount val="1"/>
                <c:pt idx="0">
                  <c:v>オートロック式でない</c:v>
                </c:pt>
              </c:strCache>
            </c:strRef>
          </c:tx>
          <c:spPr>
            <a:pattFill prst="pct2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1"/>
            <c:showPercent val="0"/>
            <c:showBubbleSize val="0"/>
            <c:separator xml:space="preserve"> </c:separator>
          </c:dLbls>
          <c:cat>
            <c:strRef>
              <c:f>省エネ設備!$K$5:$K$6</c:f>
              <c:strCache>
                <c:ptCount val="2"/>
                <c:pt idx="0">
                  <c:v>秋田県</c:v>
                </c:pt>
                <c:pt idx="1">
                  <c:v>全　国</c:v>
                </c:pt>
              </c:strCache>
            </c:strRef>
          </c:cat>
          <c:val>
            <c:numRef>
              <c:f>省エネ設備!$M$5:$M$6</c:f>
              <c:numCache>
                <c:formatCode>0.0</c:formatCode>
                <c:ptCount val="2"/>
                <c:pt idx="0">
                  <c:v>84.351713859910575</c:v>
                </c:pt>
                <c:pt idx="1">
                  <c:v>68.2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35"/>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6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図９－２　高齢者等のための設備がある住宅の</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　　　　　建て方別割合－秋田県（</a:t>
            </a:r>
            <a:r>
              <a:rPr lang="ja-JP" altLang="en-US" sz="800" b="1" i="0" u="none" strike="noStrike" baseline="0">
                <a:solidFill>
                  <a:schemeClr val="tx1"/>
                </a:solidFill>
                <a:latin typeface="+mj-ea"/>
                <a:ea typeface="+mj-ea"/>
              </a:rPr>
              <a:t>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manualLayout>
          <c:xMode val="edge"/>
          <c:yMode val="edge"/>
          <c:x val="0.1585318190366391"/>
          <c:y val="1.007953251126628e-002"/>
        </c:manualLayout>
      </c:layout>
      <c:overlay val="0"/>
    </c:title>
    <c:autoTitleDeleted val="0"/>
    <c:plotArea>
      <c:layout>
        <c:manualLayout>
          <c:layoutTarget val="inner"/>
          <c:xMode val="edge"/>
          <c:yMode val="edge"/>
          <c:x val="0.18882256944444445"/>
          <c:y val="0.16463293650793648"/>
          <c:w val="0.7716774305555556"/>
          <c:h val="0.72781150793650784"/>
        </c:manualLayout>
      </c:layout>
      <c:barChart>
        <c:barDir val="bar"/>
        <c:grouping val="clustered"/>
        <c:varyColors val="0"/>
        <c:ser>
          <c:idx val="0"/>
          <c:order val="0"/>
          <c:spPr>
            <a:pattFill prst="openDmnd">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3"/>
            <c:invertIfNegative val="0"/>
            <c:bubble3D val="0"/>
          </c:dPt>
          <c:dLbls>
            <c:dLbl>
              <c:idx val="3"/>
              <c:layout>
                <c:manualLayout>
                  <c:x val="0"/>
                  <c:y val="1.0079365079365079e-002"/>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設備!$B$66:$F$66</c:f>
              <c:strCache>
                <c:ptCount val="5"/>
                <c:pt idx="0">
                  <c:v>その他</c:v>
                </c:pt>
                <c:pt idx="1">
                  <c:v>共同住宅</c:v>
                </c:pt>
                <c:pt idx="2">
                  <c:v>長屋建</c:v>
                </c:pt>
                <c:pt idx="3">
                  <c:v>一戸建</c:v>
                </c:pt>
                <c:pt idx="4">
                  <c:v>総数</c:v>
                </c:pt>
              </c:strCache>
            </c:strRef>
          </c:cat>
          <c:val>
            <c:numRef>
              <c:f>設備!$B$67:$F$67</c:f>
              <c:numCache>
                <c:formatCode>0.0</c:formatCode>
                <c:ptCount val="5"/>
                <c:pt idx="0">
                  <c:v>83.333333333333343</c:v>
                </c:pt>
                <c:pt idx="1">
                  <c:v>26.527570789865873</c:v>
                </c:pt>
                <c:pt idx="2">
                  <c:v>50</c:v>
                </c:pt>
                <c:pt idx="3">
                  <c:v>62.888888888888893</c:v>
                </c:pt>
                <c:pt idx="4">
                  <c:v>56.401028277634957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0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b"/>
        <c:majorGridlines>
          <c:spPr>
            <a:ln w="6350">
              <a:prstDash val="sysDash"/>
            </a:ln>
          </c:spPr>
        </c:majorGridlines>
        <c:numFmt formatCode="General\%" sourceLinked="0"/>
        <c:majorTickMark val="none"/>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20"/>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0866141732283472" r="0.70866141732283472" t="0.74803149606299213" b="0.74803149606299213" header="0.31496062992125984" footer="0.31496062992125984"/>
    <c:pageSetup paperSize="9" firstPageNumber="17" orientation="landscape" useFirstPageNumber="1"/>
  </c:printSettings>
  <c:extLst>
    <c:ext xmlns:c14="http://schemas.microsoft.com/office/drawing/2007/8/2/chart" uri="{781A3756-C4B2-4CAC-9D66-4F8BD8637D16}"/>
  </c:extLst>
</c:chartSpace>
</file>

<file path=xl/charts/chart6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図９－１　高齢者等のための設備がある住宅の割合</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－秋田県（</a:t>
            </a:r>
            <a:r>
              <a:rPr lang="ja-JP" altLang="en-US" sz="800" b="1" i="0" u="none" strike="noStrike" baseline="0">
                <a:solidFill>
                  <a:schemeClr val="tx1"/>
                </a:solidFill>
                <a:latin typeface="+mj-ea"/>
                <a:ea typeface="+mj-ea"/>
              </a:rPr>
              <a:t>平成</a:t>
            </a:r>
            <a:r>
              <a:rPr lang="en-US" altLang="ja-JP" sz="800" b="1" i="0" u="none" strike="noStrike" baseline="0">
                <a:solidFill>
                  <a:schemeClr val="tx1"/>
                </a:solidFill>
                <a:latin typeface="+mj-ea"/>
                <a:ea typeface="+mj-ea"/>
              </a:rPr>
              <a:t>20</a:t>
            </a:r>
            <a:r>
              <a:rPr lang="ja-JP" altLang="en-US" sz="800" b="1" i="0" u="none" strike="noStrike" baseline="0">
                <a:solidFill>
                  <a:schemeClr val="tx1"/>
                </a:solidFill>
                <a:latin typeface="+mj-ea"/>
                <a:ea typeface="+mj-ea"/>
              </a:rPr>
              <a:t>年、</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manualLayout>
          <c:xMode val="edge"/>
          <c:yMode val="edge"/>
          <c:x val="0.10024088110481517"/>
          <c:y val="0"/>
        </c:manualLayout>
      </c:layout>
      <c:overlay val="0"/>
    </c:title>
    <c:autoTitleDeleted val="0"/>
    <c:plotArea>
      <c:layout>
        <c:manualLayout>
          <c:layoutTarget val="inner"/>
          <c:xMode val="edge"/>
          <c:yMode val="edge"/>
          <c:x val="0.18882256944444445"/>
          <c:y val="0.16463293650793648"/>
          <c:w val="0.7716774305555556"/>
          <c:h val="0.72781150793650784"/>
        </c:manualLayout>
      </c:layout>
      <c:barChart>
        <c:barDir val="bar"/>
        <c:grouping val="clustered"/>
        <c:varyColors val="0"/>
        <c:ser>
          <c:idx val="0"/>
          <c:order val="0"/>
          <c:tx>
            <c:strRef>
              <c:f>設備!$A$18</c:f>
              <c:strCache>
                <c:ptCount val="1"/>
                <c:pt idx="0">
                  <c:v>平成25年</c:v>
                </c:pt>
              </c:strCache>
            </c:strRef>
          </c:tx>
          <c:spPr>
            <a:pattFill prst="pct20">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3"/>
            <c:invertIfNegative val="0"/>
            <c:bubble3D val="0"/>
          </c:dPt>
          <c:dLbls>
            <c:dLbl>
              <c:idx val="3"/>
              <c:layout>
                <c:manualLayout>
                  <c:x val="0"/>
                  <c:y val="1.0079365079365079e-002"/>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設備!$B$17:$F$17</c:f>
              <c:strCache>
                <c:ptCount val="5"/>
                <c:pt idx="0">
                  <c:v>道路から玄関まで
車いすで通行可能</c:v>
                </c:pt>
                <c:pt idx="1">
                  <c:v>段差のない屋内</c:v>
                </c:pt>
                <c:pt idx="2">
                  <c:v>廊下などが車いすなどで
通行可能な幅</c:v>
                </c:pt>
                <c:pt idx="3">
                  <c:v>またぎやすい
高さの浴槽</c:v>
                </c:pt>
                <c:pt idx="4">
                  <c:v>手すりがある</c:v>
                </c:pt>
              </c:strCache>
            </c:strRef>
          </c:cat>
          <c:val>
            <c:numRef>
              <c:f>設備!$B$18:$F$18</c:f>
              <c:numCache>
                <c:formatCode>0.0</c:formatCode>
                <c:ptCount val="5"/>
                <c:pt idx="0">
                  <c:v>9.948586118251928</c:v>
                </c:pt>
                <c:pt idx="1">
                  <c:v>19.897172236503856</c:v>
                </c:pt>
                <c:pt idx="2">
                  <c:v>19.228791773778919</c:v>
                </c:pt>
                <c:pt idx="3">
                  <c:v>23.264781491002569</c:v>
                </c:pt>
                <c:pt idx="4">
                  <c:v>46.940874035989715</c:v>
                </c:pt>
              </c:numCache>
            </c:numRef>
          </c:val>
        </c:ser>
        <c:ser>
          <c:idx val="1"/>
          <c:order val="1"/>
          <c:tx>
            <c:strRef>
              <c:f>設備!$A$19</c:f>
              <c:strCache>
                <c:ptCount val="1"/>
                <c:pt idx="0">
                  <c:v>平成20年</c:v>
                </c:pt>
              </c:strCache>
            </c:strRef>
          </c:tx>
          <c:spPr>
            <a:pattFill prst="ltUpDiag">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dLbl>
              <c:idx val="0"/>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1.3229166666666667e-002"/>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0"/>
                  <c:y val="-4.409722222222222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0"/>
                  <c:y val="-8.8197916666666668e-003"/>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設備!$B$17:$F$17</c:f>
              <c:strCache>
                <c:ptCount val="5"/>
                <c:pt idx="0">
                  <c:v>道路から玄関まで
車いすで通行可能</c:v>
                </c:pt>
                <c:pt idx="1">
                  <c:v>段差のない屋内</c:v>
                </c:pt>
                <c:pt idx="2">
                  <c:v>廊下などが車いすなどで
通行可能な幅</c:v>
                </c:pt>
                <c:pt idx="3">
                  <c:v>またぎやすい
高さの浴槽</c:v>
                </c:pt>
                <c:pt idx="4">
                  <c:v>手すりがある</c:v>
                </c:pt>
              </c:strCache>
            </c:strRef>
          </c:cat>
          <c:val>
            <c:numRef>
              <c:f>設備!$B$19:$F$19</c:f>
              <c:numCache>
                <c:formatCode>0.0</c:formatCode>
                <c:ptCount val="5"/>
                <c:pt idx="0">
                  <c:v>10.754667367867473</c:v>
                </c:pt>
                <c:pt idx="1">
                  <c:v>18.958716802524322</c:v>
                </c:pt>
                <c:pt idx="2">
                  <c:v>18.879831711806467</c:v>
                </c:pt>
                <c:pt idx="3">
                  <c:v>27.031291085984748</c:v>
                </c:pt>
                <c:pt idx="4">
                  <c:v>42.676834078359185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w="6350">
              <a:prstDash val="sysDash"/>
            </a:ln>
          </c:spPr>
        </c:majorGridlines>
        <c:numFmt formatCode="General\%" sourceLinked="0"/>
        <c:majorTickMark val="none"/>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10"/>
      </c:valAx>
      <c:spPr>
        <a:ln>
          <a:solidFill>
            <a:schemeClr val="accent1"/>
          </a:solidFill>
        </a:ln>
      </c:spPr>
    </c:plotArea>
    <c:legend>
      <c:legendPos val="t"/>
      <c:layout>
        <c:manualLayout>
          <c:xMode val="edge"/>
          <c:yMode val="edge"/>
          <c:x val="0.73133819444444448"/>
          <c:y val="0.7458730158730158"/>
          <c:w val="0.2076017361111111"/>
          <c:h val="0.12431547619047618"/>
        </c:manualLayout>
      </c:layout>
      <c:overlay val="0"/>
      <c:spPr>
        <a:solidFill>
          <a:srgbClr xmlns:mc="http://schemas.openxmlformats.org/markup-compatibility/2006" xmlns:a14="http://schemas.microsoft.com/office/drawing/2010/main" val="FFFFFF" a14:legacySpreadsheetColorIndex="9" mc:Ignorable="a14"/>
        </a:solidFill>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0866141732283472" r="0.70866141732283472" t="0.74803149606299213" b="0.74803149606299213" header="0.31496062992125984" footer="0.31496062992125984"/>
    <c:pageSetup paperSize="9" firstPageNumber="17" orientation="landscape" useFirstPageNumber="1"/>
  </c:printSettings>
  <c:extLst>
    <c:ext xmlns:c14="http://schemas.microsoft.com/office/drawing/2007/8/2/chart" uri="{781A3756-C4B2-4CAC-9D66-4F8BD8637D16}"/>
  </c:extLst>
</c:chartSpace>
</file>

<file path=xl/charts/chart6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図９－１　高齢者等のための設備がある住宅の割合－秋田県（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20</a:t>
            </a:r>
            <a:r>
              <a:rPr lang="ja-JP" altLang="en-US" sz="1000" b="1" i="0" u="none" strike="noStrike" baseline="0">
                <a:solidFill>
                  <a:schemeClr val="tx1"/>
                </a:solidFill>
                <a:latin typeface="+mj-ea"/>
                <a:ea typeface="+mj-ea"/>
              </a:rPr>
              <a:t>年、</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overlay val="0"/>
    </c:title>
    <c:autoTitleDeleted val="0"/>
    <c:plotArea>
      <c:layout/>
      <c:barChart>
        <c:barDir val="bar"/>
        <c:grouping val="clustered"/>
        <c:varyColors val="0"/>
        <c:ser>
          <c:idx val="0"/>
          <c:order val="0"/>
          <c:tx>
            <c:strRef>
              <c:f>設備!$A$18</c:f>
              <c:strCache>
                <c:ptCount val="1"/>
                <c:pt idx="0">
                  <c:v>平成25年</c:v>
                </c:pt>
              </c:strCache>
            </c:strRef>
          </c:tx>
          <c:spPr>
            <a:pattFill prst="pct20">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設備!$B$17:$F$17</c:f>
              <c:strCache>
                <c:ptCount val="5"/>
                <c:pt idx="0">
                  <c:v>道路から玄関まで
車いすで通行可能</c:v>
                </c:pt>
                <c:pt idx="1">
                  <c:v>段差のない屋内</c:v>
                </c:pt>
                <c:pt idx="2">
                  <c:v>廊下などが車いすなどで
通行可能な幅</c:v>
                </c:pt>
                <c:pt idx="3">
                  <c:v>またぎやすい
高さの浴槽</c:v>
                </c:pt>
                <c:pt idx="4">
                  <c:v>手すりがある</c:v>
                </c:pt>
              </c:strCache>
            </c:strRef>
          </c:cat>
          <c:val>
            <c:numRef>
              <c:f>設備!$B$18:$F$18</c:f>
              <c:numCache>
                <c:formatCode>0.0</c:formatCode>
                <c:ptCount val="5"/>
                <c:pt idx="0">
                  <c:v>9.948586118251928</c:v>
                </c:pt>
                <c:pt idx="1">
                  <c:v>19.897172236503856</c:v>
                </c:pt>
                <c:pt idx="2">
                  <c:v>19.228791773778919</c:v>
                </c:pt>
                <c:pt idx="3">
                  <c:v>23.264781491002569</c:v>
                </c:pt>
                <c:pt idx="4">
                  <c:v>46.940874035989715</c:v>
                </c:pt>
              </c:numCache>
            </c:numRef>
          </c:val>
        </c:ser>
        <c:ser>
          <c:idx val="1"/>
          <c:order val="1"/>
          <c:tx>
            <c:strRef>
              <c:f>設備!$A$19</c:f>
              <c:strCache>
                <c:ptCount val="1"/>
                <c:pt idx="0">
                  <c:v>平成20年</c:v>
                </c:pt>
              </c:strCache>
            </c:strRef>
          </c:tx>
          <c:spPr>
            <a:pattFill prst="ltUpDiag">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dLbl>
              <c:idx val="0"/>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1.3229166666666667e-002"/>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0"/>
                  <c:y val="-4.409722222222222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0"/>
                  <c:y val="-8.8197916666666668e-003"/>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設備!$B$17:$F$17</c:f>
              <c:strCache>
                <c:ptCount val="5"/>
                <c:pt idx="0">
                  <c:v>道路から玄関まで
車いすで通行可能</c:v>
                </c:pt>
                <c:pt idx="1">
                  <c:v>段差のない屋内</c:v>
                </c:pt>
                <c:pt idx="2">
                  <c:v>廊下などが車いすなどで
通行可能な幅</c:v>
                </c:pt>
                <c:pt idx="3">
                  <c:v>またぎやすい
高さの浴槽</c:v>
                </c:pt>
                <c:pt idx="4">
                  <c:v>手すりがある</c:v>
                </c:pt>
              </c:strCache>
            </c:strRef>
          </c:cat>
          <c:val>
            <c:numRef>
              <c:f>設備!$B$19:$F$19</c:f>
              <c:numCache>
                <c:formatCode>0.0</c:formatCode>
                <c:ptCount val="5"/>
                <c:pt idx="0">
                  <c:v>10.754667367867473</c:v>
                </c:pt>
                <c:pt idx="1">
                  <c:v>18.958716802524322</c:v>
                </c:pt>
                <c:pt idx="2">
                  <c:v>18.879831711806467</c:v>
                </c:pt>
                <c:pt idx="3">
                  <c:v>27.031291085984748</c:v>
                </c:pt>
                <c:pt idx="4">
                  <c:v>42.676834078359185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w="6350">
              <a:prstDash val="sysDash"/>
            </a:ln>
          </c:spPr>
        </c:majorGridlines>
        <c:numFmt formatCode="General\%" sourceLinked="0"/>
        <c:majorTickMark val="none"/>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10"/>
      </c:valAx>
      <c:spPr>
        <a:ln>
          <a:solidFill>
            <a:schemeClr val="accent1"/>
          </a:solidFill>
        </a:ln>
      </c:spPr>
    </c:plotArea>
    <c:legend>
      <c:legendPos val="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6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図９－２　高齢者等のための設備がある住宅の</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　　　　　　建て方別割合－秋田県（</a:t>
            </a:r>
            <a:r>
              <a:rPr lang="ja-JP" altLang="en-US" sz="800" b="1" i="0" u="none" strike="noStrike" baseline="0">
                <a:solidFill>
                  <a:schemeClr val="tx1"/>
                </a:solidFill>
                <a:latin typeface="+mj-ea"/>
                <a:ea typeface="+mj-ea"/>
              </a:rPr>
              <a:t>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overlay val="0"/>
    </c:title>
    <c:autoTitleDeleted val="0"/>
    <c:plotArea>
      <c:layout>
        <c:manualLayout>
          <c:layoutTarget val="inner"/>
          <c:xMode val="edge"/>
          <c:yMode val="edge"/>
          <c:x val="0.18882256944444445"/>
          <c:y val="0.16463293650793648"/>
          <c:w val="0.7716774305555556"/>
          <c:h val="0.72781150793650784"/>
        </c:manualLayout>
      </c:layout>
      <c:barChart>
        <c:barDir val="bar"/>
        <c:grouping val="clustered"/>
        <c:varyColors val="0"/>
        <c:ser>
          <c:idx val="0"/>
          <c:order val="0"/>
          <c:spPr>
            <a:pattFill prst="ltDnDiag">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3"/>
            <c:invertIfNegative val="0"/>
            <c:bubble3D val="0"/>
          </c:dPt>
          <c:dLbls>
            <c:dLbl>
              <c:idx val="3"/>
              <c:layout>
                <c:manualLayout>
                  <c:x val="0"/>
                  <c:y val="1.0079365079365079e-002"/>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設備!$B$66:$F$66</c:f>
              <c:strCache>
                <c:ptCount val="5"/>
                <c:pt idx="0">
                  <c:v>その他</c:v>
                </c:pt>
                <c:pt idx="1">
                  <c:v>共同住宅</c:v>
                </c:pt>
                <c:pt idx="2">
                  <c:v>長屋建</c:v>
                </c:pt>
                <c:pt idx="3">
                  <c:v>一戸建</c:v>
                </c:pt>
                <c:pt idx="4">
                  <c:v>総数</c:v>
                </c:pt>
              </c:strCache>
            </c:strRef>
          </c:cat>
          <c:val>
            <c:numRef>
              <c:f>設備!$B$67:$F$67</c:f>
              <c:numCache>
                <c:formatCode>0.0</c:formatCode>
                <c:ptCount val="5"/>
                <c:pt idx="0">
                  <c:v>83.333333333333343</c:v>
                </c:pt>
                <c:pt idx="1">
                  <c:v>26.527570789865873</c:v>
                </c:pt>
                <c:pt idx="2">
                  <c:v>50</c:v>
                </c:pt>
                <c:pt idx="3">
                  <c:v>62.888888888888893</c:v>
                </c:pt>
                <c:pt idx="4">
                  <c:v>56.401028277634957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100"/>
        </c:scaling>
        <c:delete val="0"/>
        <c:axPos val="b"/>
        <c:majorGridlines>
          <c:spPr>
            <a:ln w="6350">
              <a:prstDash val="sysDash"/>
            </a:ln>
          </c:spPr>
        </c:majorGridlines>
        <c:numFmt formatCode="General\%" sourceLinked="0"/>
        <c:majorTickMark val="none"/>
        <c:minorTickMark val="none"/>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20"/>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0866141732283472" r="0.70866141732283472" t="0.74803149606299213" b="0.74803149606299213" header="0.31496062992125984" footer="0.31496062992125984"/>
    <c:pageSetup paperSize="9" firstPageNumber="17" orientation="landscape" useFirstPageNumber="1"/>
  </c:printSettings>
  <c:extLst>
    <c:ext xmlns:c14="http://schemas.microsoft.com/office/drawing/2007/8/2/chart" uri="{781A3756-C4B2-4CAC-9D66-4F8BD8637D16}"/>
  </c:extLst>
</c:chartSpace>
</file>

<file path=xl/charts/chart6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図９－２　省エネルギー設備等のある住宅数の割合－秋田県（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20</a:t>
            </a:r>
            <a:r>
              <a:rPr lang="ja-JP" altLang="en-US" sz="1000" b="1" i="0" u="none" strike="noStrike" baseline="0">
                <a:solidFill>
                  <a:schemeClr val="tx1"/>
                </a:solidFill>
                <a:latin typeface="+mj-ea"/>
                <a:ea typeface="+mj-ea"/>
              </a:rPr>
              <a:t>年、</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overlay val="0"/>
    </c:title>
    <c:autoTitleDeleted val="0"/>
    <c:plotArea>
      <c:layout/>
      <c:barChart>
        <c:barDir val="bar"/>
        <c:grouping val="clustered"/>
        <c:varyColors val="0"/>
        <c:ser>
          <c:idx val="0"/>
          <c:order val="0"/>
          <c:tx>
            <c:strRef>
              <c:f>省エネ設備!$A$29</c:f>
              <c:strCache>
                <c:ptCount val="1"/>
                <c:pt idx="0">
                  <c:v>平成25年</c:v>
                </c:pt>
              </c:strCache>
            </c:strRef>
          </c:tx>
          <c:spPr>
            <a:pattFill prst="pct20">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省エネ設備!$B$28:$D$28</c:f>
              <c:strCache>
                <c:ptCount val="3"/>
                <c:pt idx="0">
                  <c:v>二重サッシ又は
複層ガラスの窓あり</c:v>
                </c:pt>
                <c:pt idx="1">
                  <c:v>太陽光を利用した
発電機器等あり</c:v>
                </c:pt>
                <c:pt idx="2">
                  <c:v>太陽光を利用した
温水機器等あり</c:v>
                </c:pt>
              </c:strCache>
            </c:strRef>
          </c:cat>
          <c:val>
            <c:numRef>
              <c:f>省エネ設備!$B$29:$D$29</c:f>
              <c:numCache>
                <c:formatCode>0.0</c:formatCode>
                <c:ptCount val="3"/>
                <c:pt idx="0">
                  <c:v>32.827763496143959</c:v>
                </c:pt>
                <c:pt idx="1">
                  <c:v>1.1825192802056554</c:v>
                </c:pt>
                <c:pt idx="2">
                  <c:v>1.2082262210796915</c:v>
                </c:pt>
              </c:numCache>
            </c:numRef>
          </c:val>
        </c:ser>
        <c:ser>
          <c:idx val="1"/>
          <c:order val="1"/>
          <c:tx>
            <c:strRef>
              <c:f>省エネ設備!$A$30</c:f>
              <c:strCache>
                <c:ptCount val="1"/>
                <c:pt idx="0">
                  <c:v>平成20年</c:v>
                </c:pt>
              </c:strCache>
            </c:strRef>
          </c:tx>
          <c:spPr>
            <a:pattFill prst="ltUpDiag">
              <a:fgClr>
                <a:schemeClr val="accent1"/>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Pt>
            <c:idx val="3"/>
            <c:invertIfNegative val="0"/>
            <c:bubble3D val="0"/>
          </c:dPt>
          <c:dLbls>
            <c:dLbl>
              <c:idx val="0"/>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8.819444444444444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1.3229166666666667e-002"/>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0"/>
                  <c:y val="-4.409722222222222e-003"/>
                </c:manualLayout>
              </c:layout>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省エネ設備!$B$28:$D$28</c:f>
              <c:strCache>
                <c:ptCount val="3"/>
                <c:pt idx="0">
                  <c:v>二重サッシ又は
複層ガラスの窓あり</c:v>
                </c:pt>
                <c:pt idx="1">
                  <c:v>太陽光を利用した
発電機器等あり</c:v>
                </c:pt>
                <c:pt idx="2">
                  <c:v>太陽光を利用した
温水機器等あり</c:v>
                </c:pt>
              </c:strCache>
            </c:strRef>
          </c:cat>
          <c:val>
            <c:numRef>
              <c:f>省エネ設備!$B$30:$D$30</c:f>
              <c:numCache>
                <c:formatCode>0.0</c:formatCode>
                <c:ptCount val="3"/>
                <c:pt idx="0">
                  <c:v>29.792269261109649</c:v>
                </c:pt>
                <c:pt idx="1">
                  <c:v>0.47331054430712599</c:v>
                </c:pt>
                <c:pt idx="2">
                  <c:v>1.5777018143570865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w="6350">
              <a:prstDash val="sysDash"/>
            </a:ln>
          </c:spPr>
        </c:majorGridlines>
        <c:numFmt formatCode="General\%" sourceLinked="0"/>
        <c:majorTickMark val="none"/>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5"/>
      </c:valAx>
      <c:spPr>
        <a:ln>
          <a:solidFill>
            <a:schemeClr val="accent1"/>
          </a:solidFill>
        </a:ln>
      </c:spPr>
    </c:plotArea>
    <c:legend>
      <c:legendPos val="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6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図９－４　オートロックの有無別共同住宅割合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－全国、秋田県（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overlay val="0"/>
    </c:title>
    <c:autoTitleDeleted val="0"/>
    <c:plotArea>
      <c:layout>
        <c:manualLayout>
          <c:layoutTarget val="inner"/>
          <c:xMode val="edge"/>
          <c:yMode val="edge"/>
          <c:x val="0.12856666666666666"/>
          <c:y val="0.24193298611111111"/>
          <c:w val="0.82850870370370366"/>
          <c:h val="0.63724801587301583"/>
        </c:manualLayout>
      </c:layout>
      <c:barChart>
        <c:barDir val="bar"/>
        <c:grouping val="percentStacked"/>
        <c:varyColors val="0"/>
        <c:ser>
          <c:idx val="0"/>
          <c:order val="0"/>
          <c:tx>
            <c:strRef>
              <c:f>省エネ設備!$L$4</c:f>
              <c:strCache>
                <c:ptCount val="1"/>
                <c:pt idx="0">
                  <c:v>オートロック式</c:v>
                </c:pt>
              </c:strCache>
            </c:strRef>
          </c:tx>
          <c:spPr>
            <a:pattFill prst="ltDnDiag">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cat>
            <c:strRef>
              <c:f>省エネ設備!$K$5:$K$6</c:f>
              <c:strCache>
                <c:ptCount val="2"/>
                <c:pt idx="0">
                  <c:v>秋田県</c:v>
                </c:pt>
                <c:pt idx="1">
                  <c:v>全　国</c:v>
                </c:pt>
              </c:strCache>
            </c:strRef>
          </c:cat>
          <c:val>
            <c:numRef>
              <c:f>省エネ設備!$L$5:$L$6</c:f>
              <c:numCache>
                <c:formatCode>0.0</c:formatCode>
                <c:ptCount val="2"/>
                <c:pt idx="0">
                  <c:v>15.648286140089418</c:v>
                </c:pt>
                <c:pt idx="1">
                  <c:v>31.8</c:v>
                </c:pt>
              </c:numCache>
            </c:numRef>
          </c:val>
        </c:ser>
        <c:ser>
          <c:idx val="1"/>
          <c:order val="1"/>
          <c:tx>
            <c:strRef>
              <c:f>省エネ設備!$M$4</c:f>
              <c:strCache>
                <c:ptCount val="1"/>
                <c:pt idx="0">
                  <c:v>オートロック式でない</c:v>
                </c:pt>
              </c:strCache>
            </c:strRef>
          </c:tx>
          <c:spPr>
            <a:pattFill prst="pct2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1"/>
            <c:showPercent val="0"/>
            <c:showBubbleSize val="0"/>
            <c:separator xml:space="preserve"> </c:separator>
          </c:dLbls>
          <c:cat>
            <c:strRef>
              <c:f>省エネ設備!$K$5:$K$6</c:f>
              <c:strCache>
                <c:ptCount val="2"/>
                <c:pt idx="0">
                  <c:v>秋田県</c:v>
                </c:pt>
                <c:pt idx="1">
                  <c:v>全　国</c:v>
                </c:pt>
              </c:strCache>
            </c:strRef>
          </c:cat>
          <c:val>
            <c:numRef>
              <c:f>省エネ設備!$M$5:$M$6</c:f>
              <c:numCache>
                <c:formatCode>0.0</c:formatCode>
                <c:ptCount val="2"/>
                <c:pt idx="0">
                  <c:v>84.351713859910575</c:v>
                </c:pt>
                <c:pt idx="1">
                  <c:v>68.2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35"/>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6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図９－３　エレベーターの有無別共同住宅割合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－全国、秋田県（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overlay val="0"/>
    </c:title>
    <c:autoTitleDeleted val="0"/>
    <c:plotArea>
      <c:layout>
        <c:manualLayout>
          <c:layoutTarget val="inner"/>
          <c:xMode val="edge"/>
          <c:yMode val="edge"/>
          <c:x val="0.12856666666666666"/>
          <c:y val="0.24193298611111111"/>
          <c:w val="0.82850870370370366"/>
          <c:h val="0.63724801587301583"/>
        </c:manualLayout>
      </c:layout>
      <c:barChart>
        <c:barDir val="bar"/>
        <c:grouping val="percentStacked"/>
        <c:varyColors val="0"/>
        <c:ser>
          <c:idx val="0"/>
          <c:order val="0"/>
          <c:tx>
            <c:strRef>
              <c:f>省エネ設備!$R$4</c:f>
              <c:strCache>
                <c:ptCount val="1"/>
                <c:pt idx="0">
                  <c:v>エレベーター
あり</c:v>
                </c:pt>
              </c:strCache>
            </c:strRef>
          </c:tx>
          <c:spPr>
            <a:pattFill prst="ltDnDiag">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3.5277777777777776e-002"/>
                  <c:y val="0"/>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1"/>
              <c:showPercent val="0"/>
              <c:showBubbleSize val="0"/>
              <c:separator xml:space="preserve">
</c:separator>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cat>
            <c:strRef>
              <c:f>省エネ設備!$Q$5:$Q$6</c:f>
              <c:strCache>
                <c:ptCount val="2"/>
                <c:pt idx="0">
                  <c:v>秋田県</c:v>
                </c:pt>
                <c:pt idx="1">
                  <c:v>全　国</c:v>
                </c:pt>
              </c:strCache>
            </c:strRef>
          </c:cat>
          <c:val>
            <c:numRef>
              <c:f>省エネ設備!$R$5:$R$6</c:f>
              <c:numCache>
                <c:formatCode>General</c:formatCode>
                <c:ptCount val="2"/>
                <c:pt idx="0" formatCode="0.0">
                  <c:v>18.330849478390462</c:v>
                </c:pt>
                <c:pt idx="1">
                  <c:v>45.4</c:v>
                </c:pt>
              </c:numCache>
            </c:numRef>
          </c:val>
        </c:ser>
        <c:ser>
          <c:idx val="1"/>
          <c:order val="1"/>
          <c:tx>
            <c:strRef>
              <c:f>省エネ設備!$S$4</c:f>
              <c:strCache>
                <c:ptCount val="1"/>
                <c:pt idx="0">
                  <c:v>エレベーター
なし</c:v>
                </c:pt>
              </c:strCache>
            </c:strRef>
          </c:tx>
          <c:spPr>
            <a:pattFill prst="pct2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1"/>
            <c:showPercent val="0"/>
            <c:showBubbleSize val="0"/>
            <c:separator xml:space="preserve"> </c:separator>
          </c:dLbls>
          <c:cat>
            <c:strRef>
              <c:f>省エネ設備!$Q$5:$Q$6</c:f>
              <c:strCache>
                <c:ptCount val="2"/>
                <c:pt idx="0">
                  <c:v>秋田県</c:v>
                </c:pt>
                <c:pt idx="1">
                  <c:v>全　国</c:v>
                </c:pt>
              </c:strCache>
            </c:strRef>
          </c:cat>
          <c:val>
            <c:numRef>
              <c:f>省エネ設備!$S$5:$S$6</c:f>
              <c:numCache>
                <c:formatCode>General</c:formatCode>
                <c:ptCount val="2"/>
                <c:pt idx="0" formatCode="0.0">
                  <c:v>81.669150521609538</c:v>
                </c:pt>
                <c:pt idx="1">
                  <c:v>54.6</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35"/>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6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図１０－１　平成</a:t>
            </a:r>
            <a:r>
              <a:rPr lang="en-US" altLang="ja-JP" sz="1000" b="1" i="0" u="none" strike="noStrike" baseline="0">
                <a:solidFill>
                  <a:schemeClr val="tx1"/>
                </a:solidFill>
                <a:latin typeface="+mj-ea"/>
                <a:ea typeface="+mj-ea"/>
              </a:rPr>
              <a:t>21</a:t>
            </a:r>
            <a:r>
              <a:rPr lang="ja-JP" altLang="en-US" sz="1000" b="1" i="0" u="none" strike="noStrike" baseline="0">
                <a:solidFill>
                  <a:schemeClr val="tx1"/>
                </a:solidFill>
              </a:rPr>
              <a:t>年以降の増改築・改修工事等の</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状況別持ち家の割合－秋田県（平成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0.22060185185185183"/>
          <c:y val="0.19091503267973856"/>
          <c:w val="0.74902407407407412"/>
          <c:h val="0.7205098039215686"/>
        </c:manualLayout>
      </c:layout>
      <c:barChart>
        <c:barDir val="bar"/>
        <c:grouping val="clustered"/>
        <c:varyColors val="0"/>
        <c:ser>
          <c:idx val="0"/>
          <c:order val="0"/>
          <c:spPr>
            <a:pattFill prst="ltUpDiag">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'増改築・改修工事'!$A$20:$H$20</c:f>
              <c:strCache>
                <c:ptCount val="8"/>
                <c:pt idx="0">
                  <c:v>東日本大震災による
被災箇所の改修工事をした</c:v>
                </c:pt>
                <c:pt idx="1">
                  <c:v>その他の工事</c:v>
                </c:pt>
                <c:pt idx="2">
                  <c:v>窓・壁等の断熱・
結露防止工事</c:v>
                </c:pt>
                <c:pt idx="3">
                  <c:v>壁・柱・基礎等の補強工事</c:v>
                </c:pt>
                <c:pt idx="4">
                  <c:v>屋根・外壁等の改修工事</c:v>
                </c:pt>
                <c:pt idx="5">
                  <c:v>天井・壁・床等の
内装の改修工事</c:v>
                </c:pt>
                <c:pt idx="6">
                  <c:v>台所・トイレ・浴室・
洗面所の改修工事</c:v>
                </c:pt>
                <c:pt idx="7">
                  <c:v>増築・間取りの変更</c:v>
                </c:pt>
              </c:strCache>
            </c:strRef>
          </c:cat>
          <c:val>
            <c:numRef>
              <c:f>'増改築・改修工事'!$A$21:$H$21</c:f>
              <c:numCache>
                <c:formatCode>General</c:formatCode>
                <c:ptCount val="8"/>
                <c:pt idx="0">
                  <c:v>0.2304147465437788</c:v>
                </c:pt>
                <c:pt idx="1">
                  <c:v>11.718235681369322</c:v>
                </c:pt>
                <c:pt idx="2">
                  <c:v>3.4233048057932849</c:v>
                </c:pt>
                <c:pt idx="3">
                  <c:v>1.3824884792626728</c:v>
                </c:pt>
                <c:pt idx="4">
                  <c:v>14.976958525345621</c:v>
                </c:pt>
                <c:pt idx="5">
                  <c:v>6.978275181040158</c:v>
                </c:pt>
                <c:pt idx="6">
                  <c:v>15.865701119157341</c:v>
                </c:pt>
                <c:pt idx="7">
                  <c:v>3.3245556287030942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0"/>
        <c:overlap val="0"/>
        <c:axId val="1"/>
        <c:axId val="2"/>
      </c:barChart>
      <c:catAx>
        <c:axId val="1"/>
        <c:scaling>
          <c:orientation val="minMax"/>
        </c:scaling>
        <c:delete val="0"/>
        <c:axPos val="l"/>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20"/>
        </c:scaling>
        <c:delete val="0"/>
        <c:axPos val="b"/>
        <c:majorGridlines>
          <c:spPr>
            <a:ln>
              <a:prstDash val="sysDash"/>
            </a:ln>
          </c:spPr>
        </c:majorGridlines>
        <c:numFmt formatCode="General\%" sourceLinked="0"/>
        <c:majorTickMark val="out"/>
        <c:minorTickMark val="none"/>
        <c:tickLblPos val="nextTo"/>
        <c:spPr>
          <a:ln>
            <a:prstDash val="solid"/>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5"/>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6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図１０－２　平成</a:t>
            </a:r>
            <a:r>
              <a:rPr lang="en-US" altLang="ja-JP" sz="1000" b="1" i="0" u="none" strike="noStrike" baseline="0">
                <a:solidFill>
                  <a:schemeClr val="tx1"/>
                </a:solidFill>
                <a:latin typeface="+mj-ea"/>
                <a:ea typeface="+mj-ea"/>
              </a:rPr>
              <a:t>21</a:t>
            </a:r>
            <a:r>
              <a:rPr lang="ja-JP" altLang="en-US" sz="1000" b="1" i="0" u="none" strike="noStrike" baseline="0">
                <a:solidFill>
                  <a:schemeClr val="tx1"/>
                </a:solidFill>
              </a:rPr>
              <a:t>年以降の耐震診断の有無別</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持ち家の割合－秋田県（平成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manualLayout>
          <c:xMode val="edge"/>
          <c:yMode val="edge"/>
          <c:x val="0.15992371323954876"/>
          <c:y val="2.7777777777777776e-002"/>
        </c:manualLayout>
      </c:layout>
      <c:overlay val="0"/>
    </c:title>
    <c:autoTitleDeleted val="0"/>
    <c:plotArea>
      <c:layout>
        <c:manualLayout>
          <c:layoutTarget val="inner"/>
          <c:xMode val="edge"/>
          <c:yMode val="edge"/>
          <c:x val="1.5277777777777777e-002"/>
          <c:y val="0.2426177456984544"/>
          <c:w val="0.88611111111111107"/>
          <c:h val="0.682198891805191"/>
        </c:manualLayout>
      </c:layout>
      <c:ofPieChart>
        <c:ofPieType val="bar"/>
        <c:varyColors val="1"/>
        <c:ser>
          <c:idx val="0"/>
          <c:order val="0"/>
          <c:spPr>
            <a:pattFill prst="pct25">
              <a:fgClr>
                <a:schemeClr val="accent1"/>
              </a:fgClr>
              <a:bgClr>
                <a:schemeClr val="bg1"/>
              </a:bgClr>
            </a:pattFill>
            <a:ln w="3175">
              <a:solidFill>
                <a:schemeClr val="tx1"/>
              </a:solidFill>
            </a:ln>
          </c:spPr>
          <c:explosion val="10"/>
          <c:dPt>
            <c:idx val="0"/>
            <c:invertIfNegative val="0"/>
            <c:bubble3D val="0"/>
            <c:explosion val="10"/>
          </c:dPt>
          <c:dPt>
            <c:idx val="1"/>
            <c:invertIfNegative val="0"/>
            <c:bubble3D val="0"/>
            <c:explosion val="10"/>
            <c:spPr>
              <a:pattFill prst="ltHorz">
                <a:fgClr>
                  <a:schemeClr val="accent1"/>
                </a:fgClr>
                <a:bgClr>
                  <a:schemeClr val="bg1"/>
                </a:bgClr>
              </a:pattFill>
              <a:ln w="3175">
                <a:solidFill>
                  <a:schemeClr val="tx1"/>
                </a:solidFill>
              </a:ln>
            </c:spPr>
          </c:dPt>
          <c:dPt>
            <c:idx val="2"/>
            <c:invertIfNegative val="0"/>
            <c:bubble3D val="0"/>
            <c:explosion val="10"/>
            <c:spPr>
              <a:pattFill prst="lgCheck">
                <a:fgClr>
                  <a:schemeClr val="accent1"/>
                </a:fgClr>
                <a:bgClr>
                  <a:schemeClr val="bg1"/>
                </a:bgClr>
              </a:pattFill>
              <a:ln w="3175">
                <a:solidFill>
                  <a:schemeClr val="tx1"/>
                </a:solidFill>
              </a:ln>
            </c:spPr>
          </c:dPt>
          <c:dPt>
            <c:idx val="3"/>
            <c:invertIfNegative val="0"/>
            <c:bubble3D val="0"/>
            <c:explosion val="10"/>
            <c:spPr>
              <a:pattFill prst="ltUpDiag">
                <a:fgClr>
                  <a:schemeClr val="accent1"/>
                </a:fgClr>
                <a:bgClr>
                  <a:schemeClr val="bg1"/>
                </a:bgClr>
              </a:pattFill>
              <a:ln w="3175">
                <a:solidFill>
                  <a:schemeClr val="tx1"/>
                </a:solidFill>
              </a:ln>
            </c:spPr>
          </c:dPt>
          <c:dLbls>
            <c:dLbl>
              <c:idx val="0"/>
              <c:layout>
                <c:manualLayout>
                  <c:x val="0.16944444444444445"/>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1"/>
              <c:layout>
                <c:manualLayout>
                  <c:x val="-1.3462962962962963e-002"/>
                  <c:y val="1.8518518518518517e-002"/>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2"/>
              <c:delete val="1"/>
            </c:dLbl>
            <c:dLbl>
              <c:idx val="3"/>
              <c:delete val="1"/>
            </c:dLbl>
            <c:spPr>
              <a:solidFill>
                <a:schemeClr val="bg1"/>
              </a:solidFill>
            </c:spPr>
            <c:txPr>
              <a:bodyPr rot="0" horzOverflow="overflow" anchor="ctr" anchorCtr="1"/>
              <a:lstStyle/>
              <a:p>
                <a:pPr algn="ctr" rtl="0">
                  <a:defRPr sz="700">
                    <a:solidFill>
                      <a:schemeClr val="tx1"/>
                    </a:solidFill>
                  </a:defRPr>
                </a:pPr>
                <a:endParaRPr lang="ja-JP" altLang="en-US"/>
              </a:p>
            </c:txPr>
            <c:dLblPos val="outEnd"/>
            <c:showLegendKey val="0"/>
            <c:showVal val="1"/>
            <c:showCatName val="1"/>
            <c:showSerName val="0"/>
            <c:showPercent val="0"/>
            <c:showBubbleSize val="0"/>
            <c:separator xml:space="preserve">
</c:separator>
            <c:showLeaderLines val="1"/>
          </c:dLbls>
          <c:cat>
            <c:strRef>
              <c:f>耐震診断!$B$28:$D$28</c:f>
              <c:strCache>
                <c:ptCount val="3"/>
                <c:pt idx="0">
                  <c:v>耐震診断　無</c:v>
                </c:pt>
                <c:pt idx="1">
                  <c:v>耐震性確保</c:v>
                </c:pt>
                <c:pt idx="2">
                  <c:v>耐震性非確保</c:v>
                </c:pt>
              </c:strCache>
            </c:strRef>
          </c:cat>
          <c:val>
            <c:numRef>
              <c:f>耐震診断!$B$29:$D$29</c:f>
              <c:numCache>
                <c:formatCode>0.0</c:formatCode>
                <c:ptCount val="3"/>
                <c:pt idx="0">
                  <c:v>96.905859117840691</c:v>
                </c:pt>
                <c:pt idx="1">
                  <c:v>2.7978933508887427</c:v>
                </c:pt>
                <c:pt idx="2">
                  <c:v>0.29624753127057274</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gapWidth val="100"/>
        <c:splitType val="pos"/>
        <c:splitPos val="2"/>
        <c:secondPieSize val="55"/>
        <c:serLines/>
      </c:ofPieChart>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高齢者のいる世帯の推移</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－秋田県（昭</a:t>
            </a:r>
            <a:r>
              <a:rPr lang="ja-JP" altLang="en-US" sz="800" b="1" i="0" u="none" strike="noStrike" baseline="0">
                <a:solidFill>
                  <a:schemeClr val="tx1"/>
                </a:solidFill>
                <a:latin typeface="+mj-ea"/>
                <a:ea typeface="+mj-ea"/>
              </a:rPr>
              <a:t>和</a:t>
            </a:r>
            <a:r>
              <a:rPr lang="en-US" altLang="ja-JP" sz="800" b="1" i="0" u="none" strike="noStrike" baseline="0">
                <a:solidFill>
                  <a:schemeClr val="tx1"/>
                </a:solidFill>
                <a:latin typeface="+mj-ea"/>
                <a:ea typeface="+mj-ea"/>
              </a:rPr>
              <a:t>63</a:t>
            </a:r>
            <a:r>
              <a:rPr lang="ja-JP" altLang="en-US" sz="800" b="1" i="0" u="none" strike="noStrike" baseline="0">
                <a:solidFill>
                  <a:schemeClr val="tx1"/>
                </a:solidFill>
                <a:latin typeface="+mj-ea"/>
                <a:ea typeface="+mj-ea"/>
              </a:rPr>
              <a:t>年～平成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manualLayout>
          <c:xMode val="edge"/>
          <c:yMode val="edge"/>
          <c:x val="0.25407215402422523"/>
          <c:y val="5.427309391204148e-003"/>
        </c:manualLayout>
      </c:layout>
      <c:overlay val="0"/>
    </c:title>
    <c:autoTitleDeleted val="0"/>
    <c:plotArea>
      <c:layout>
        <c:manualLayout>
          <c:layoutTarget val="inner"/>
          <c:xMode val="edge"/>
          <c:yMode val="edge"/>
          <c:x val="0.10934537037037036"/>
          <c:y val="0.20561904761904759"/>
          <c:w val="0.75626203703703709"/>
          <c:h val="0.61493076923076928"/>
        </c:manualLayout>
      </c:layout>
      <c:barChart>
        <c:barDir val="col"/>
        <c:grouping val="clustered"/>
        <c:varyColors val="0"/>
        <c:ser>
          <c:idx val="0"/>
          <c:order val="0"/>
          <c:tx>
            <c:strRef>
              <c:f>高齢者世帯!$B$30</c:f>
              <c:strCache>
                <c:ptCount val="1"/>
                <c:pt idx="0">
                  <c:v>高齢者のいる世帯数（千世帯）</c:v>
                </c:pt>
              </c:strCache>
            </c:strRef>
          </c:tx>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Lbls>
            <c:dLbl>
              <c:idx val="0"/>
              <c:layout>
                <c:manualLayout>
                  <c:x val="0"/>
                  <c:y val="0.21564230769230769"/>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3.5930654884856425e-017"/>
                  <c:y val="0.25058632478632481"/>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0.28207094017094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600">
                    <a:solidFill>
                      <a:schemeClr val="tx1"/>
                    </a:solidFill>
                  </a:defRPr>
                </a:pPr>
                <a:endParaRPr lang="ja-JP" altLang="en-US"/>
              </a:p>
            </c:txPr>
            <c:dLblPos val="ctr"/>
            <c:showLegendKey val="0"/>
            <c:showVal val="1"/>
            <c:showCatName val="0"/>
            <c:showSerName val="0"/>
            <c:showPercent val="0"/>
            <c:showBubbleSize val="0"/>
          </c:dLbls>
          <c:cat>
            <c:strRef>
              <c:f>高齢者世帯!$A$31:$A$36</c:f>
              <c:strCache>
                <c:ptCount val="6"/>
                <c:pt idx="0">
                  <c:v>昭和
63年</c:v>
                </c:pt>
                <c:pt idx="1">
                  <c:v>平成
 5年</c:v>
                </c:pt>
                <c:pt idx="2">
                  <c:v>10年</c:v>
                </c:pt>
                <c:pt idx="3">
                  <c:v>15年</c:v>
                </c:pt>
                <c:pt idx="4">
                  <c:v>20年</c:v>
                </c:pt>
                <c:pt idx="5">
                  <c:v>25年</c:v>
                </c:pt>
              </c:strCache>
            </c:strRef>
          </c:cat>
          <c:val>
            <c:numRef>
              <c:f>高齢者世帯!$B$31:$B$36</c:f>
              <c:numCache>
                <c:formatCode>#,##0.000;[Red]\-#,##0.000</c:formatCode>
                <c:ptCount val="6"/>
                <c:pt idx="0">
                  <c:v>127.8</c:v>
                </c:pt>
                <c:pt idx="1">
                  <c:v>151.80000000000001</c:v>
                </c:pt>
                <c:pt idx="2">
                  <c:v>177.4</c:v>
                </c:pt>
                <c:pt idx="3">
                  <c:v>195.4</c:v>
                </c:pt>
                <c:pt idx="4">
                  <c:v>205.8</c:v>
                </c:pt>
                <c:pt idx="5">
                  <c:v>212.7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5"/>
        <c:overlap val="0"/>
        <c:axId val="1"/>
        <c:axId val="2"/>
      </c:barChart>
      <c:lineChart>
        <c:grouping val="standard"/>
        <c:varyColors val="0"/>
        <c:ser>
          <c:idx val="1"/>
          <c:order val="1"/>
          <c:tx>
            <c:strRef>
              <c:f>高齢者世帯!$C$30</c:f>
              <c:strCache>
                <c:ptCount val="1"/>
                <c:pt idx="0">
                  <c:v>秋田県</c:v>
                </c:pt>
              </c:strCache>
            </c:strRef>
          </c:tx>
          <c:spPr>
            <a:ln w="3175">
              <a:solidFill>
                <a:srgbClr xmlns:mc="http://schemas.openxmlformats.org/markup-compatibility/2006" xmlns:a14="http://schemas.microsoft.com/office/drawing/2010/main" val="000000" a14:legacySpreadsheetColorIndex="64" mc:Ignorable="a14"/>
              </a:solidFill>
            </a:ln>
          </c:spPr>
          <c:marker>
            <c:symbol val="square"/>
            <c:size val="4"/>
            <c:spPr>
              <a:solidFill>
                <a:schemeClr val="tx1"/>
              </a:solidFill>
            </c:spPr>
          </c:marker>
          <c:dLbls>
            <c:numFmt formatCode="#,##0.0_);[Red]\(#,##0.0\)" sourceLinked="0"/>
            <c:spPr>
              <a:solidFill>
                <a:schemeClr val="bg1"/>
              </a:solidFill>
            </c:spPr>
            <c:txPr>
              <a:bodyPr rot="0" horzOverflow="overflow" anchor="ctr" anchorCtr="1"/>
              <a:lstStyle/>
              <a:p>
                <a:pPr algn="ctr" rtl="0">
                  <a:defRPr sz="600">
                    <a:solidFill>
                      <a:schemeClr val="tx1"/>
                    </a:solidFill>
                  </a:defRPr>
                </a:pPr>
                <a:endParaRPr lang="ja-JP" altLang="en-US"/>
              </a:p>
            </c:txPr>
            <c:dLblPos val="t"/>
            <c:showLegendKey val="0"/>
            <c:showVal val="1"/>
            <c:showCatName val="0"/>
            <c:showSerName val="0"/>
            <c:showPercent val="0"/>
            <c:showBubbleSize val="0"/>
          </c:dLbls>
          <c:cat>
            <c:strRef>
              <c:f>高齢者世帯!$A$31:$A$36</c:f>
              <c:strCache>
                <c:ptCount val="6"/>
                <c:pt idx="0">
                  <c:v>昭和
63年</c:v>
                </c:pt>
                <c:pt idx="1">
                  <c:v>平成
 5年</c:v>
                </c:pt>
                <c:pt idx="2">
                  <c:v>10年</c:v>
                </c:pt>
                <c:pt idx="3">
                  <c:v>15年</c:v>
                </c:pt>
                <c:pt idx="4">
                  <c:v>20年</c:v>
                </c:pt>
                <c:pt idx="5">
                  <c:v>25年</c:v>
                </c:pt>
              </c:strCache>
            </c:strRef>
          </c:cat>
          <c:val>
            <c:numRef>
              <c:f>高齢者世帯!$C$31:$C$36</c:f>
              <c:numCache>
                <c:formatCode>General</c:formatCode>
                <c:ptCount val="6"/>
                <c:pt idx="0">
                  <c:v>37.665782493368702</c:v>
                </c:pt>
                <c:pt idx="1">
                  <c:v>43.198634035287419</c:v>
                </c:pt>
                <c:pt idx="2">
                  <c:v>47.471233609847467</c:v>
                </c:pt>
                <c:pt idx="3">
                  <c:v>51.11169238817682</c:v>
                </c:pt>
                <c:pt idx="4">
                  <c:v>54.115172232448074</c:v>
                </c:pt>
                <c:pt idx="5">
                  <c:v>54.678663239074552</c:v>
                </c:pt>
              </c:numCache>
            </c:numRef>
          </c:val>
          <c:smooth val="0"/>
        </c:ser>
        <c:ser>
          <c:idx val="2"/>
          <c:order val="2"/>
          <c:tx>
            <c:strRef>
              <c:f>高齢者世帯!$D$30</c:f>
              <c:strCache>
                <c:ptCount val="1"/>
                <c:pt idx="0">
                  <c:v>全　国</c:v>
                </c:pt>
              </c:strCache>
            </c:strRef>
          </c:tx>
          <c:spPr>
            <a:ln w="6350">
              <a:solidFill>
                <a:schemeClr val="tx1"/>
              </a:solidFill>
              <a:prstDash val="sysDash"/>
            </a:ln>
          </c:spPr>
          <c:marker>
            <c:symbol val="triangle"/>
            <c:size val="5"/>
            <c:spPr>
              <a:solidFill>
                <a:schemeClr val="tx1"/>
              </a:solidFill>
            </c:spPr>
          </c:marker>
          <c:dPt>
            <c:idx val="0"/>
            <c:invertIfNegative val="0"/>
            <c:marker>
              <c:symbol val="triangle"/>
              <c:size val="5"/>
            </c:marker>
            <c:bubble3D val="0"/>
          </c:dPt>
          <c:dPt>
            <c:idx val="1"/>
            <c:invertIfNegative val="0"/>
            <c:marker>
              <c:symbol val="triangle"/>
              <c:size val="5"/>
            </c:marker>
            <c:bubble3D val="0"/>
          </c:dPt>
          <c:dLbls>
            <c:dLbl>
              <c:idx val="0"/>
              <c:layout>
                <c:manualLayout>
                  <c:x val="-3.9197530864197531e-003"/>
                  <c:y val="3.5277777777777776e-002"/>
                </c:manualLayout>
              </c:layout>
              <c:spPr>
                <a:solidFill>
                  <a:schemeClr val="bg1"/>
                </a:solidFill>
              </c:spPr>
              <c:txPr>
                <a:bodyPr horzOverflow="overflow"/>
                <a:lstStyle/>
                <a:p>
                  <a:pPr>
                    <a:defRPr sz="600">
                      <a:solidFill>
                        <a:schemeClr val="tx1"/>
                      </a:solidFill>
                    </a:defRPr>
                  </a:pPr>
                  <a:endParaRPr lang="ja-JP" altLang="en-US"/>
                </a:p>
              </c:txPr>
              <c:showLegendKey val="0"/>
              <c:showVal val="1"/>
              <c:showCatName val="0"/>
              <c:showSerName val="0"/>
              <c:showPercent val="0"/>
              <c:showBubbleSize val="0"/>
            </c:dLbl>
            <c:dLbl>
              <c:idx val="1"/>
              <c:layout>
                <c:manualLayout>
                  <c:x val="0"/>
                  <c:y val="4.0317460317460314e-002"/>
                </c:manualLayout>
              </c:layout>
              <c:spPr>
                <a:solidFill>
                  <a:schemeClr val="bg1"/>
                </a:solidFill>
              </c:spPr>
              <c:txPr>
                <a:bodyPr horzOverflow="overflow"/>
                <a:lstStyle/>
                <a:p>
                  <a:pPr>
                    <a:defRPr sz="6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600">
                    <a:solidFill>
                      <a:schemeClr val="tx1"/>
                    </a:solidFill>
                  </a:defRPr>
                </a:pPr>
                <a:endParaRPr lang="ja-JP" altLang="en-US"/>
              </a:p>
            </c:txPr>
            <c:dLblPos val="t"/>
            <c:showLegendKey val="0"/>
            <c:showVal val="1"/>
            <c:showCatName val="0"/>
            <c:showSerName val="0"/>
            <c:showPercent val="0"/>
            <c:showBubbleSize val="0"/>
          </c:dLbls>
          <c:val>
            <c:numRef>
              <c:f>高齢者世帯!$D$31:$D$36</c:f>
              <c:numCache>
                <c:formatCode>0.0</c:formatCode>
                <c:ptCount val="6"/>
                <c:pt idx="0">
                  <c:v>26.5</c:v>
                </c:pt>
                <c:pt idx="1">
                  <c:v>28.9</c:v>
                </c:pt>
                <c:pt idx="2">
                  <c:v>31.5</c:v>
                </c:pt>
                <c:pt idx="3">
                  <c:v>35</c:v>
                </c:pt>
                <c:pt idx="4">
                  <c:v>36.700000000000003</c:v>
                </c:pt>
                <c:pt idx="5">
                  <c:v>40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000;[Red]\-#,##0.000" sourceLinked="1"/>
        <c:majorTickMark val="out"/>
        <c:minorTickMark val="none"/>
        <c:tickLblPos val="nextTo"/>
        <c:txPr>
          <a:bodyPr rot="0" horzOverflow="overflow" anchor="ctr" anchorCtr="1"/>
          <a:lstStyle/>
          <a:p>
            <a:pPr algn="ctr" rtl="0">
              <a:defRPr sz="75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numFmt formatCode="#,##0_);[Red]\(#,##0\)" sourceLinked="0"/>
        <c:majorTickMark val="in"/>
        <c:minorTickMark val="none"/>
        <c:tickLblPos val="nextTo"/>
        <c:txPr>
          <a:bodyPr horzOverflow="overflow" anchor="ctr" anchorCtr="1"/>
          <a:lstStyle/>
          <a:p>
            <a:pPr algn="ctr" rtl="0">
              <a:defRPr sz="750">
                <a:solidFill>
                  <a:schemeClr val="tx1"/>
                </a:solidFill>
              </a:defRPr>
            </a:pPr>
            <a:endParaRPr lang="ja-JP" altLang="en-US"/>
          </a:p>
        </c:txPr>
        <c:crossAx val="1"/>
        <c:crosses val="autoZero"/>
        <c:crossBetween val="between"/>
      </c:valAx>
      <c:catAx>
        <c:axId val="11"/>
        <c:scaling>
          <c:orientation val="minMax"/>
        </c:scaling>
        <c:delete val="1"/>
        <c:axPos val="b"/>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title>
          <c:tx>
            <c:rich>
              <a:bodyPr horzOverflow="overflow" vert="wordArtVertRtl" anchor="ctr" anchorCtr="1"/>
              <a:lstStyle/>
              <a:p>
                <a:pPr algn="ctr" rtl="0">
                  <a:defRPr sz="700" b="0" i="0" u="none" strike="noStrike" baseline="0">
                    <a:solidFill>
                      <a:schemeClr val="tx1"/>
                    </a:solidFill>
                  </a:defRPr>
                </a:pPr>
                <a:r>
                  <a:rPr lang="ja-JP" altLang="en-US" sz="700" b="0" i="0" u="none" strike="noStrike" baseline="0">
                    <a:solidFill>
                      <a:schemeClr val="tx1"/>
                    </a:solidFill>
                  </a:rPr>
                  <a:t>主世帯総数に占める割合（％）</a:t>
                </a:r>
                <a:endParaRPr lang="ja-JP" altLang="en-US" sz="700" b="0" i="0" u="none" strike="noStrike" baseline="0">
                  <a:solidFill>
                    <a:schemeClr val="tx1"/>
                  </a:solidFill>
                </a:endParaRPr>
              </a:p>
            </c:rich>
          </c:tx>
          <c:layout>
            <c:manualLayout>
              <c:xMode val="edge"/>
              <c:yMode val="edge"/>
              <c:x val="0.94134070197747022"/>
              <c:y val="0.22108016985681667"/>
            </c:manualLayout>
          </c:layout>
          <c:overlay val="0"/>
        </c:title>
        <c:numFmt formatCode="General" sourceLinked="1"/>
        <c:majorTickMark val="in"/>
        <c:minorTickMark val="none"/>
        <c:tickLblPos val="nextTo"/>
        <c:txPr>
          <a:bodyPr horzOverflow="overflow" anchor="ctr" anchorCtr="1"/>
          <a:lstStyle/>
          <a:p>
            <a:pPr algn="ctr" rtl="0">
              <a:defRPr sz="750">
                <a:solidFill>
                  <a:schemeClr val="tx1"/>
                </a:solidFill>
              </a:defRPr>
            </a:pPr>
            <a:endParaRPr lang="ja-JP" altLang="en-US"/>
          </a:p>
        </c:txPr>
        <c:crossAx val="11"/>
        <c:crosses val="max"/>
        <c:crossBetween val="between"/>
      </c:valAx>
      <c:spPr>
        <a:ln>
          <a:noFill/>
        </a:ln>
      </c:spPr>
    </c:plotArea>
    <c:legend>
      <c:legendPos val="t"/>
      <c:legendEntry>
        <c:idx val="0"/>
        <c:delete val="1"/>
      </c:legendEntry>
      <c:layout>
        <c:manualLayout>
          <c:xMode val="edge"/>
          <c:yMode val="edge"/>
          <c:x val="0.12762345679012346"/>
          <c:y val="0.16840299145299145"/>
          <c:w val="0.25985653594771241"/>
          <c:h val="0.10892435897435898"/>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図１０－１　平成</a:t>
            </a:r>
            <a:r>
              <a:rPr lang="en-US" altLang="ja-JP" sz="1000" b="1" i="0" u="none" strike="noStrike" baseline="0">
                <a:solidFill>
                  <a:schemeClr val="tx1"/>
                </a:solidFill>
                <a:latin typeface="+mj-ea"/>
                <a:ea typeface="+mj-ea"/>
              </a:rPr>
              <a:t>21</a:t>
            </a:r>
            <a:r>
              <a:rPr lang="ja-JP" altLang="en-US" sz="1000" b="1" i="0" u="none" strike="noStrike" baseline="0">
                <a:solidFill>
                  <a:schemeClr val="tx1"/>
                </a:solidFill>
              </a:rPr>
              <a:t>年以降の増改築・改修工事等の</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状況別持ち家の割合－秋田県（平成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bar"/>
        <c:grouping val="clustered"/>
        <c:varyColors val="0"/>
        <c:ser>
          <c:idx val="0"/>
          <c:order val="0"/>
          <c:spPr>
            <a:pattFill prst="ltUpDiag">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'増改築・改修工事'!$A$20:$H$20</c:f>
              <c:strCache>
                <c:ptCount val="8"/>
                <c:pt idx="0">
                  <c:v>東日本大震災による
被災箇所の改修工事をした</c:v>
                </c:pt>
                <c:pt idx="1">
                  <c:v>その他の工事</c:v>
                </c:pt>
                <c:pt idx="2">
                  <c:v>窓・壁等の断熱・
結露防止工事</c:v>
                </c:pt>
                <c:pt idx="3">
                  <c:v>壁・柱・基礎等の補強工事</c:v>
                </c:pt>
                <c:pt idx="4">
                  <c:v>屋根・外壁等の改修工事</c:v>
                </c:pt>
                <c:pt idx="5">
                  <c:v>天井・壁・床等の
内装の改修工事</c:v>
                </c:pt>
                <c:pt idx="6">
                  <c:v>台所・トイレ・浴室・
洗面所の改修工事</c:v>
                </c:pt>
                <c:pt idx="7">
                  <c:v>増築・間取りの変更</c:v>
                </c:pt>
              </c:strCache>
            </c:strRef>
          </c:cat>
          <c:val>
            <c:numRef>
              <c:f>'増改築・改修工事'!$A$21:$H$21</c:f>
              <c:numCache>
                <c:formatCode>General</c:formatCode>
                <c:ptCount val="8"/>
                <c:pt idx="0">
                  <c:v>0.2304147465437788</c:v>
                </c:pt>
                <c:pt idx="1">
                  <c:v>11.718235681369322</c:v>
                </c:pt>
                <c:pt idx="2">
                  <c:v>3.4233048057932849</c:v>
                </c:pt>
                <c:pt idx="3">
                  <c:v>1.3824884792626728</c:v>
                </c:pt>
                <c:pt idx="4">
                  <c:v>14.976958525345621</c:v>
                </c:pt>
                <c:pt idx="5">
                  <c:v>6.978275181040158</c:v>
                </c:pt>
                <c:pt idx="6">
                  <c:v>15.865701119157341</c:v>
                </c:pt>
                <c:pt idx="7">
                  <c:v>3.3245556287030942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0"/>
        <c:overlap val="0"/>
        <c:axId val="1"/>
        <c:axId val="2"/>
      </c:barChart>
      <c:catAx>
        <c:axId val="1"/>
        <c:scaling>
          <c:orientation val="minMax"/>
        </c:scaling>
        <c:delete val="0"/>
        <c:axPos val="l"/>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max val="20"/>
        </c:scaling>
        <c:delete val="0"/>
        <c:axPos val="b"/>
        <c:majorGridlines>
          <c:spPr>
            <a:ln>
              <a:prstDash val="sysDash"/>
            </a:ln>
          </c:spPr>
        </c:majorGridlines>
        <c:numFmt formatCode="General\%" sourceLinked="0"/>
        <c:majorTickMark val="out"/>
        <c:minorTickMark val="none"/>
        <c:tickLblPos val="nextTo"/>
        <c:spPr>
          <a:ln>
            <a:prstDash val="solid"/>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5"/>
      </c:valAx>
      <c:spPr>
        <a:ln>
          <a:solidFill>
            <a:schemeClr val="accent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7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図１０－２　持ち家における耐震診断の有無別割合－秋田県（平成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manualLayout>
          <c:xMode val="edge"/>
          <c:yMode val="edge"/>
          <c:x val="0.15992371323954876"/>
          <c:y val="2.7777777777777776e-002"/>
        </c:manualLayout>
      </c:layout>
      <c:overlay val="0"/>
    </c:title>
    <c:autoTitleDeleted val="0"/>
    <c:plotArea>
      <c:layout>
        <c:manualLayout>
          <c:layoutTarget val="inner"/>
          <c:xMode val="edge"/>
          <c:yMode val="edge"/>
          <c:x val="1.5277777777777777e-002"/>
          <c:y val="0.16391404199475065"/>
          <c:w val="0.88611111111111107"/>
          <c:h val="0.682198891805191"/>
        </c:manualLayout>
      </c:layout>
      <c:ofPieChart>
        <c:ofPieType val="bar"/>
        <c:varyColors val="1"/>
        <c:ser>
          <c:idx val="0"/>
          <c:order val="0"/>
          <c:spPr>
            <a:pattFill prst="pct25">
              <a:fgClr>
                <a:schemeClr val="accent1"/>
              </a:fgClr>
              <a:bgClr>
                <a:schemeClr val="bg1"/>
              </a:bgClr>
            </a:pattFill>
            <a:ln w="3175">
              <a:solidFill>
                <a:schemeClr val="tx1"/>
              </a:solidFill>
            </a:ln>
          </c:spPr>
          <c:explosion val="10"/>
          <c:dPt>
            <c:idx val="0"/>
            <c:invertIfNegative val="0"/>
            <c:bubble3D val="0"/>
            <c:explosion val="10"/>
          </c:dPt>
          <c:dPt>
            <c:idx val="1"/>
            <c:invertIfNegative val="0"/>
            <c:bubble3D val="0"/>
            <c:explosion val="10"/>
            <c:spPr>
              <a:pattFill prst="ltHorz">
                <a:fgClr>
                  <a:schemeClr val="accent1"/>
                </a:fgClr>
                <a:bgClr>
                  <a:schemeClr val="bg1"/>
                </a:bgClr>
              </a:pattFill>
              <a:ln w="3175">
                <a:solidFill>
                  <a:schemeClr val="tx1"/>
                </a:solidFill>
              </a:ln>
            </c:spPr>
          </c:dPt>
          <c:dPt>
            <c:idx val="2"/>
            <c:invertIfNegative val="0"/>
            <c:bubble3D val="0"/>
            <c:explosion val="10"/>
            <c:spPr>
              <a:pattFill prst="lgCheck">
                <a:fgClr>
                  <a:schemeClr val="accent1"/>
                </a:fgClr>
                <a:bgClr>
                  <a:schemeClr val="bg1"/>
                </a:bgClr>
              </a:pattFill>
              <a:ln w="3175">
                <a:solidFill>
                  <a:schemeClr val="tx1"/>
                </a:solidFill>
              </a:ln>
            </c:spPr>
          </c:dPt>
          <c:dPt>
            <c:idx val="3"/>
            <c:invertIfNegative val="0"/>
            <c:bubble3D val="0"/>
            <c:explosion val="10"/>
            <c:spPr>
              <a:pattFill prst="ltUpDiag">
                <a:fgClr>
                  <a:schemeClr val="accent1"/>
                </a:fgClr>
                <a:bgClr>
                  <a:schemeClr val="bg1"/>
                </a:bgClr>
              </a:pattFill>
              <a:ln w="3175">
                <a:solidFill>
                  <a:schemeClr val="tx1"/>
                </a:solidFill>
              </a:ln>
            </c:spPr>
          </c:dPt>
          <c:dLbls>
            <c:dLbl>
              <c:idx val="0"/>
              <c:layout>
                <c:manualLayout>
                  <c:x val="0.16944444444444445"/>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1"/>
              <c:layout>
                <c:manualLayout>
                  <c:x val="-1.3462962962962963e-002"/>
                  <c:y val="1.8518518518518517e-002"/>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dLbl>
              <c:idx val="2"/>
              <c:delete val="1"/>
            </c:dLbl>
            <c:dLbl>
              <c:idx val="3"/>
              <c:delete val="1"/>
            </c:dLbl>
            <c:spPr>
              <a:solidFill>
                <a:schemeClr val="bg1"/>
              </a:solidFill>
            </c:spPr>
            <c:txPr>
              <a:bodyPr rot="0" horzOverflow="overflow" anchor="ctr" anchorCtr="1"/>
              <a:lstStyle/>
              <a:p>
                <a:pPr algn="ctr" rtl="0">
                  <a:defRPr sz="700">
                    <a:solidFill>
                      <a:schemeClr val="tx1"/>
                    </a:solidFill>
                  </a:defRPr>
                </a:pPr>
                <a:endParaRPr lang="ja-JP" altLang="en-US"/>
              </a:p>
            </c:txPr>
            <c:dLblPos val="outEnd"/>
            <c:showLegendKey val="0"/>
            <c:showVal val="1"/>
            <c:showCatName val="1"/>
            <c:showSerName val="0"/>
            <c:showPercent val="0"/>
            <c:showBubbleSize val="0"/>
            <c:separator xml:space="preserve">
</c:separator>
            <c:showLeaderLines val="1"/>
          </c:dLbls>
          <c:cat>
            <c:strRef>
              <c:f>耐震診断!$B$28:$D$28</c:f>
              <c:strCache>
                <c:ptCount val="3"/>
                <c:pt idx="0">
                  <c:v>耐震診断　無</c:v>
                </c:pt>
                <c:pt idx="1">
                  <c:v>耐震性確保</c:v>
                </c:pt>
                <c:pt idx="2">
                  <c:v>耐震性非確保</c:v>
                </c:pt>
              </c:strCache>
            </c:strRef>
          </c:cat>
          <c:val>
            <c:numRef>
              <c:f>耐震診断!$B$29:$D$29</c:f>
              <c:numCache>
                <c:formatCode>0.0</c:formatCode>
                <c:ptCount val="3"/>
                <c:pt idx="0">
                  <c:v>96.905859117840691</c:v>
                </c:pt>
                <c:pt idx="1">
                  <c:v>2.7978933508887427</c:v>
                </c:pt>
                <c:pt idx="2">
                  <c:v>0.29624753127057274</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gapWidth val="100"/>
        <c:splitType val="pos"/>
        <c:splitPos val="2"/>
        <c:secondPieSize val="55"/>
        <c:serLines/>
      </c:ofPieChart>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図１１－３　高齢者のいる世帯の世帯の型別割合</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－秋田県（昭和</a:t>
            </a:r>
            <a:r>
              <a:rPr lang="en-US" altLang="ja-JP" sz="1000" b="1" i="0" u="none" strike="noStrike" baseline="0">
                <a:solidFill>
                  <a:schemeClr val="tx1"/>
                </a:solidFill>
                <a:latin typeface="+mj-ea"/>
                <a:ea typeface="+mj-ea"/>
              </a:rPr>
              <a:t>63</a:t>
            </a:r>
            <a:r>
              <a:rPr lang="ja-JP" altLang="en-US" sz="1000" b="1" i="0" u="none" strike="noStrike" baseline="0">
                <a:solidFill>
                  <a:schemeClr val="tx1"/>
                </a:solidFill>
                <a:latin typeface="+mj-ea"/>
                <a:ea typeface="+mj-ea"/>
              </a:rPr>
              <a:t>年～平成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manualLayout>
          <c:xMode val="edge"/>
          <c:yMode val="edge"/>
          <c:x val="0.26616897681178281"/>
          <c:y val="4.4097748650983844e-003"/>
        </c:manualLayout>
      </c:layout>
      <c:overlay val="0"/>
    </c:title>
    <c:autoTitleDeleted val="0"/>
    <c:plotArea>
      <c:layout>
        <c:manualLayout>
          <c:layoutTarget val="inner"/>
          <c:xMode val="edge"/>
          <c:yMode val="edge"/>
          <c:x val="0.11440798611111112"/>
          <c:y val="0.28442673611111113"/>
          <c:w val="0.84157465277777777"/>
          <c:h val="0.62891631944444437"/>
        </c:manualLayout>
      </c:layout>
      <c:barChart>
        <c:barDir val="bar"/>
        <c:grouping val="percentStacked"/>
        <c:varyColors val="0"/>
        <c:ser>
          <c:idx val="0"/>
          <c:order val="0"/>
          <c:tx>
            <c:strRef>
              <c:f>高齢者世帯!$B$58</c:f>
              <c:strCache>
                <c:ptCount val="1"/>
                <c:pt idx="0">
                  <c:v>高齢単身主世帯</c:v>
                </c:pt>
              </c:strCache>
            </c:strRef>
          </c:tx>
          <c:spPr>
            <a:pattFill prst="pct10">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高齢者世帯!$A$59:$A$64</c:f>
              <c:strCache>
                <c:ptCount val="6"/>
                <c:pt idx="0">
                  <c:v>25年</c:v>
                </c:pt>
                <c:pt idx="1">
                  <c:v>20年</c:v>
                </c:pt>
                <c:pt idx="2">
                  <c:v>15年</c:v>
                </c:pt>
                <c:pt idx="3">
                  <c:v>10年</c:v>
                </c:pt>
                <c:pt idx="4">
                  <c:v>平成5年</c:v>
                </c:pt>
                <c:pt idx="5">
                  <c:v>昭和63年</c:v>
                </c:pt>
              </c:strCache>
            </c:strRef>
          </c:cat>
          <c:val>
            <c:numRef>
              <c:f>高齢者世帯!$B$59:$B$64</c:f>
              <c:numCache>
                <c:formatCode>General</c:formatCode>
                <c:ptCount val="6"/>
                <c:pt idx="0">
                  <c:v>20.968500235072874</c:v>
                </c:pt>
                <c:pt idx="1">
                  <c:v>18.172983479105927</c:v>
                </c:pt>
                <c:pt idx="2">
                  <c:v>14.585465711361309</c:v>
                </c:pt>
                <c:pt idx="3">
                  <c:v>12.908680947012401</c:v>
                </c:pt>
                <c:pt idx="4">
                  <c:v>10.606060606060606</c:v>
                </c:pt>
                <c:pt idx="5">
                  <c:v>8.6854460093896719</c:v>
                </c:pt>
              </c:numCache>
            </c:numRef>
          </c:val>
        </c:ser>
        <c:ser>
          <c:idx val="1"/>
          <c:order val="1"/>
          <c:tx>
            <c:strRef>
              <c:f>高齢者世帯!$C$58</c:f>
              <c:strCache>
                <c:ptCount val="1"/>
                <c:pt idx="0">
                  <c:v>高齢者のいる夫婦のみの主世帯</c:v>
                </c:pt>
              </c:strCache>
            </c:strRef>
          </c:tx>
          <c:spPr>
            <a:pattFill prst="openDmnd">
              <a:fgClr>
                <a:schemeClr val="accent1"/>
              </a:fgClr>
              <a:bgClr>
                <a:schemeClr val="bg1"/>
              </a:bgClr>
            </a:pattFill>
            <a:ln w="3175">
              <a:solidFill>
                <a:schemeClr val="tx1"/>
              </a:solidFill>
              <a:prstDash val="solid"/>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高齢者世帯!$A$59:$A$64</c:f>
              <c:strCache>
                <c:ptCount val="6"/>
                <c:pt idx="0">
                  <c:v>25年</c:v>
                </c:pt>
                <c:pt idx="1">
                  <c:v>20年</c:v>
                </c:pt>
                <c:pt idx="2">
                  <c:v>15年</c:v>
                </c:pt>
                <c:pt idx="3">
                  <c:v>10年</c:v>
                </c:pt>
                <c:pt idx="4">
                  <c:v>平成5年</c:v>
                </c:pt>
                <c:pt idx="5">
                  <c:v>昭和63年</c:v>
                </c:pt>
              </c:strCache>
            </c:strRef>
          </c:cat>
          <c:val>
            <c:numRef>
              <c:f>高齢者世帯!$C$59:$C$64</c:f>
              <c:numCache>
                <c:formatCode>General</c:formatCode>
                <c:ptCount val="6"/>
                <c:pt idx="0">
                  <c:v>22.190879172543486</c:v>
                </c:pt>
                <c:pt idx="1">
                  <c:v>21.768707482993197</c:v>
                </c:pt>
                <c:pt idx="2">
                  <c:v>22.108495394063461</c:v>
                </c:pt>
                <c:pt idx="3">
                  <c:v>20.124013528748591</c:v>
                </c:pt>
                <c:pt idx="4">
                  <c:v>15.678524374176547</c:v>
                </c:pt>
                <c:pt idx="5">
                  <c:v>13.458528951486699</c:v>
                </c:pt>
              </c:numCache>
            </c:numRef>
          </c:val>
        </c:ser>
        <c:ser>
          <c:idx val="2"/>
          <c:order val="2"/>
          <c:tx>
            <c:strRef>
              <c:f>高齢者世帯!$D$58</c:f>
              <c:strCache>
                <c:ptCount val="1"/>
                <c:pt idx="0">
                  <c:v>高齢者のいるその他の主世帯</c:v>
                </c:pt>
              </c:strCache>
            </c:strRef>
          </c:tx>
          <c:spPr>
            <a:pattFill prst="ltDnDiag">
              <a:fgClr>
                <a:schemeClr val="accent1"/>
              </a:fgClr>
              <a:bgClr>
                <a:schemeClr val="bg1"/>
              </a:bgClr>
            </a:pattFill>
            <a:ln w="3175">
              <a:solidFill>
                <a:schemeClr val="tx1"/>
              </a:solidFill>
              <a:prstDash val="solid"/>
            </a:ln>
          </c:spPr>
          <c:invertIfNegative val="0"/>
          <c:dPt>
            <c:idx val="0"/>
            <c:invertIfNegative val="0"/>
            <c:bubble3D val="0"/>
          </c:dPt>
          <c:dLbls>
            <c:dLbl>
              <c:idx val="0"/>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高齢者世帯!$A$59:$A$64</c:f>
              <c:strCache>
                <c:ptCount val="6"/>
                <c:pt idx="0">
                  <c:v>25年</c:v>
                </c:pt>
                <c:pt idx="1">
                  <c:v>20年</c:v>
                </c:pt>
                <c:pt idx="2">
                  <c:v>15年</c:v>
                </c:pt>
                <c:pt idx="3">
                  <c:v>10年</c:v>
                </c:pt>
                <c:pt idx="4">
                  <c:v>平成5年</c:v>
                </c:pt>
                <c:pt idx="5">
                  <c:v>昭和63年</c:v>
                </c:pt>
              </c:strCache>
            </c:strRef>
          </c:cat>
          <c:val>
            <c:numRef>
              <c:f>高齢者世帯!$D$59:$D$64</c:f>
              <c:numCache>
                <c:formatCode>General</c:formatCode>
                <c:ptCount val="6"/>
                <c:pt idx="0">
                  <c:v>56.840620592383637</c:v>
                </c:pt>
                <c:pt idx="1">
                  <c:v>60.058309037900869</c:v>
                </c:pt>
                <c:pt idx="2">
                  <c:v>63.306038894575231</c:v>
                </c:pt>
                <c:pt idx="3">
                  <c:v>66.967305524239009</c:v>
                </c:pt>
                <c:pt idx="4">
                  <c:v>73.715415019762844</c:v>
                </c:pt>
                <c:pt idx="5">
                  <c:v>77.856025039123637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50"/>
        <c:overlap val="100"/>
        <c:serLines>
          <c:spPr>
            <a:ln>
              <a:prstDash val="sysDot"/>
            </a:ln>
          </c:spPr>
        </c:serLines>
        <c:axId val="1"/>
        <c:axId val="2"/>
      </c:barChart>
      <c:catAx>
        <c:axId val="1"/>
        <c:scaling>
          <c:orientation val="minMax"/>
        </c:scaling>
        <c:delete val="0"/>
        <c:axPos val="l"/>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a:prstDash val="sysDot"/>
            </a:ln>
          </c:spPr>
        </c:majorGridlines>
        <c:numFmt formatCode="0%" sourceLinked="0"/>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valAx>
      <c:spPr>
        <a:ln w="3175">
          <a:solidFill>
            <a:schemeClr val="tx1">
              <a:tint val="75000"/>
              <a:shade val="95000"/>
              <a:satMod val="105000"/>
            </a:schemeClr>
          </a:solidFill>
        </a:ln>
      </c:spPr>
    </c:plotArea>
    <c:legend>
      <c:legendPos val="t"/>
      <c:layout>
        <c:manualLayout>
          <c:xMode val="edge"/>
          <c:yMode val="edge"/>
          <c:x val="0.1477"/>
          <c:y val="0.15897908496732027"/>
          <c:w val="0.7751555555555556"/>
          <c:h val="7.5973751905185058e-002"/>
        </c:manualLayout>
      </c:layout>
      <c:overlay val="0"/>
      <c:spPr>
        <a:ln w="3175">
          <a:solidFill>
            <a:schemeClr val="tx1">
              <a:shade val="95000"/>
              <a:satMod val="105000"/>
            </a:schemeClr>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7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図１１－１　高齢者のいる世帯の推移</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　　　　　　　　　　　－秋田県（昭</a:t>
            </a:r>
            <a:r>
              <a:rPr lang="ja-JP" altLang="en-US" sz="800" b="1" i="0" u="none" strike="noStrike" baseline="0">
                <a:solidFill>
                  <a:schemeClr val="tx1"/>
                </a:solidFill>
                <a:latin typeface="+mj-ea"/>
                <a:ea typeface="+mj-ea"/>
              </a:rPr>
              <a:t>和</a:t>
            </a:r>
            <a:r>
              <a:rPr lang="en-US" altLang="ja-JP" sz="800" b="1" i="0" u="none" strike="noStrike" baseline="0">
                <a:solidFill>
                  <a:schemeClr val="tx1"/>
                </a:solidFill>
                <a:latin typeface="+mj-ea"/>
                <a:ea typeface="+mj-ea"/>
              </a:rPr>
              <a:t>63</a:t>
            </a:r>
            <a:r>
              <a:rPr lang="ja-JP" altLang="en-US" sz="800" b="1" i="0" u="none" strike="noStrike" baseline="0">
                <a:solidFill>
                  <a:schemeClr val="tx1"/>
                </a:solidFill>
                <a:latin typeface="+mj-ea"/>
                <a:ea typeface="+mj-ea"/>
              </a:rPr>
              <a:t>年～平成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manualLayout>
          <c:xMode val="edge"/>
          <c:yMode val="edge"/>
          <c:x val="0.1267120788787032"/>
          <c:y val="1.0079166933401617e-002"/>
        </c:manualLayout>
      </c:layout>
      <c:overlay val="0"/>
    </c:title>
    <c:autoTitleDeleted val="0"/>
    <c:plotArea>
      <c:layout>
        <c:manualLayout>
          <c:layoutTarget val="inner"/>
          <c:xMode val="edge"/>
          <c:yMode val="edge"/>
          <c:x val="0.10934537037037036"/>
          <c:y val="0.20561904761904759"/>
          <c:w val="0.75626203703703709"/>
          <c:h val="0.61493076923076928"/>
        </c:manualLayout>
      </c:layout>
      <c:barChart>
        <c:barDir val="col"/>
        <c:grouping val="clustered"/>
        <c:varyColors val="0"/>
        <c:ser>
          <c:idx val="0"/>
          <c:order val="0"/>
          <c:tx>
            <c:strRef>
              <c:f>高齢者世帯!$B$30</c:f>
              <c:strCache>
                <c:ptCount val="1"/>
                <c:pt idx="0">
                  <c:v>高齢者のいる世帯数（千世帯）</c:v>
                </c:pt>
              </c:strCache>
            </c:strRef>
          </c:tx>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Lbls>
            <c:dLbl>
              <c:idx val="0"/>
              <c:layout>
                <c:manualLayout>
                  <c:x val="0"/>
                  <c:y val="0.21564230769230769"/>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3.5930654884856425e-017"/>
                  <c:y val="0.25058632478632481"/>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0.2820709401709402"/>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高齢者世帯!$A$31:$A$36</c:f>
              <c:strCache>
                <c:ptCount val="6"/>
                <c:pt idx="0">
                  <c:v>昭和
63年</c:v>
                </c:pt>
                <c:pt idx="1">
                  <c:v>平成
 5年</c:v>
                </c:pt>
                <c:pt idx="2">
                  <c:v>10年</c:v>
                </c:pt>
                <c:pt idx="3">
                  <c:v>15年</c:v>
                </c:pt>
                <c:pt idx="4">
                  <c:v>20年</c:v>
                </c:pt>
                <c:pt idx="5">
                  <c:v>25年</c:v>
                </c:pt>
              </c:strCache>
            </c:strRef>
          </c:cat>
          <c:val>
            <c:numRef>
              <c:f>高齢者世帯!$B$31:$B$36</c:f>
              <c:numCache>
                <c:formatCode>#,##0.000;[Red]\-#,##0.000</c:formatCode>
                <c:ptCount val="6"/>
                <c:pt idx="0">
                  <c:v>127.8</c:v>
                </c:pt>
                <c:pt idx="1">
                  <c:v>151.80000000000001</c:v>
                </c:pt>
                <c:pt idx="2">
                  <c:v>177.4</c:v>
                </c:pt>
                <c:pt idx="3">
                  <c:v>195.4</c:v>
                </c:pt>
                <c:pt idx="4">
                  <c:v>205.8</c:v>
                </c:pt>
                <c:pt idx="5">
                  <c:v>212.7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5"/>
        <c:overlap val="0"/>
        <c:axId val="1"/>
        <c:axId val="2"/>
      </c:barChart>
      <c:lineChart>
        <c:grouping val="standard"/>
        <c:varyColors val="0"/>
        <c:ser>
          <c:idx val="1"/>
          <c:order val="1"/>
          <c:tx>
            <c:strRef>
              <c:f>高齢者世帯!$C$30</c:f>
              <c:strCache>
                <c:ptCount val="1"/>
                <c:pt idx="0">
                  <c:v>秋田県</c:v>
                </c:pt>
              </c:strCache>
            </c:strRef>
          </c:tx>
          <c:spPr>
            <a:ln w="3175">
              <a:solidFill>
                <a:srgbClr xmlns:mc="http://schemas.openxmlformats.org/markup-compatibility/2006" xmlns:a14="http://schemas.microsoft.com/office/drawing/2010/main" val="000000" a14:legacySpreadsheetColorIndex="64" mc:Ignorable="a14"/>
              </a:solidFill>
            </a:ln>
          </c:spPr>
          <c:marker>
            <c:symbol val="square"/>
            <c:size val="4"/>
            <c:spPr>
              <a:solidFill>
                <a:schemeClr val="tx1"/>
              </a:solidFill>
            </c:spPr>
          </c:marker>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高齢者世帯!$A$31:$A$36</c:f>
              <c:strCache>
                <c:ptCount val="6"/>
                <c:pt idx="0">
                  <c:v>昭和
63年</c:v>
                </c:pt>
                <c:pt idx="1">
                  <c:v>平成
 5年</c:v>
                </c:pt>
                <c:pt idx="2">
                  <c:v>10年</c:v>
                </c:pt>
                <c:pt idx="3">
                  <c:v>15年</c:v>
                </c:pt>
                <c:pt idx="4">
                  <c:v>20年</c:v>
                </c:pt>
                <c:pt idx="5">
                  <c:v>25年</c:v>
                </c:pt>
              </c:strCache>
            </c:strRef>
          </c:cat>
          <c:val>
            <c:numRef>
              <c:f>高齢者世帯!$C$31:$C$36</c:f>
              <c:numCache>
                <c:formatCode>General</c:formatCode>
                <c:ptCount val="6"/>
                <c:pt idx="0">
                  <c:v>37.665782493368702</c:v>
                </c:pt>
                <c:pt idx="1">
                  <c:v>43.198634035287419</c:v>
                </c:pt>
                <c:pt idx="2">
                  <c:v>47.471233609847467</c:v>
                </c:pt>
                <c:pt idx="3">
                  <c:v>51.11169238817682</c:v>
                </c:pt>
                <c:pt idx="4">
                  <c:v>54.115172232448074</c:v>
                </c:pt>
                <c:pt idx="5">
                  <c:v>54.678663239074552</c:v>
                </c:pt>
              </c:numCache>
            </c:numRef>
          </c:val>
          <c:smooth val="0"/>
        </c:ser>
        <c:ser>
          <c:idx val="2"/>
          <c:order val="2"/>
          <c:tx>
            <c:strRef>
              <c:f>高齢者世帯!$D$30</c:f>
              <c:strCache>
                <c:ptCount val="1"/>
                <c:pt idx="0">
                  <c:v>全　国</c:v>
                </c:pt>
              </c:strCache>
            </c:strRef>
          </c:tx>
          <c:spPr>
            <a:ln w="6350">
              <a:solidFill>
                <a:schemeClr val="tx1"/>
              </a:solidFill>
              <a:prstDash val="sysDash"/>
            </a:ln>
          </c:spPr>
          <c:marker>
            <c:symbol val="triangle"/>
            <c:size val="5"/>
            <c:spPr>
              <a:solidFill>
                <a:schemeClr val="tx1"/>
              </a:solidFill>
            </c:spPr>
          </c:marker>
          <c:dPt>
            <c:idx val="0"/>
            <c:invertIfNegative val="0"/>
            <c:marker>
              <c:symbol val="triangle"/>
              <c:size val="5"/>
            </c:marker>
            <c:bubble3D val="0"/>
          </c:dPt>
          <c:dPt>
            <c:idx val="1"/>
            <c:invertIfNegative val="0"/>
            <c:marker>
              <c:symbol val="triangle"/>
              <c:size val="5"/>
            </c:marker>
            <c:bubble3D val="0"/>
          </c:dPt>
          <c:dLbls>
            <c:dLbl>
              <c:idx val="0"/>
              <c:layout>
                <c:manualLayout>
                  <c:x val="-3.9197530864197531e-003"/>
                  <c:y val="3.5277777777777776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0"/>
                  <c:y val="4.0317460317460314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val>
            <c:numRef>
              <c:f>高齢者世帯!$D$31:$D$36</c:f>
              <c:numCache>
                <c:formatCode>0.0</c:formatCode>
                <c:ptCount val="6"/>
                <c:pt idx="0">
                  <c:v>26.5</c:v>
                </c:pt>
                <c:pt idx="1">
                  <c:v>28.9</c:v>
                </c:pt>
                <c:pt idx="2">
                  <c:v>31.5</c:v>
                </c:pt>
                <c:pt idx="3">
                  <c:v>35</c:v>
                </c:pt>
                <c:pt idx="4">
                  <c:v>36.700000000000003</c:v>
                </c:pt>
                <c:pt idx="5">
                  <c:v>40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000;[Red]\-#,##0.000" sourceLinked="1"/>
        <c:majorTickMark val="out"/>
        <c:minorTickMark val="none"/>
        <c:tickLblPos val="nextTo"/>
        <c:txPr>
          <a:bodyPr rot="0"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numFmt formatCode="#,##0_);[Red]\(#,##0\)" sourceLinked="0"/>
        <c:majorTickMark val="in"/>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catAx>
        <c:axId val="11"/>
        <c:scaling>
          <c:orientation val="minMax"/>
        </c:scaling>
        <c:delete val="1"/>
        <c:axPos val="b"/>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title>
          <c:tx>
            <c:rich>
              <a:bodyPr horzOverflow="overflow" vert="wordArtVertRtl" anchor="ctr" anchorCtr="1"/>
              <a:lstStyle/>
              <a:p>
                <a:pPr algn="ctr" rtl="0">
                  <a:defRPr sz="650" b="0" i="0" u="none" strike="noStrike" baseline="0">
                    <a:solidFill>
                      <a:schemeClr val="tx1"/>
                    </a:solidFill>
                  </a:defRPr>
                </a:pPr>
                <a:r>
                  <a:rPr lang="ja-JP" altLang="en-US" sz="650" b="0" i="0" u="none" strike="noStrike" baseline="0">
                    <a:solidFill>
                      <a:schemeClr val="tx1"/>
                    </a:solidFill>
                  </a:rPr>
                  <a:t>主世帯総数に占める割合（％）</a:t>
                </a:r>
                <a:endParaRPr lang="ja-JP" altLang="en-US" sz="650" b="0" i="0" u="none" strike="noStrike" baseline="0">
                  <a:solidFill>
                    <a:schemeClr val="tx1"/>
                  </a:solidFill>
                </a:endParaRPr>
              </a:p>
            </c:rich>
          </c:tx>
          <c:layout>
            <c:manualLayout>
              <c:xMode val="edge"/>
              <c:yMode val="edge"/>
              <c:x val="0.94134066086313994"/>
              <c:y val="0.22108016985681667"/>
            </c:manualLayout>
          </c:layout>
          <c:overlay val="0"/>
        </c:title>
        <c:numFmt formatCode="General" sourceLinked="1"/>
        <c:majorTickMark val="in"/>
        <c:minorTickMark val="none"/>
        <c:tickLblPos val="nextTo"/>
        <c:txPr>
          <a:bodyPr horzOverflow="overflow" anchor="ctr" anchorCtr="1"/>
          <a:lstStyle/>
          <a:p>
            <a:pPr algn="ctr" rtl="0">
              <a:defRPr sz="800">
                <a:solidFill>
                  <a:schemeClr val="tx1"/>
                </a:solidFill>
              </a:defRPr>
            </a:pPr>
            <a:endParaRPr lang="ja-JP" altLang="en-US"/>
          </a:p>
        </c:txPr>
        <c:crossAx val="11"/>
        <c:crosses val="max"/>
        <c:crossBetween val="between"/>
      </c:valAx>
      <c:spPr>
        <a:ln>
          <a:noFill/>
        </a:ln>
      </c:spPr>
    </c:plotArea>
    <c:legend>
      <c:legendPos val="t"/>
      <c:legendEntry>
        <c:idx val="0"/>
        <c:delete val="1"/>
      </c:legendEntry>
      <c:layout>
        <c:manualLayout>
          <c:xMode val="edge"/>
          <c:yMode val="edge"/>
          <c:x val="0.12762345679012346"/>
          <c:y val="0.16840299145299145"/>
          <c:w val="0.23910493827160492"/>
          <c:h val="0.10892435897435898"/>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図１１－２　</a:t>
            </a:r>
            <a:r>
              <a:rPr lang="en-US" altLang="ja-JP" sz="800" b="1" i="0" u="none" strike="noStrike" baseline="0">
                <a:solidFill>
                  <a:schemeClr val="tx1"/>
                </a:solidFill>
                <a:latin typeface="+mj-ea"/>
                <a:ea typeface="+mj-ea"/>
              </a:rPr>
              <a:t>75</a:t>
            </a:r>
            <a:r>
              <a:rPr lang="ja-JP" altLang="en-US" sz="800" b="1" i="0" u="none" strike="noStrike" baseline="0">
                <a:solidFill>
                  <a:schemeClr val="tx1"/>
                </a:solidFill>
              </a:rPr>
              <a:t>歳以上世帯員のいる世帯の推移</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　　　　　－秋田県（昭</a:t>
            </a:r>
            <a:r>
              <a:rPr lang="ja-JP" altLang="en-US" sz="800" b="1" i="0" u="none" strike="noStrike" baseline="0">
                <a:solidFill>
                  <a:schemeClr val="tx1"/>
                </a:solidFill>
                <a:latin typeface="+mj-ea"/>
                <a:ea typeface="+mj-ea"/>
              </a:rPr>
              <a:t>和</a:t>
            </a:r>
            <a:r>
              <a:rPr lang="en-US" altLang="ja-JP" sz="800" b="1" i="0" u="none" strike="noStrike" baseline="0">
                <a:solidFill>
                  <a:schemeClr val="tx1"/>
                </a:solidFill>
                <a:latin typeface="+mj-ea"/>
                <a:ea typeface="+mj-ea"/>
              </a:rPr>
              <a:t>63</a:t>
            </a:r>
            <a:r>
              <a:rPr lang="ja-JP" altLang="en-US" sz="800" b="1" i="0" u="none" strike="noStrike" baseline="0">
                <a:solidFill>
                  <a:schemeClr val="tx1"/>
                </a:solidFill>
                <a:latin typeface="+mj-ea"/>
                <a:ea typeface="+mj-ea"/>
              </a:rPr>
              <a:t>年～平成</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manualLayout>
          <c:xMode val="edge"/>
          <c:yMode val="edge"/>
          <c:x val="0.17766867376872009"/>
          <c:y val="1.0079166933401617e-002"/>
        </c:manualLayout>
      </c:layout>
      <c:overlay val="0"/>
    </c:title>
    <c:autoTitleDeleted val="0"/>
    <c:plotArea>
      <c:layout>
        <c:manualLayout>
          <c:layoutTarget val="inner"/>
          <c:xMode val="edge"/>
          <c:yMode val="edge"/>
          <c:x val="0.10934537037037036"/>
          <c:y val="0.20561904761904759"/>
          <c:w val="0.75626203703703709"/>
          <c:h val="0.62035811965811971"/>
        </c:manualLayout>
      </c:layout>
      <c:barChart>
        <c:barDir val="col"/>
        <c:grouping val="clustered"/>
        <c:varyColors val="0"/>
        <c:ser>
          <c:idx val="0"/>
          <c:order val="0"/>
          <c:tx>
            <c:strRef>
              <c:f>高齢者世帯!$B$44</c:f>
              <c:strCache>
                <c:ptCount val="1"/>
                <c:pt idx="0">
                  <c:v>75歳以上世帯員のいる世帯数</c:v>
                </c:pt>
              </c:strCache>
            </c:strRef>
          </c:tx>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Pt>
            <c:idx val="0"/>
            <c:invertIfNegative val="0"/>
            <c:bubble3D val="0"/>
          </c:dPt>
          <c:dPt>
            <c:idx val="1"/>
            <c:invertIfNegative val="0"/>
            <c:bubble3D val="0"/>
          </c:dPt>
          <c:dPt>
            <c:idx val="2"/>
            <c:invertIfNegative val="0"/>
            <c:bubble3D val="0"/>
          </c:dPt>
          <c:dLbls>
            <c:dLbl>
              <c:idx val="0"/>
              <c:layout>
                <c:manualLayout>
                  <c:x val="-1.7965327442428212e-017"/>
                  <c:y val="0.17555811965811977"/>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manualLayout>
                  <c:x val="0"/>
                  <c:y val="0.19535854700854705"/>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0.2241017094017094"/>
                </c:manualLayout>
              </c:layout>
              <c:numFmt formatCode="#,##0_);[Red]\(#,##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高齢者世帯!$A$45:$A$50</c:f>
              <c:strCache>
                <c:ptCount val="6"/>
                <c:pt idx="0">
                  <c:v>昭和
63年</c:v>
                </c:pt>
                <c:pt idx="1">
                  <c:v>平成
 5年</c:v>
                </c:pt>
                <c:pt idx="2">
                  <c:v>10年</c:v>
                </c:pt>
                <c:pt idx="3">
                  <c:v>15年</c:v>
                </c:pt>
                <c:pt idx="4">
                  <c:v>20年</c:v>
                </c:pt>
                <c:pt idx="5">
                  <c:v>25年</c:v>
                </c:pt>
              </c:strCache>
            </c:strRef>
          </c:cat>
          <c:val>
            <c:numRef>
              <c:f>高齢者世帯!$B$45:$B$50</c:f>
              <c:numCache>
                <c:formatCode>General</c:formatCode>
                <c:ptCount val="6"/>
                <c:pt idx="0">
                  <c:v>54</c:v>
                </c:pt>
                <c:pt idx="1">
                  <c:v>66.2</c:v>
                </c:pt>
                <c:pt idx="2">
                  <c:v>80.099999999999994</c:v>
                </c:pt>
                <c:pt idx="3">
                  <c:v>101.3</c:v>
                </c:pt>
                <c:pt idx="4">
                  <c:v>120.4</c:v>
                </c:pt>
                <c:pt idx="5">
                  <c:v>131</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5"/>
        <c:overlap val="0"/>
        <c:axId val="1"/>
        <c:axId val="2"/>
      </c:barChart>
      <c:lineChart>
        <c:grouping val="standard"/>
        <c:varyColors val="0"/>
        <c:ser>
          <c:idx val="1"/>
          <c:order val="1"/>
          <c:tx>
            <c:strRef>
              <c:f>高齢者世帯!$C$44</c:f>
              <c:strCache>
                <c:ptCount val="1"/>
                <c:pt idx="0">
                  <c:v>秋田県</c:v>
                </c:pt>
              </c:strCache>
            </c:strRef>
          </c:tx>
          <c:spPr>
            <a:ln w="3175">
              <a:solidFill>
                <a:srgbClr xmlns:mc="http://schemas.openxmlformats.org/markup-compatibility/2006" xmlns:a14="http://schemas.microsoft.com/office/drawing/2010/main" val="000000" a14:legacySpreadsheetColorIndex="64" mc:Ignorable="a14"/>
              </a:solidFill>
            </a:ln>
          </c:spPr>
          <c:marker>
            <c:symbol val="square"/>
            <c:size val="4"/>
            <c:spPr>
              <a:solidFill>
                <a:schemeClr val="tx1"/>
              </a:solidFill>
            </c:spPr>
          </c:marker>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高齢者世帯!$A$45:$A$50</c:f>
              <c:strCache>
                <c:ptCount val="6"/>
                <c:pt idx="0">
                  <c:v>昭和
63年</c:v>
                </c:pt>
                <c:pt idx="1">
                  <c:v>平成
 5年</c:v>
                </c:pt>
                <c:pt idx="2">
                  <c:v>10年</c:v>
                </c:pt>
                <c:pt idx="3">
                  <c:v>15年</c:v>
                </c:pt>
                <c:pt idx="4">
                  <c:v>20年</c:v>
                </c:pt>
                <c:pt idx="5">
                  <c:v>25年</c:v>
                </c:pt>
              </c:strCache>
            </c:strRef>
          </c:cat>
          <c:val>
            <c:numRef>
              <c:f>高齢者世帯!$C$45:$C$50</c:f>
              <c:numCache>
                <c:formatCode>General</c:formatCode>
                <c:ptCount val="6"/>
                <c:pt idx="0">
                  <c:v>15.915119363395224</c:v>
                </c:pt>
                <c:pt idx="1">
                  <c:v>18.838929994308483</c:v>
                </c:pt>
                <c:pt idx="2">
                  <c:v>21.434305592721433</c:v>
                </c:pt>
                <c:pt idx="3">
                  <c:v>26.497515040544073</c:v>
                </c:pt>
                <c:pt idx="4">
                  <c:v>31.659216408098867</c:v>
                </c:pt>
                <c:pt idx="5">
                  <c:v>33.676092544987149</c:v>
                </c:pt>
              </c:numCache>
            </c:numRef>
          </c:val>
          <c:smooth val="0"/>
        </c:ser>
        <c:ser>
          <c:idx val="2"/>
          <c:order val="2"/>
          <c:tx>
            <c:strRef>
              <c:f>高齢者世帯!$D$44</c:f>
              <c:strCache>
                <c:ptCount val="1"/>
                <c:pt idx="0">
                  <c:v>全　国</c:v>
                </c:pt>
              </c:strCache>
            </c:strRef>
          </c:tx>
          <c:spPr>
            <a:ln w="3175">
              <a:solidFill>
                <a:srgbClr xmlns:mc="http://schemas.openxmlformats.org/markup-compatibility/2006" xmlns:a14="http://schemas.microsoft.com/office/drawing/2010/main" val="000000" a14:legacySpreadsheetColorIndex="64" mc:Ignorable="a14"/>
              </a:solidFill>
              <a:prstDash val="sysDash"/>
            </a:ln>
          </c:spPr>
          <c:marker>
            <c:symbol val="triangle"/>
            <c:size val="5"/>
            <c:spPr>
              <a:solidFill>
                <a:schemeClr val="tx1"/>
              </a:solidFill>
            </c:spPr>
          </c:marker>
          <c:dPt>
            <c:idx val="0"/>
            <c:invertIfNegative val="0"/>
            <c:marker>
              <c:symbol val="triangle"/>
              <c:size val="5"/>
            </c:marker>
            <c:bubble3D val="0"/>
          </c:dPt>
          <c:dPt>
            <c:idx val="1"/>
            <c:invertIfNegative val="0"/>
            <c:marker>
              <c:symbol val="triangle"/>
              <c:size val="5"/>
            </c:marker>
            <c:bubble3D val="0"/>
          </c:dPt>
          <c:dPt>
            <c:idx val="2"/>
            <c:invertIfNegative val="0"/>
            <c:marker>
              <c:symbol val="triangle"/>
              <c:size val="5"/>
            </c:marker>
            <c:bubble3D val="0"/>
          </c:dPt>
          <c:dLbls>
            <c:dLbl>
              <c:idx val="0"/>
              <c:layout>
                <c:manualLayout>
                  <c:x val="-1.0612962962962963e-002"/>
                  <c:y val="3.3904365079365083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1.4532716049382752e-002"/>
                  <c:y val="3.3904365079365083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2"/>
              <c:layout>
                <c:manualLayout>
                  <c:x val="-1.0612962962962963e-002"/>
                  <c:y val="2.8864682539682541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val>
            <c:numRef>
              <c:f>高齢者世帯!$D$45:$D$50</c:f>
              <c:numCache>
                <c:formatCode>General</c:formatCode>
                <c:ptCount val="6"/>
                <c:pt idx="0">
                  <c:v>11.7</c:v>
                </c:pt>
                <c:pt idx="1">
                  <c:v>12.9</c:v>
                </c:pt>
                <c:pt idx="2">
                  <c:v>14.4</c:v>
                </c:pt>
                <c:pt idx="3" formatCode="0.0">
                  <c:v>17</c:v>
                </c:pt>
                <c:pt idx="4">
                  <c:v>18.8</c:v>
                </c:pt>
                <c:pt idx="5">
                  <c:v>21.1</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out"/>
        <c:minorTickMark val="none"/>
        <c:tickLblPos val="nextTo"/>
        <c:txPr>
          <a:bodyPr rot="0"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ax val="150"/>
        </c:scaling>
        <c:delete val="0"/>
        <c:axPos val="l"/>
        <c:numFmt formatCode="#,##0_);[Red]\(#,##0\)" sourceLinked="0"/>
        <c:majorTickMark val="in"/>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50"/>
      </c:valAx>
      <c:catAx>
        <c:axId val="11"/>
        <c:scaling>
          <c:orientation val="minMax"/>
        </c:scaling>
        <c:delete val="1"/>
        <c:axPos val="b"/>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max val="35"/>
        </c:scaling>
        <c:delete val="0"/>
        <c:axPos val="r"/>
        <c:title>
          <c:tx>
            <c:rich>
              <a:bodyPr horzOverflow="overflow" vert="wordArtVertRtl" anchor="ctr" anchorCtr="1"/>
              <a:lstStyle/>
              <a:p>
                <a:pPr algn="ctr" rtl="0">
                  <a:defRPr sz="650" b="0" i="0" u="none" strike="noStrike" baseline="0">
                    <a:solidFill>
                      <a:schemeClr val="tx1"/>
                    </a:solidFill>
                  </a:defRPr>
                </a:pPr>
                <a:r>
                  <a:rPr lang="ja-JP" altLang="en-US" sz="650" b="0" i="0" u="none" strike="noStrike" baseline="0">
                    <a:solidFill>
                      <a:schemeClr val="tx1"/>
                    </a:solidFill>
                  </a:rPr>
                  <a:t>主世帯総数に占める割合（％）</a:t>
                </a:r>
                <a:endParaRPr lang="ja-JP" altLang="en-US" sz="650" b="0" i="0" u="none" strike="noStrike" baseline="0">
                  <a:solidFill>
                    <a:schemeClr val="tx1"/>
                  </a:solidFill>
                </a:endParaRPr>
              </a:p>
            </c:rich>
          </c:tx>
          <c:layout>
            <c:manualLayout>
              <c:xMode val="edge"/>
              <c:yMode val="edge"/>
              <c:x val="0.94134074417168445"/>
              <c:y val="0.22108016985681667"/>
            </c:manualLayout>
          </c:layout>
          <c:overlay val="0"/>
        </c:title>
        <c:numFmt formatCode="General" sourceLinked="1"/>
        <c:majorTickMark val="in"/>
        <c:minorTickMark val="none"/>
        <c:tickLblPos val="nextTo"/>
        <c:txPr>
          <a:bodyPr horzOverflow="overflow" anchor="ctr" anchorCtr="1"/>
          <a:lstStyle/>
          <a:p>
            <a:pPr algn="ctr" rtl="0">
              <a:defRPr sz="800">
                <a:solidFill>
                  <a:schemeClr val="tx1"/>
                </a:solidFill>
              </a:defRPr>
            </a:pPr>
            <a:endParaRPr lang="ja-JP" altLang="en-US"/>
          </a:p>
        </c:txPr>
        <c:crossAx val="11"/>
        <c:crosses val="max"/>
        <c:crossBetween val="between"/>
        <c:majorUnit val="5"/>
      </c:valAx>
      <c:spPr>
        <a:ln>
          <a:noFill/>
        </a:ln>
      </c:spPr>
    </c:plotArea>
    <c:legend>
      <c:legendPos val="t"/>
      <c:legendEntry>
        <c:idx val="0"/>
        <c:delete val="1"/>
      </c:legendEntry>
      <c:layout>
        <c:manualLayout>
          <c:xMode val="edge"/>
          <c:yMode val="edge"/>
          <c:x val="0.12840740740740739"/>
          <c:y val="0.17344273504273508"/>
          <c:w val="0.24929629629629629"/>
          <c:h val="0.11396367521367522"/>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b="0" i="0" u="none" strike="noStrike" baseline="0">
                <a:solidFill>
                  <a:schemeClr val="tx1"/>
                </a:solidFill>
              </a:defRPr>
            </a:pPr>
            <a:r>
              <a:rPr lang="ja-JP" altLang="en-US" sz="800" b="0" i="0" u="none" strike="noStrike" baseline="0">
                <a:solidFill>
                  <a:schemeClr val="tx1"/>
                </a:solidFill>
              </a:rPr>
              <a:t>図１１－１　高齢者のいる世帯の推移</a:t>
            </a:r>
            <a:endParaRPr lang="en-US" altLang="ja-JP" sz="800" b="0" i="0" u="none" strike="noStrike" baseline="0">
              <a:solidFill>
                <a:schemeClr val="tx1"/>
              </a:solidFill>
            </a:endParaRPr>
          </a:p>
          <a:p>
            <a:pPr algn="ctr" rtl="0">
              <a:defRPr sz="800" b="0" i="0" u="none" strike="noStrike" baseline="0">
                <a:solidFill>
                  <a:schemeClr val="tx1"/>
                </a:solidFill>
              </a:defRPr>
            </a:pPr>
            <a:r>
              <a:rPr lang="ja-JP" altLang="en-US" sz="800" b="0" i="0" u="none" strike="noStrike" baseline="0">
                <a:solidFill>
                  <a:schemeClr val="tx1"/>
                </a:solidFill>
              </a:rPr>
              <a:t>　　　　　　　　　　　－秋田県（昭</a:t>
            </a:r>
            <a:r>
              <a:rPr lang="ja-JP" altLang="en-US" sz="800" b="0" i="0" u="none" strike="noStrike" baseline="0">
                <a:solidFill>
                  <a:schemeClr val="tx1"/>
                </a:solidFill>
                <a:latin typeface="+mj-ea"/>
                <a:ea typeface="+mj-ea"/>
              </a:rPr>
              <a:t>和</a:t>
            </a:r>
            <a:r>
              <a:rPr lang="en-US" altLang="ja-JP" sz="800" b="0" i="0" u="none" strike="noStrike" baseline="0">
                <a:solidFill>
                  <a:schemeClr val="tx1"/>
                </a:solidFill>
                <a:latin typeface="+mj-ea"/>
                <a:ea typeface="+mj-ea"/>
              </a:rPr>
              <a:t>63</a:t>
            </a:r>
            <a:r>
              <a:rPr lang="ja-JP" altLang="en-US" sz="800" b="0" i="0" u="none" strike="noStrike" baseline="0">
                <a:solidFill>
                  <a:schemeClr val="tx1"/>
                </a:solidFill>
                <a:latin typeface="+mj-ea"/>
                <a:ea typeface="+mj-ea"/>
              </a:rPr>
              <a:t>年～平成</a:t>
            </a:r>
            <a:r>
              <a:rPr lang="en-US" altLang="ja-JP" sz="800" b="0" i="0" u="none" strike="noStrike" baseline="0">
                <a:solidFill>
                  <a:schemeClr val="tx1"/>
                </a:solidFill>
                <a:latin typeface="+mj-ea"/>
                <a:ea typeface="+mj-ea"/>
              </a:rPr>
              <a:t>25</a:t>
            </a:r>
            <a:r>
              <a:rPr lang="ja-JP" altLang="en-US" sz="800" b="0" i="0" u="none" strike="noStrike" baseline="0">
                <a:solidFill>
                  <a:schemeClr val="tx1"/>
                </a:solidFill>
                <a:latin typeface="+mj-ea"/>
                <a:ea typeface="+mj-ea"/>
              </a:rPr>
              <a:t>年</a:t>
            </a:r>
            <a:r>
              <a:rPr lang="ja-JP" altLang="en-US" sz="800" b="0" i="0" u="none" strike="noStrike" baseline="0">
                <a:solidFill>
                  <a:schemeClr val="tx1"/>
                </a:solidFill>
              </a:rPr>
              <a:t>）</a:t>
            </a:r>
            <a:endParaRPr lang="ja-JP" altLang="en-US" sz="800" b="0" i="0" u="none" strike="noStrike" baseline="0">
              <a:solidFill>
                <a:schemeClr val="tx1"/>
              </a:solidFill>
            </a:endParaRPr>
          </a:p>
        </c:rich>
      </c:tx>
      <c:layout>
        <c:manualLayout>
          <c:xMode val="edge"/>
          <c:yMode val="edge"/>
          <c:x val="0.12671205805156707"/>
          <c:y val="1.0079535512606378e-002"/>
        </c:manualLayout>
      </c:layout>
      <c:overlay val="0"/>
    </c:title>
    <c:autoTitleDeleted val="0"/>
    <c:plotArea>
      <c:layout>
        <c:manualLayout>
          <c:layoutTarget val="inner"/>
          <c:xMode val="edge"/>
          <c:yMode val="edge"/>
          <c:x val="0.10934537037037036"/>
          <c:y val="0.20561904761904759"/>
          <c:w val="0.75626203703703709"/>
          <c:h val="0.63121269841269845"/>
        </c:manualLayout>
      </c:layout>
      <c:barChart>
        <c:barDir val="col"/>
        <c:grouping val="clustered"/>
        <c:varyColors val="0"/>
        <c:ser>
          <c:idx val="0"/>
          <c:order val="0"/>
          <c:tx>
            <c:strRef>
              <c:f>高齢者世帯!$B$30</c:f>
              <c:strCache>
                <c:ptCount val="1"/>
                <c:pt idx="0">
                  <c:v>高齢者のいる世帯数（千世帯）</c:v>
                </c:pt>
              </c:strCache>
            </c:strRef>
          </c:tx>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Lbls>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高齢者世帯!$A$31:$A$36</c:f>
              <c:strCache>
                <c:ptCount val="6"/>
                <c:pt idx="0">
                  <c:v>昭和
63年</c:v>
                </c:pt>
                <c:pt idx="1">
                  <c:v>平成
 5年</c:v>
                </c:pt>
                <c:pt idx="2">
                  <c:v>10年</c:v>
                </c:pt>
                <c:pt idx="3">
                  <c:v>15年</c:v>
                </c:pt>
                <c:pt idx="4">
                  <c:v>20年</c:v>
                </c:pt>
                <c:pt idx="5">
                  <c:v>25年</c:v>
                </c:pt>
              </c:strCache>
            </c:strRef>
          </c:cat>
          <c:val>
            <c:numRef>
              <c:f>高齢者世帯!$B$31:$B$36</c:f>
              <c:numCache>
                <c:formatCode>#,##0.000;[Red]\-#,##0.000</c:formatCode>
                <c:ptCount val="6"/>
                <c:pt idx="0">
                  <c:v>127.8</c:v>
                </c:pt>
                <c:pt idx="1">
                  <c:v>151.80000000000001</c:v>
                </c:pt>
                <c:pt idx="2">
                  <c:v>177.4</c:v>
                </c:pt>
                <c:pt idx="3">
                  <c:v>195.4</c:v>
                </c:pt>
                <c:pt idx="4">
                  <c:v>205.8</c:v>
                </c:pt>
                <c:pt idx="5">
                  <c:v>212.7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5"/>
        <c:overlap val="0"/>
        <c:axId val="1"/>
        <c:axId val="2"/>
      </c:barChart>
      <c:lineChart>
        <c:grouping val="standard"/>
        <c:varyColors val="0"/>
        <c:ser>
          <c:idx val="1"/>
          <c:order val="1"/>
          <c:tx>
            <c:strRef>
              <c:f>高齢者世帯!$C$30</c:f>
              <c:strCache>
                <c:ptCount val="1"/>
                <c:pt idx="0">
                  <c:v>秋田県</c:v>
                </c:pt>
              </c:strCache>
            </c:strRef>
          </c:tx>
          <c:spPr>
            <a:ln w="3175">
              <a:solidFill>
                <a:srgbClr xmlns:mc="http://schemas.openxmlformats.org/markup-compatibility/2006" xmlns:a14="http://schemas.microsoft.com/office/drawing/2010/main" val="000000" a14:legacySpreadsheetColorIndex="64" mc:Ignorable="a14"/>
              </a:solidFill>
            </a:ln>
          </c:spPr>
          <c:marker>
            <c:symbol val="square"/>
            <c:size val="4"/>
            <c:spPr>
              <a:solidFill>
                <a:schemeClr val="tx1"/>
              </a:solidFill>
            </c:spPr>
          </c:marker>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高齢者世帯!$A$31:$A$36</c:f>
              <c:strCache>
                <c:ptCount val="6"/>
                <c:pt idx="0">
                  <c:v>昭和
63年</c:v>
                </c:pt>
                <c:pt idx="1">
                  <c:v>平成
 5年</c:v>
                </c:pt>
                <c:pt idx="2">
                  <c:v>10年</c:v>
                </c:pt>
                <c:pt idx="3">
                  <c:v>15年</c:v>
                </c:pt>
                <c:pt idx="4">
                  <c:v>20年</c:v>
                </c:pt>
                <c:pt idx="5">
                  <c:v>25年</c:v>
                </c:pt>
              </c:strCache>
            </c:strRef>
          </c:cat>
          <c:val>
            <c:numRef>
              <c:f>高齢者世帯!$C$31:$C$36</c:f>
              <c:numCache>
                <c:formatCode>General</c:formatCode>
                <c:ptCount val="6"/>
                <c:pt idx="0">
                  <c:v>37.665782493368702</c:v>
                </c:pt>
                <c:pt idx="1">
                  <c:v>43.198634035287419</c:v>
                </c:pt>
                <c:pt idx="2">
                  <c:v>47.471233609847467</c:v>
                </c:pt>
                <c:pt idx="3">
                  <c:v>51.11169238817682</c:v>
                </c:pt>
                <c:pt idx="4">
                  <c:v>54.115172232448074</c:v>
                </c:pt>
                <c:pt idx="5">
                  <c:v>54.678663239074552</c:v>
                </c:pt>
              </c:numCache>
            </c:numRef>
          </c:val>
          <c:smooth val="0"/>
        </c:ser>
        <c:ser>
          <c:idx val="2"/>
          <c:order val="2"/>
          <c:tx>
            <c:strRef>
              <c:f>高齢者世帯!$D$30</c:f>
              <c:strCache>
                <c:ptCount val="1"/>
                <c:pt idx="0">
                  <c:v>全　国</c:v>
                </c:pt>
              </c:strCache>
            </c:strRef>
          </c:tx>
          <c:spPr>
            <a:ln w="6350">
              <a:solidFill>
                <a:schemeClr val="tx1"/>
              </a:solidFill>
              <a:prstDash val="sysDash"/>
            </a:ln>
          </c:spPr>
          <c:marker>
            <c:symbol val="triangle"/>
            <c:size val="5"/>
            <c:spPr>
              <a:solidFill>
                <a:schemeClr val="tx1"/>
              </a:solidFill>
            </c:spPr>
          </c:marker>
          <c:dPt>
            <c:idx val="0"/>
            <c:invertIfNegative val="0"/>
            <c:marker>
              <c:symbol val="triangle"/>
              <c:size val="5"/>
            </c:marker>
            <c:bubble3D val="0"/>
          </c:dPt>
          <c:dPt>
            <c:idx val="1"/>
            <c:invertIfNegative val="0"/>
            <c:marker>
              <c:symbol val="triangle"/>
              <c:size val="5"/>
            </c:marker>
            <c:bubble3D val="0"/>
          </c:dPt>
          <c:dLbls>
            <c:dLbl>
              <c:idx val="0"/>
              <c:layout>
                <c:manualLayout>
                  <c:x val="-3.9197530864197531e-003"/>
                  <c:y val="3.5277777777777776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0"/>
                  <c:y val="4.0317460317460314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val>
            <c:numRef>
              <c:f>高齢者世帯!$D$31:$D$36</c:f>
              <c:numCache>
                <c:formatCode>0.0</c:formatCode>
                <c:ptCount val="6"/>
                <c:pt idx="0">
                  <c:v>26.5</c:v>
                </c:pt>
                <c:pt idx="1">
                  <c:v>28.9</c:v>
                </c:pt>
                <c:pt idx="2">
                  <c:v>31.5</c:v>
                </c:pt>
                <c:pt idx="3">
                  <c:v>35</c:v>
                </c:pt>
                <c:pt idx="4">
                  <c:v>36.700000000000003</c:v>
                </c:pt>
                <c:pt idx="5">
                  <c:v>40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000;[Red]\-#,##0.000" sourceLinked="1"/>
        <c:majorTickMark val="out"/>
        <c:minorTickMark val="none"/>
        <c:tickLblPos val="nextTo"/>
        <c:txPr>
          <a:bodyPr rot="0"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numFmt formatCode="#,##0_);[Red]\(#,##0\)" sourceLinked="0"/>
        <c:majorTickMark val="in"/>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catAx>
        <c:axId val="11"/>
        <c:scaling>
          <c:orientation val="minMax"/>
        </c:scaling>
        <c:delete val="1"/>
        <c:axPos val="b"/>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max val="60"/>
        </c:scaling>
        <c:delete val="0"/>
        <c:axPos val="r"/>
        <c:title>
          <c:tx>
            <c:rich>
              <a:bodyPr horzOverflow="overflow" vert="wordArtVertRtl" anchor="ctr" anchorCtr="1"/>
              <a:lstStyle/>
              <a:p>
                <a:pPr algn="ctr" rtl="0">
                  <a:defRPr sz="650" b="0" i="0" u="none" strike="noStrike" baseline="0">
                    <a:solidFill>
                      <a:schemeClr val="tx1"/>
                    </a:solidFill>
                  </a:defRPr>
                </a:pPr>
                <a:r>
                  <a:rPr lang="ja-JP" altLang="en-US" sz="650" b="0" i="0" u="none" strike="noStrike" baseline="0">
                    <a:solidFill>
                      <a:schemeClr val="tx1"/>
                    </a:solidFill>
                  </a:rPr>
                  <a:t>主世帯総数に占める割合（％）</a:t>
                </a:r>
                <a:endParaRPr lang="ja-JP" altLang="en-US" sz="650" b="0" i="0" u="none" strike="noStrike" baseline="0">
                  <a:solidFill>
                    <a:schemeClr val="tx1"/>
                  </a:solidFill>
                </a:endParaRPr>
              </a:p>
            </c:rich>
          </c:tx>
          <c:layout>
            <c:manualLayout>
              <c:xMode val="edge"/>
              <c:yMode val="edge"/>
              <c:x val="0.94134074417168445"/>
              <c:y val="0.22108009226119463"/>
            </c:manualLayout>
          </c:layout>
          <c:overlay val="0"/>
        </c:title>
        <c:numFmt formatCode="General" sourceLinked="1"/>
        <c:majorTickMark val="in"/>
        <c:minorTickMark val="none"/>
        <c:tickLblPos val="nextTo"/>
        <c:txPr>
          <a:bodyPr horzOverflow="overflow" anchor="ctr" anchorCtr="1"/>
          <a:lstStyle/>
          <a:p>
            <a:pPr algn="ctr" rtl="0">
              <a:defRPr sz="800">
                <a:solidFill>
                  <a:schemeClr val="tx1"/>
                </a:solidFill>
              </a:defRPr>
            </a:pPr>
            <a:endParaRPr lang="ja-JP" altLang="en-US"/>
          </a:p>
        </c:txPr>
        <c:crossAx val="11"/>
        <c:crosses val="max"/>
        <c:crossBetween val="between"/>
      </c:valAx>
      <c:spPr>
        <a:ln>
          <a:noFill/>
        </a:ln>
      </c:spPr>
    </c:plotArea>
    <c:legend>
      <c:legendPos val="t"/>
      <c:legendEntry>
        <c:idx val="0"/>
        <c:delete val="1"/>
      </c:legendEntry>
      <c:layout>
        <c:manualLayout>
          <c:xMode val="edge"/>
          <c:yMode val="edge"/>
          <c:x val="0.11978395061728396"/>
          <c:y val="0.19553968253968249"/>
          <c:w val="0.23910493827160492"/>
          <c:h val="9.8069444444444445e-002"/>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b="0" i="0" u="none" strike="noStrike" baseline="0">
                <a:solidFill>
                  <a:schemeClr val="tx1"/>
                </a:solidFill>
              </a:defRPr>
            </a:pPr>
            <a:r>
              <a:rPr lang="ja-JP" altLang="en-US" sz="800" b="0" i="0" u="none" strike="noStrike" baseline="0">
                <a:solidFill>
                  <a:schemeClr val="tx1"/>
                </a:solidFill>
              </a:rPr>
              <a:t>図１１－２　</a:t>
            </a:r>
            <a:r>
              <a:rPr lang="en-US" altLang="ja-JP" sz="800" b="0" i="0" u="none" strike="noStrike" baseline="0">
                <a:solidFill>
                  <a:schemeClr val="tx1"/>
                </a:solidFill>
                <a:latin typeface="+mj-ea"/>
                <a:ea typeface="+mj-ea"/>
              </a:rPr>
              <a:t>75</a:t>
            </a:r>
            <a:r>
              <a:rPr lang="ja-JP" altLang="en-US" sz="800" b="0" i="0" u="none" strike="noStrike" baseline="0">
                <a:solidFill>
                  <a:schemeClr val="tx1"/>
                </a:solidFill>
              </a:rPr>
              <a:t>歳以上世帯員のいる世帯の推移</a:t>
            </a:r>
            <a:endParaRPr lang="en-US" altLang="ja-JP" sz="800" b="0" i="0" u="none" strike="noStrike" baseline="0">
              <a:solidFill>
                <a:schemeClr val="tx1"/>
              </a:solidFill>
            </a:endParaRPr>
          </a:p>
          <a:p>
            <a:pPr algn="ctr" rtl="0">
              <a:defRPr sz="800" b="0" i="0" u="none" strike="noStrike" baseline="0">
                <a:solidFill>
                  <a:schemeClr val="tx1"/>
                </a:solidFill>
              </a:defRPr>
            </a:pPr>
            <a:r>
              <a:rPr lang="ja-JP" altLang="en-US" sz="800" b="0" i="0" u="none" strike="noStrike" baseline="0">
                <a:solidFill>
                  <a:schemeClr val="tx1"/>
                </a:solidFill>
              </a:rPr>
              <a:t>　　　　　－秋田県（昭</a:t>
            </a:r>
            <a:r>
              <a:rPr lang="ja-JP" altLang="en-US" sz="800" b="0" i="0" u="none" strike="noStrike" baseline="0">
                <a:solidFill>
                  <a:schemeClr val="tx1"/>
                </a:solidFill>
                <a:latin typeface="+mj-ea"/>
                <a:ea typeface="+mj-ea"/>
              </a:rPr>
              <a:t>和</a:t>
            </a:r>
            <a:r>
              <a:rPr lang="en-US" altLang="ja-JP" sz="800" b="0" i="0" u="none" strike="noStrike" baseline="0">
                <a:solidFill>
                  <a:schemeClr val="tx1"/>
                </a:solidFill>
                <a:latin typeface="+mj-ea"/>
                <a:ea typeface="+mj-ea"/>
              </a:rPr>
              <a:t>63</a:t>
            </a:r>
            <a:r>
              <a:rPr lang="ja-JP" altLang="en-US" sz="800" b="0" i="0" u="none" strike="noStrike" baseline="0">
                <a:solidFill>
                  <a:schemeClr val="tx1"/>
                </a:solidFill>
                <a:latin typeface="+mj-ea"/>
                <a:ea typeface="+mj-ea"/>
              </a:rPr>
              <a:t>年～平成</a:t>
            </a:r>
            <a:r>
              <a:rPr lang="en-US" altLang="ja-JP" sz="800" b="0" i="0" u="none" strike="noStrike" baseline="0">
                <a:solidFill>
                  <a:schemeClr val="tx1"/>
                </a:solidFill>
                <a:latin typeface="+mj-ea"/>
                <a:ea typeface="+mj-ea"/>
              </a:rPr>
              <a:t>25</a:t>
            </a:r>
            <a:r>
              <a:rPr lang="ja-JP" altLang="en-US" sz="800" b="0" i="0" u="none" strike="noStrike" baseline="0">
                <a:solidFill>
                  <a:schemeClr val="tx1"/>
                </a:solidFill>
                <a:latin typeface="+mj-ea"/>
                <a:ea typeface="+mj-ea"/>
              </a:rPr>
              <a:t>年</a:t>
            </a:r>
            <a:r>
              <a:rPr lang="ja-JP" altLang="en-US" sz="800" b="0" i="0" u="none" strike="noStrike" baseline="0">
                <a:solidFill>
                  <a:schemeClr val="tx1"/>
                </a:solidFill>
              </a:rPr>
              <a:t>）</a:t>
            </a:r>
            <a:endParaRPr lang="ja-JP" altLang="en-US" sz="800" b="0" i="0" u="none" strike="noStrike" baseline="0">
              <a:solidFill>
                <a:schemeClr val="tx1"/>
              </a:solidFill>
            </a:endParaRPr>
          </a:p>
        </c:rich>
      </c:tx>
      <c:layout>
        <c:manualLayout>
          <c:xMode val="edge"/>
          <c:yMode val="edge"/>
          <c:x val="0.17766867376872009"/>
          <c:y val="1.007953251126628e-002"/>
        </c:manualLayout>
      </c:layout>
      <c:overlay val="0"/>
    </c:title>
    <c:autoTitleDeleted val="0"/>
    <c:plotArea>
      <c:layout>
        <c:manualLayout>
          <c:layoutTarget val="inner"/>
          <c:xMode val="edge"/>
          <c:yMode val="edge"/>
          <c:x val="0.10934537037037036"/>
          <c:y val="0.20561904761904759"/>
          <c:w val="0.75626203703703709"/>
          <c:h val="0.63121269841269845"/>
        </c:manualLayout>
      </c:layout>
      <c:barChart>
        <c:barDir val="col"/>
        <c:grouping val="clustered"/>
        <c:varyColors val="0"/>
        <c:ser>
          <c:idx val="0"/>
          <c:order val="0"/>
          <c:tx>
            <c:strRef>
              <c:f>高齢者世帯!$B$44</c:f>
              <c:strCache>
                <c:ptCount val="1"/>
                <c:pt idx="0">
                  <c:v>75歳以上世帯員のいる世帯数</c:v>
                </c:pt>
              </c:strCache>
            </c:strRef>
          </c:tx>
          <c:spPr>
            <a:pattFill prst="pct25">
              <a:fgClr>
                <a:schemeClr val="accent5"/>
              </a:fgClr>
              <a:bgClr>
                <a:schemeClr val="bg1"/>
              </a:bgClr>
            </a:pattFill>
            <a:ln w="3175">
              <a:solidFill>
                <a:srgbClr xmlns:mc="http://schemas.openxmlformats.org/markup-compatibility/2006" xmlns:a14="http://schemas.microsoft.com/office/drawing/2010/main" val="000000" a14:legacySpreadsheetColorIndex="64" mc:Ignorable="a14"/>
              </a:solidFill>
            </a:ln>
          </c:spPr>
          <c:invertIfNegative val="0"/>
          <c:dLbls>
            <c:numFmt formatCode="#,##0_);[Red]\(#,##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高齢者世帯!$A$45:$A$50</c:f>
              <c:strCache>
                <c:ptCount val="6"/>
                <c:pt idx="0">
                  <c:v>昭和
63年</c:v>
                </c:pt>
                <c:pt idx="1">
                  <c:v>平成
 5年</c:v>
                </c:pt>
                <c:pt idx="2">
                  <c:v>10年</c:v>
                </c:pt>
                <c:pt idx="3">
                  <c:v>15年</c:v>
                </c:pt>
                <c:pt idx="4">
                  <c:v>20年</c:v>
                </c:pt>
                <c:pt idx="5">
                  <c:v>25年</c:v>
                </c:pt>
              </c:strCache>
            </c:strRef>
          </c:cat>
          <c:val>
            <c:numRef>
              <c:f>高齢者世帯!$B$45:$B$50</c:f>
              <c:numCache>
                <c:formatCode>General</c:formatCode>
                <c:ptCount val="6"/>
                <c:pt idx="0">
                  <c:v>54</c:v>
                </c:pt>
                <c:pt idx="1">
                  <c:v>66.2</c:v>
                </c:pt>
                <c:pt idx="2">
                  <c:v>80.099999999999994</c:v>
                </c:pt>
                <c:pt idx="3">
                  <c:v>101.3</c:v>
                </c:pt>
                <c:pt idx="4">
                  <c:v>120.4</c:v>
                </c:pt>
                <c:pt idx="5">
                  <c:v>131</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5"/>
        <c:overlap val="0"/>
        <c:axId val="1"/>
        <c:axId val="2"/>
      </c:barChart>
      <c:lineChart>
        <c:grouping val="standard"/>
        <c:varyColors val="0"/>
        <c:ser>
          <c:idx val="1"/>
          <c:order val="1"/>
          <c:tx>
            <c:strRef>
              <c:f>高齢者世帯!$C$44</c:f>
              <c:strCache>
                <c:ptCount val="1"/>
                <c:pt idx="0">
                  <c:v>秋田県</c:v>
                </c:pt>
              </c:strCache>
            </c:strRef>
          </c:tx>
          <c:spPr>
            <a:ln w="3175">
              <a:solidFill>
                <a:srgbClr xmlns:mc="http://schemas.openxmlformats.org/markup-compatibility/2006" xmlns:a14="http://schemas.microsoft.com/office/drawing/2010/main" val="000000" a14:legacySpreadsheetColorIndex="64" mc:Ignorable="a14"/>
              </a:solidFill>
            </a:ln>
          </c:spPr>
          <c:marker>
            <c:symbol val="square"/>
            <c:size val="4"/>
            <c:spPr>
              <a:solidFill>
                <a:schemeClr val="tx1"/>
              </a:solidFill>
            </c:spPr>
          </c:marker>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cat>
            <c:strRef>
              <c:f>高齢者世帯!$A$45:$A$50</c:f>
              <c:strCache>
                <c:ptCount val="6"/>
                <c:pt idx="0">
                  <c:v>昭和
63年</c:v>
                </c:pt>
                <c:pt idx="1">
                  <c:v>平成
 5年</c:v>
                </c:pt>
                <c:pt idx="2">
                  <c:v>10年</c:v>
                </c:pt>
                <c:pt idx="3">
                  <c:v>15年</c:v>
                </c:pt>
                <c:pt idx="4">
                  <c:v>20年</c:v>
                </c:pt>
                <c:pt idx="5">
                  <c:v>25年</c:v>
                </c:pt>
              </c:strCache>
            </c:strRef>
          </c:cat>
          <c:val>
            <c:numRef>
              <c:f>高齢者世帯!$C$45:$C$50</c:f>
              <c:numCache>
                <c:formatCode>General</c:formatCode>
                <c:ptCount val="6"/>
                <c:pt idx="0">
                  <c:v>15.915119363395224</c:v>
                </c:pt>
                <c:pt idx="1">
                  <c:v>18.838929994308483</c:v>
                </c:pt>
                <c:pt idx="2">
                  <c:v>21.434305592721433</c:v>
                </c:pt>
                <c:pt idx="3">
                  <c:v>26.497515040544073</c:v>
                </c:pt>
                <c:pt idx="4">
                  <c:v>31.659216408098867</c:v>
                </c:pt>
                <c:pt idx="5">
                  <c:v>33.676092544987149</c:v>
                </c:pt>
              </c:numCache>
            </c:numRef>
          </c:val>
          <c:smooth val="0"/>
        </c:ser>
        <c:ser>
          <c:idx val="2"/>
          <c:order val="2"/>
          <c:tx>
            <c:strRef>
              <c:f>高齢者世帯!$D$44</c:f>
              <c:strCache>
                <c:ptCount val="1"/>
                <c:pt idx="0">
                  <c:v>全　国</c:v>
                </c:pt>
              </c:strCache>
            </c:strRef>
          </c:tx>
          <c:spPr>
            <a:ln w="3175">
              <a:solidFill>
                <a:srgbClr xmlns:mc="http://schemas.openxmlformats.org/markup-compatibility/2006" xmlns:a14="http://schemas.microsoft.com/office/drawing/2010/main" val="000000" a14:legacySpreadsheetColorIndex="64" mc:Ignorable="a14"/>
              </a:solidFill>
              <a:prstDash val="sysDash"/>
            </a:ln>
          </c:spPr>
          <c:marker>
            <c:symbol val="triangle"/>
            <c:size val="5"/>
            <c:spPr>
              <a:solidFill>
                <a:schemeClr val="tx1"/>
              </a:solidFill>
            </c:spPr>
          </c:marker>
          <c:dPt>
            <c:idx val="0"/>
            <c:invertIfNegative val="0"/>
            <c:marker>
              <c:symbol val="triangle"/>
              <c:size val="5"/>
            </c:marker>
            <c:bubble3D val="0"/>
          </c:dPt>
          <c:dPt>
            <c:idx val="1"/>
            <c:invertIfNegative val="0"/>
            <c:marker>
              <c:symbol val="triangle"/>
              <c:size val="5"/>
            </c:marker>
            <c:bubble3D val="0"/>
          </c:dPt>
          <c:dPt>
            <c:idx val="2"/>
            <c:invertIfNegative val="0"/>
            <c:marker>
              <c:symbol val="triangle"/>
              <c:size val="5"/>
            </c:marker>
            <c:bubble3D val="0"/>
          </c:dPt>
          <c:dLbls>
            <c:dLbl>
              <c:idx val="0"/>
              <c:layout>
                <c:manualLayout>
                  <c:x val="-1.0612962962962963e-002"/>
                  <c:y val="3.3904365079365083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1.4532716049382752e-002"/>
                  <c:y val="3.3904365079365083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2"/>
              <c:layout>
                <c:manualLayout>
                  <c:x val="-1.0612962962962963e-002"/>
                  <c:y val="2.8864682539682541e-002"/>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dLblPos val="t"/>
            <c:showLegendKey val="0"/>
            <c:showVal val="1"/>
            <c:showCatName val="0"/>
            <c:showSerName val="0"/>
            <c:showPercent val="0"/>
            <c:showBubbleSize val="0"/>
          </c:dLbls>
          <c:val>
            <c:numRef>
              <c:f>高齢者世帯!$D$45:$D$50</c:f>
              <c:numCache>
                <c:formatCode>General</c:formatCode>
                <c:ptCount val="6"/>
                <c:pt idx="0">
                  <c:v>11.7</c:v>
                </c:pt>
                <c:pt idx="1">
                  <c:v>12.9</c:v>
                </c:pt>
                <c:pt idx="2">
                  <c:v>14.4</c:v>
                </c:pt>
                <c:pt idx="3" formatCode="0.0">
                  <c:v>17</c:v>
                </c:pt>
                <c:pt idx="4">
                  <c:v>18.8</c:v>
                </c:pt>
                <c:pt idx="5">
                  <c:v>21.1</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out"/>
        <c:minorTickMark val="none"/>
        <c:tickLblPos val="nextTo"/>
        <c:txPr>
          <a:bodyPr rot="0"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ax val="150"/>
        </c:scaling>
        <c:delete val="0"/>
        <c:axPos val="l"/>
        <c:numFmt formatCode="#,##0_);[Red]\(#,##0\)" sourceLinked="0"/>
        <c:majorTickMark val="in"/>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50"/>
      </c:valAx>
      <c:catAx>
        <c:axId val="11"/>
        <c:scaling>
          <c:orientation val="minMax"/>
        </c:scaling>
        <c:delete val="1"/>
        <c:axPos val="b"/>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max val="35"/>
        </c:scaling>
        <c:delete val="0"/>
        <c:axPos val="r"/>
        <c:title>
          <c:tx>
            <c:rich>
              <a:bodyPr horzOverflow="overflow" vert="wordArtVertRtl" anchor="ctr" anchorCtr="1"/>
              <a:lstStyle/>
              <a:p>
                <a:pPr algn="ctr" rtl="0">
                  <a:defRPr sz="650" b="0" i="0" u="none" strike="noStrike" baseline="0">
                    <a:solidFill>
                      <a:schemeClr val="tx1"/>
                    </a:solidFill>
                  </a:defRPr>
                </a:pPr>
                <a:r>
                  <a:rPr lang="ja-JP" altLang="en-US" sz="650" b="0" i="0" u="none" strike="noStrike" baseline="0">
                    <a:solidFill>
                      <a:schemeClr val="tx1"/>
                    </a:solidFill>
                  </a:rPr>
                  <a:t>主世帯総数に占める割合（％）</a:t>
                </a:r>
                <a:endParaRPr lang="ja-JP" altLang="en-US" sz="650" b="0" i="0" u="none" strike="noStrike" baseline="0">
                  <a:solidFill>
                    <a:schemeClr val="tx1"/>
                  </a:solidFill>
                </a:endParaRPr>
              </a:p>
            </c:rich>
          </c:tx>
          <c:layout>
            <c:manualLayout>
              <c:xMode val="edge"/>
              <c:yMode val="edge"/>
              <c:x val="0.94134074417168445"/>
              <c:y val="0.22108017629871737"/>
            </c:manualLayout>
          </c:layout>
          <c:overlay val="0"/>
        </c:title>
        <c:numFmt formatCode="General" sourceLinked="1"/>
        <c:majorTickMark val="in"/>
        <c:minorTickMark val="none"/>
        <c:tickLblPos val="nextTo"/>
        <c:txPr>
          <a:bodyPr horzOverflow="overflow" anchor="ctr" anchorCtr="1"/>
          <a:lstStyle/>
          <a:p>
            <a:pPr algn="ctr" rtl="0">
              <a:defRPr sz="800">
                <a:solidFill>
                  <a:schemeClr val="tx1"/>
                </a:solidFill>
              </a:defRPr>
            </a:pPr>
            <a:endParaRPr lang="ja-JP" altLang="en-US"/>
          </a:p>
        </c:txPr>
        <c:crossAx val="11"/>
        <c:crosses val="max"/>
        <c:crossBetween val="between"/>
        <c:majorUnit val="5"/>
      </c:valAx>
      <c:spPr>
        <a:ln>
          <a:noFill/>
        </a:ln>
      </c:spPr>
    </c:plotArea>
    <c:legend>
      <c:legendPos val="t"/>
      <c:legendEntry>
        <c:idx val="0"/>
        <c:delete val="1"/>
      </c:legendEntry>
      <c:layout>
        <c:manualLayout>
          <c:xMode val="edge"/>
          <c:yMode val="edge"/>
          <c:x val="0.1205679012345679"/>
          <c:y val="0.20057936507936505"/>
          <c:w val="0.24929629629629629"/>
          <c:h val="0.10310912698412698"/>
        </c:manualLayout>
      </c:layout>
      <c:overlay val="0"/>
      <c:spPr>
        <a:ln w="3175">
          <a:solidFill>
            <a:schemeClr val="tx1"/>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図１１－３　高齢者のいる世帯の世帯の型別割合－秋田県（昭和</a:t>
            </a:r>
            <a:r>
              <a:rPr lang="en-US" altLang="ja-JP" sz="1000" b="1" i="0" u="none" strike="noStrike" baseline="0">
                <a:solidFill>
                  <a:schemeClr val="tx1"/>
                </a:solidFill>
                <a:latin typeface="+mj-ea"/>
                <a:ea typeface="+mj-ea"/>
              </a:rPr>
              <a:t>63</a:t>
            </a:r>
            <a:r>
              <a:rPr lang="ja-JP" altLang="en-US" sz="1000" b="1" i="0" u="none" strike="noStrike" baseline="0">
                <a:solidFill>
                  <a:schemeClr val="tx1"/>
                </a:solidFill>
                <a:latin typeface="+mj-ea"/>
                <a:ea typeface="+mj-ea"/>
              </a:rPr>
              <a:t>年～平成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manualLayout>
          <c:xMode val="edge"/>
          <c:yMode val="edge"/>
          <c:x val="0.14635657297804661"/>
          <c:y val="1.8991042489795537e-002"/>
        </c:manualLayout>
      </c:layout>
      <c:overlay val="0"/>
    </c:title>
    <c:autoTitleDeleted val="0"/>
    <c:plotArea>
      <c:layout>
        <c:manualLayout>
          <c:layoutTarget val="inner"/>
          <c:xMode val="edge"/>
          <c:yMode val="edge"/>
          <c:x val="0.112203125"/>
          <c:y val="0.24473928571428569"/>
          <c:w val="0.84377951388888894"/>
          <c:h val="0.63536935636241132"/>
        </c:manualLayout>
      </c:layout>
      <c:barChart>
        <c:barDir val="bar"/>
        <c:grouping val="percentStacked"/>
        <c:varyColors val="0"/>
        <c:ser>
          <c:idx val="0"/>
          <c:order val="0"/>
          <c:tx>
            <c:strRef>
              <c:f>高齢者世帯!$B$58</c:f>
              <c:strCache>
                <c:ptCount val="1"/>
                <c:pt idx="0">
                  <c:v>高齢単身主世帯</c:v>
                </c:pt>
              </c:strCache>
            </c:strRef>
          </c:tx>
          <c:spPr>
            <a:pattFill prst="pct10">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高齢者世帯!$A$59:$A$64</c:f>
              <c:strCache>
                <c:ptCount val="6"/>
                <c:pt idx="0">
                  <c:v>25年</c:v>
                </c:pt>
                <c:pt idx="1">
                  <c:v>20年</c:v>
                </c:pt>
                <c:pt idx="2">
                  <c:v>15年</c:v>
                </c:pt>
                <c:pt idx="3">
                  <c:v>10年</c:v>
                </c:pt>
                <c:pt idx="4">
                  <c:v>平成5年</c:v>
                </c:pt>
                <c:pt idx="5">
                  <c:v>昭和63年</c:v>
                </c:pt>
              </c:strCache>
            </c:strRef>
          </c:cat>
          <c:val>
            <c:numRef>
              <c:f>高齢者世帯!$B$59:$B$64</c:f>
              <c:numCache>
                <c:formatCode>General</c:formatCode>
                <c:ptCount val="6"/>
                <c:pt idx="0">
                  <c:v>20.968500235072874</c:v>
                </c:pt>
                <c:pt idx="1">
                  <c:v>18.172983479105927</c:v>
                </c:pt>
                <c:pt idx="2">
                  <c:v>14.585465711361309</c:v>
                </c:pt>
                <c:pt idx="3">
                  <c:v>12.908680947012401</c:v>
                </c:pt>
                <c:pt idx="4">
                  <c:v>10.606060606060606</c:v>
                </c:pt>
                <c:pt idx="5">
                  <c:v>8.6854460093896719</c:v>
                </c:pt>
              </c:numCache>
            </c:numRef>
          </c:val>
        </c:ser>
        <c:ser>
          <c:idx val="1"/>
          <c:order val="1"/>
          <c:tx>
            <c:strRef>
              <c:f>高齢者世帯!$C$58</c:f>
              <c:strCache>
                <c:ptCount val="1"/>
                <c:pt idx="0">
                  <c:v>高齢者のいる夫婦のみの主世帯</c:v>
                </c:pt>
              </c:strCache>
            </c:strRef>
          </c:tx>
          <c:spPr>
            <a:pattFill prst="pct30">
              <a:fgClr>
                <a:schemeClr val="accent1"/>
              </a:fgClr>
              <a:bgClr>
                <a:schemeClr val="bg1"/>
              </a:bgClr>
            </a:pattFill>
            <a:ln w="3175">
              <a:solidFill>
                <a:schemeClr val="tx1"/>
              </a:solidFill>
              <a:prstDash val="solid"/>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高齢者世帯!$A$59:$A$64</c:f>
              <c:strCache>
                <c:ptCount val="6"/>
                <c:pt idx="0">
                  <c:v>25年</c:v>
                </c:pt>
                <c:pt idx="1">
                  <c:v>20年</c:v>
                </c:pt>
                <c:pt idx="2">
                  <c:v>15年</c:v>
                </c:pt>
                <c:pt idx="3">
                  <c:v>10年</c:v>
                </c:pt>
                <c:pt idx="4">
                  <c:v>平成5年</c:v>
                </c:pt>
                <c:pt idx="5">
                  <c:v>昭和63年</c:v>
                </c:pt>
              </c:strCache>
            </c:strRef>
          </c:cat>
          <c:val>
            <c:numRef>
              <c:f>高齢者世帯!$C$59:$C$64</c:f>
              <c:numCache>
                <c:formatCode>General</c:formatCode>
                <c:ptCount val="6"/>
                <c:pt idx="0">
                  <c:v>22.190879172543486</c:v>
                </c:pt>
                <c:pt idx="1">
                  <c:v>21.768707482993197</c:v>
                </c:pt>
                <c:pt idx="2">
                  <c:v>22.108495394063461</c:v>
                </c:pt>
                <c:pt idx="3">
                  <c:v>20.124013528748591</c:v>
                </c:pt>
                <c:pt idx="4">
                  <c:v>15.678524374176547</c:v>
                </c:pt>
                <c:pt idx="5">
                  <c:v>13.458528951486699</c:v>
                </c:pt>
              </c:numCache>
            </c:numRef>
          </c:val>
        </c:ser>
        <c:ser>
          <c:idx val="2"/>
          <c:order val="2"/>
          <c:tx>
            <c:strRef>
              <c:f>高齢者世帯!$D$58</c:f>
              <c:strCache>
                <c:ptCount val="1"/>
                <c:pt idx="0">
                  <c:v>高齢者のいるその他の主世帯</c:v>
                </c:pt>
              </c:strCache>
            </c:strRef>
          </c:tx>
          <c:spPr>
            <a:pattFill prst="ltDnDiag">
              <a:fgClr>
                <a:schemeClr val="accent1"/>
              </a:fgClr>
              <a:bgClr>
                <a:schemeClr val="bg1"/>
              </a:bgClr>
            </a:pattFill>
            <a:ln w="3175">
              <a:solidFill>
                <a:schemeClr val="tx1"/>
              </a:solidFill>
              <a:prstDash val="solid"/>
            </a:ln>
          </c:spPr>
          <c:invertIfNegative val="0"/>
          <c:dPt>
            <c:idx val="0"/>
            <c:invertIfNegative val="0"/>
            <c:bubble3D val="0"/>
          </c:dPt>
          <c:dLbls>
            <c:dLbl>
              <c:idx val="0"/>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高齢者世帯!$A$59:$A$64</c:f>
              <c:strCache>
                <c:ptCount val="6"/>
                <c:pt idx="0">
                  <c:v>25年</c:v>
                </c:pt>
                <c:pt idx="1">
                  <c:v>20年</c:v>
                </c:pt>
                <c:pt idx="2">
                  <c:v>15年</c:v>
                </c:pt>
                <c:pt idx="3">
                  <c:v>10年</c:v>
                </c:pt>
                <c:pt idx="4">
                  <c:v>平成5年</c:v>
                </c:pt>
                <c:pt idx="5">
                  <c:v>昭和63年</c:v>
                </c:pt>
              </c:strCache>
            </c:strRef>
          </c:cat>
          <c:val>
            <c:numRef>
              <c:f>高齢者世帯!$D$59:$D$64</c:f>
              <c:numCache>
                <c:formatCode>General</c:formatCode>
                <c:ptCount val="6"/>
                <c:pt idx="0">
                  <c:v>56.840620592383637</c:v>
                </c:pt>
                <c:pt idx="1">
                  <c:v>60.058309037900869</c:v>
                </c:pt>
                <c:pt idx="2">
                  <c:v>63.306038894575231</c:v>
                </c:pt>
                <c:pt idx="3">
                  <c:v>66.967305524239009</c:v>
                </c:pt>
                <c:pt idx="4">
                  <c:v>73.715415019762844</c:v>
                </c:pt>
                <c:pt idx="5">
                  <c:v>77.856025039123637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50"/>
        <c:overlap val="100"/>
        <c:serLines>
          <c:spPr>
            <a:ln>
              <a:prstDash val="sysDot"/>
            </a:ln>
          </c:spPr>
        </c:serLines>
        <c:axId val="1"/>
        <c:axId val="2"/>
      </c:barChart>
      <c:catAx>
        <c:axId val="1"/>
        <c:scaling>
          <c:orientation val="minMax"/>
        </c:scaling>
        <c:delete val="0"/>
        <c:axPos val="l"/>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spPr>
            <a:ln>
              <a:prstDash val="sysDot"/>
            </a:ln>
          </c:spPr>
        </c:majorGridlines>
        <c:numFmt formatCode="0%" sourceLinked="0"/>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valAx>
      <c:spPr>
        <a:ln w="3175">
          <a:solidFill>
            <a:schemeClr val="tx1">
              <a:tint val="75000"/>
              <a:shade val="95000"/>
              <a:satMod val="105000"/>
            </a:schemeClr>
          </a:solidFill>
        </a:ln>
      </c:spPr>
    </c:plotArea>
    <c:legend>
      <c:legendPos val="t"/>
      <c:layout>
        <c:manualLayout>
          <c:xMode val="edge"/>
          <c:yMode val="edge"/>
          <c:x val="0.1477"/>
          <c:y val="0.12344215957235628"/>
          <c:w val="0.7751555555555556"/>
          <c:h val="7.5973751905185058e-002"/>
        </c:manualLayout>
      </c:layout>
      <c:overlay val="0"/>
      <c:spPr>
        <a:ln w="3175">
          <a:solidFill>
            <a:schemeClr val="tx1">
              <a:shade val="95000"/>
              <a:satMod val="105000"/>
            </a:schemeClr>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7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図１２－１　高齢者のいる世帯の世帯の型別</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住宅の建て方別割合－秋田県（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manualLayout>
          <c:xMode val="edge"/>
          <c:yMode val="edge"/>
          <c:x val="0.17176075303290672"/>
          <c:y val="2.6458176826836575e-002"/>
        </c:manualLayout>
      </c:layout>
      <c:overlay val="0"/>
    </c:title>
    <c:autoTitleDeleted val="0"/>
    <c:plotArea>
      <c:layout>
        <c:manualLayout>
          <c:layoutTarget val="inner"/>
          <c:xMode val="edge"/>
          <c:yMode val="edge"/>
          <c:x val="0.18914683403782928"/>
          <c:y val="0.28811016454662158"/>
          <c:w val="0.7716305879339056"/>
          <c:h val="0.6160500000000001"/>
        </c:manualLayout>
      </c:layout>
      <c:barChart>
        <c:barDir val="bar"/>
        <c:grouping val="percentStacked"/>
        <c:varyColors val="0"/>
        <c:ser>
          <c:idx val="0"/>
          <c:order val="0"/>
          <c:tx>
            <c:strRef>
              <c:f>'建て方・所有（高齢者）'!$B$22</c:f>
              <c:strCache>
                <c:ptCount val="1"/>
                <c:pt idx="0">
                  <c:v>一戸建</c:v>
                </c:pt>
              </c:strCache>
            </c:strRef>
          </c:tx>
          <c:spPr>
            <a:pattFill prst="ltDnDiag">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'建て方・所有（高齢者）'!$A$23:$A$26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'建て方・所有（高齢者）'!$B$23:$B$26</c:f>
              <c:numCache>
                <c:formatCode>0.0</c:formatCode>
                <c:ptCount val="4"/>
                <c:pt idx="0">
                  <c:v>98.097601323407773</c:v>
                </c:pt>
                <c:pt idx="1">
                  <c:v>97.033898305084747</c:v>
                </c:pt>
                <c:pt idx="2">
                  <c:v>86.32286995515696</c:v>
                </c:pt>
                <c:pt idx="3">
                  <c:v>95.392571697226131</c:v>
                </c:pt>
              </c:numCache>
            </c:numRef>
          </c:val>
        </c:ser>
        <c:ser>
          <c:idx val="1"/>
          <c:order val="1"/>
          <c:tx>
            <c:strRef>
              <c:f>'建て方・所有（高齢者）'!$C$22</c:f>
              <c:strCache>
                <c:ptCount val="1"/>
                <c:pt idx="0">
                  <c:v>長屋建</c:v>
                </c:pt>
              </c:strCache>
            </c:strRef>
          </c:tx>
          <c:spPr>
            <a:pattFill prst="pct20">
              <a:fgClr>
                <a:schemeClr val="accent1"/>
              </a:fgClr>
              <a:bgClr>
                <a:schemeClr val="bg1"/>
              </a:bgClr>
            </a:pattFill>
            <a:ln w="3175">
              <a:solidFill>
                <a:schemeClr val="tx1">
                  <a:shade val="95000"/>
                  <a:satMod val="105000"/>
                </a:schemeClr>
              </a:solidFill>
            </a:ln>
          </c:spPr>
          <c:invertIfNegative val="0"/>
          <c:cat>
            <c:strRef>
              <c:f>'建て方・所有（高齢者）'!$A$23:$A$26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'建て方・所有（高齢者）'!$C$23:$C$26</c:f>
              <c:numCache>
                <c:formatCode>0.0</c:formatCode>
                <c:ptCount val="4"/>
                <c:pt idx="0">
                  <c:v>0.49627791563275442</c:v>
                </c:pt>
                <c:pt idx="1">
                  <c:v>0.63559322033898313</c:v>
                </c:pt>
                <c:pt idx="2">
                  <c:v>2.2421524663677128</c:v>
                </c:pt>
                <c:pt idx="3">
                  <c:v>0.89327691584391156</c:v>
                </c:pt>
              </c:numCache>
            </c:numRef>
          </c:val>
        </c:ser>
        <c:ser>
          <c:idx val="2"/>
          <c:order val="2"/>
          <c:tx>
            <c:strRef>
              <c:f>'建て方・所有（高齢者）'!$D$22</c:f>
              <c:strCache>
                <c:ptCount val="1"/>
                <c:pt idx="0">
                  <c:v>共同住宅</c:v>
                </c:pt>
              </c:strCache>
            </c:strRef>
          </c:tx>
          <c:spPr>
            <a:pattFill prst="openDmnd">
              <a:fgClr>
                <a:schemeClr val="accent1"/>
              </a:fgClr>
              <a:bgClr>
                <a:schemeClr val="bg1"/>
              </a:bgClr>
            </a:pattFill>
            <a:ln w="3175">
              <a:solidFill>
                <a:schemeClr val="tx1">
                  <a:shade val="95000"/>
                  <a:satMod val="105000"/>
                </a:schemeClr>
              </a:solidFill>
            </a:ln>
          </c:spPr>
          <c:invertIfNegative val="0"/>
          <c:dPt>
            <c:idx val="0"/>
            <c:invertIfNegative val="0"/>
            <c:bubble3D val="0"/>
          </c:dPt>
          <c:dPt>
            <c:idx val="1"/>
            <c:invertIfNegative val="0"/>
            <c:bubble3D val="0"/>
          </c:dPt>
          <c:dPt>
            <c:idx val="2"/>
            <c:invertIfNegative val="0"/>
            <c:bubble3D val="0"/>
          </c:dPt>
          <c:dLbls>
            <c:dLbl>
              <c:idx val="0"/>
              <c:layout>
                <c:manualLayout>
                  <c:x val="2.4344306391699756e-002"/>
                  <c:y val="0"/>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manualLayout>
                  <c:x val="3.0365910934631313e-002"/>
                  <c:y val="4.7037037037037039e-003"/>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2"/>
              <c:layout/>
              <c:numFmt formatCode="#,##0.0_);[Red]\(#,##0.0\)" sourceLinked="0"/>
              <c:spPr>
                <a:solidFill>
                  <a:schemeClr val="bg1"/>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inBase"/>
            <c:showLegendKey val="0"/>
            <c:showVal val="1"/>
            <c:showCatName val="0"/>
            <c:showSerName val="0"/>
            <c:showPercent val="0"/>
            <c:showBubbleSize val="0"/>
          </c:dLbls>
          <c:cat>
            <c:strRef>
              <c:f>'建て方・所有（高齢者）'!$A$23:$A$26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'建て方・所有（高齢者）'!$D$23:$D$26</c:f>
              <c:numCache>
                <c:formatCode>0.0</c:formatCode>
                <c:ptCount val="4"/>
                <c:pt idx="0">
                  <c:v>1.240694789081886</c:v>
                </c:pt>
                <c:pt idx="1">
                  <c:v>2.3305084745762712</c:v>
                </c:pt>
                <c:pt idx="2">
                  <c:v>11.210762331838566</c:v>
                </c:pt>
                <c:pt idx="3">
                  <c:v>3.5731076633756462</c:v>
                </c:pt>
              </c:numCache>
            </c:numRef>
          </c:val>
        </c:ser>
        <c:ser>
          <c:idx val="3"/>
          <c:order val="3"/>
          <c:tx>
            <c:strRef>
              <c:f>'建て方・所有（高齢者）'!$E$22</c:f>
              <c:strCache>
                <c:ptCount val="1"/>
                <c:pt idx="0">
                  <c:v>その他</c:v>
                </c:pt>
              </c:strCache>
            </c:strRef>
          </c:tx>
          <c:spPr>
            <a:pattFill prst="pct40">
              <a:fgClr>
                <a:schemeClr val="accent1"/>
              </a:fgClr>
              <a:bgClr>
                <a:schemeClr val="bg1"/>
              </a:bgClr>
            </a:pattFill>
          </c:spPr>
          <c:invertIfNegative val="0"/>
          <c:cat>
            <c:strRef>
              <c:f>'建て方・所有（高齢者）'!$A$23:$A$26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'建て方・所有（高齢者）'!$E$23:$E$26</c:f>
              <c:numCache>
                <c:formatCode>0.0</c:formatCode>
                <c:ptCount val="4"/>
                <c:pt idx="0">
                  <c:v>8.2712985938792394e-002</c:v>
                </c:pt>
                <c:pt idx="1">
                  <c:v>0.21186440677966101</c:v>
                </c:pt>
                <c:pt idx="2">
                  <c:v>0.22421524663677128</c:v>
                </c:pt>
                <c:pt idx="3">
                  <c:v>0.14104372355430184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50"/>
        <c:overlap val="100"/>
        <c:serLines>
          <c:spPr>
            <a:ln w="6350">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0.37177473207804962"/>
          <c:y val="0.19285185185185183"/>
          <c:w val="0.36056223047692237"/>
          <c:h val="7.3694444444444451e-002"/>
        </c:manualLayou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7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図１２－２　高齢者のいる世帯の世帯の型別</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住宅の所有の関係別割合－秋田県（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manualLayout>
          <c:xMode val="edge"/>
          <c:yMode val="edge"/>
          <c:x val="0.15191705341468079"/>
          <c:y val="2.645854780519926e-002"/>
        </c:manualLayout>
      </c:layout>
      <c:overlay val="0"/>
    </c:title>
    <c:autoTitleDeleted val="0"/>
    <c:plotArea>
      <c:layout>
        <c:manualLayout>
          <c:layoutTarget val="inner"/>
          <c:xMode val="edge"/>
          <c:yMode val="edge"/>
          <c:x val="0.18914683403782928"/>
          <c:y val="0.28811016454662158"/>
          <c:w val="0.7716305879339056"/>
          <c:h val="0.6160500000000001"/>
        </c:manualLayout>
      </c:layout>
      <c:barChart>
        <c:barDir val="bar"/>
        <c:grouping val="percentStacked"/>
        <c:varyColors val="0"/>
        <c:ser>
          <c:idx val="0"/>
          <c:order val="0"/>
          <c:tx>
            <c:strRef>
              <c:f>'建て方・所有（高齢者）'!$B$62</c:f>
              <c:strCache>
                <c:ptCount val="1"/>
                <c:pt idx="0">
                  <c:v>持ち家</c:v>
                </c:pt>
              </c:strCache>
            </c:strRef>
          </c:tx>
          <c:spPr>
            <a:pattFill prst="ltDnDiag">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'建て方・所有（高齢者）'!$A$63:$A$66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'建て方・所有（高齢者）'!$B$63:$B$66</c:f>
              <c:numCache>
                <c:formatCode xml:space="preserve">0.0_ </c:formatCode>
                <c:ptCount val="4"/>
                <c:pt idx="0">
                  <c:v>97.022332506203483</c:v>
                </c:pt>
                <c:pt idx="1">
                  <c:v>95.33898305084746</c:v>
                </c:pt>
                <c:pt idx="2">
                  <c:v>84.529147982062781</c:v>
                </c:pt>
                <c:pt idx="3">
                  <c:v>94.029149036201218</c:v>
                </c:pt>
              </c:numCache>
            </c:numRef>
          </c:val>
        </c:ser>
        <c:ser>
          <c:idx val="1"/>
          <c:order val="1"/>
          <c:tx>
            <c:strRef>
              <c:f>'建て方・所有（高齢者）'!$C$62</c:f>
              <c:strCache>
                <c:ptCount val="1"/>
                <c:pt idx="0">
                  <c:v>借家</c:v>
                </c:pt>
              </c:strCache>
            </c:strRef>
          </c:tx>
          <c:spPr>
            <a:pattFill prst="openDmnd">
              <a:fgClr>
                <a:schemeClr val="accent1"/>
              </a:fgClr>
              <a:bgClr>
                <a:schemeClr val="bg1"/>
              </a:bgClr>
            </a:pattFill>
            <a:ln w="3175">
              <a:solidFill>
                <a:schemeClr val="tx1">
                  <a:shade val="95000"/>
                  <a:satMod val="105000"/>
                </a:schemeClr>
              </a:solidFill>
            </a:ln>
          </c:spPr>
          <c:invertIfNegative val="0"/>
          <c:dPt>
            <c:idx val="2"/>
            <c:invertIfNegative val="0"/>
            <c:bubble3D val="0"/>
          </c:dPt>
          <c:dPt>
            <c:idx val="3"/>
            <c:invertIfNegative val="0"/>
            <c:bubble3D val="0"/>
          </c:dPt>
          <c:dLbls>
            <c:dLbl>
              <c:idx val="2"/>
              <c:layout/>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dLbl>
              <c:idx val="3"/>
              <c:layout/>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spPr>
              <a:solidFill>
                <a:srgbClr xmlns:mc="http://schemas.openxmlformats.org/markup-compatibility/2006" xmlns:a14="http://schemas.microsoft.com/office/drawing/2010/main" val="FFFFFF" a14:legacySpreadsheetColorIndex="9" mc:Ignorable="a14"/>
              </a:solidFill>
            </c:spPr>
            <c:txPr>
              <a:bodyPr rot="0" horzOverflow="overflow" anchor="ctr" anchorCtr="1"/>
              <a:lstStyle/>
              <a:p>
                <a:pPr algn="ctr" rtl="0">
                  <a:defRPr sz="700">
                    <a:solidFill>
                      <a:schemeClr val="tx1"/>
                    </a:solidFill>
                  </a:defRPr>
                </a:pPr>
                <a:endParaRPr lang="ja-JP" altLang="en-US"/>
              </a:p>
            </c:txPr>
            <c:dLblPos val="inBase"/>
            <c:showLegendKey val="0"/>
            <c:showVal val="1"/>
            <c:showCatName val="0"/>
            <c:showSerName val="0"/>
            <c:showPercent val="0"/>
            <c:showBubbleSize val="0"/>
          </c:dLbls>
          <c:cat>
            <c:strRef>
              <c:f>'建て方・所有（高齢者）'!$A$63:$A$66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'建て方・所有（高齢者）'!$C$63:$C$66</c:f>
              <c:numCache>
                <c:formatCode>0.0</c:formatCode>
                <c:ptCount val="4"/>
                <c:pt idx="0">
                  <c:v>2.8949545078577335</c:v>
                </c:pt>
                <c:pt idx="1">
                  <c:v>4.8728813559322033</c:v>
                </c:pt>
                <c:pt idx="2">
                  <c:v>15.246636771300448</c:v>
                </c:pt>
                <c:pt idx="3">
                  <c:v>5.9238363892806767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catAx>
        <c:axId val="1"/>
        <c:scaling>
          <c:orientation val="minMax"/>
        </c:scaling>
        <c:delete val="0"/>
        <c:axPos val="l"/>
        <c:numFmt formatCode="0.0_ "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_ " sourceLinked="1"/>
        <c:majorTickMark val="cross"/>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0.46496649305555554"/>
          <c:y val="0.18344444444444444"/>
          <c:w val="0.14944201388888889"/>
          <c:h val="7.3694444444444451e-002"/>
        </c:manualLayou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高齢者のいる世帯の世帯の型別割合－秋田県（平成</a:t>
            </a:r>
            <a:r>
              <a:rPr lang="en-US" altLang="en-US"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manualLayout>
          <c:xMode val="edge"/>
          <c:yMode val="edge"/>
          <c:x val="0.25761224291408019"/>
          <c:y val="5.644496565588876e-002"/>
        </c:manualLayout>
      </c:layout>
      <c:overlay val="0"/>
    </c:title>
    <c:autoTitleDeleted val="0"/>
    <c:plotArea>
      <c:layout>
        <c:manualLayout>
          <c:layoutTarget val="inner"/>
          <c:xMode val="edge"/>
          <c:yMode val="edge"/>
          <c:x val="2.7638333333333334e-002"/>
          <c:y val="0.31288666666666665"/>
          <c:w val="0.93748962962962956"/>
          <c:h val="0.48266666666666658"/>
        </c:manualLayout>
      </c:layout>
      <c:barChart>
        <c:barDir val="bar"/>
        <c:grouping val="percentStacked"/>
        <c:varyColors val="0"/>
        <c:ser>
          <c:idx val="0"/>
          <c:order val="0"/>
          <c:tx>
            <c:strRef>
              <c:f>要約掲載図表!$B$47</c:f>
              <c:strCache>
                <c:ptCount val="1"/>
                <c:pt idx="0">
                  <c:v>高齢単身主世帯</c:v>
                </c:pt>
              </c:strCache>
            </c:strRef>
          </c:tx>
          <c:spPr>
            <a:pattFill prst="pct30">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1"/>
            <c:showPercent val="0"/>
            <c:showBubbleSize val="0"/>
            <c:separator xml:space="preserve"> </c:separator>
          </c:dLbls>
          <c:cat>
            <c:numRef>
              <c:f>要約掲載図表!$A$48</c:f>
              <c:numCache>
                <c:formatCode>General</c:formatCode>
                <c:ptCount val="1"/>
              </c:numCache>
            </c:numRef>
          </c:cat>
          <c:val>
            <c:numRef>
              <c:f>要約掲載図表!$B$48</c:f>
              <c:numCache>
                <c:formatCode>General</c:formatCode>
                <c:ptCount val="1"/>
                <c:pt idx="0">
                  <c:v>20.968500235072874</c:v>
                </c:pt>
              </c:numCache>
            </c:numRef>
          </c:val>
        </c:ser>
        <c:ser>
          <c:idx val="1"/>
          <c:order val="1"/>
          <c:tx>
            <c:strRef>
              <c:f>要約掲載図表!$C$47</c:f>
              <c:strCache>
                <c:ptCount val="1"/>
                <c:pt idx="0">
                  <c:v>高齢者のいる夫婦のみ
の主世帯</c:v>
                </c:pt>
              </c:strCache>
            </c:strRef>
          </c:tx>
          <c:spPr>
            <a:pattFill prst="pct20">
              <a:fgClr>
                <a:schemeClr val="accent5"/>
              </a:fgClr>
              <a:bgClr>
                <a:schemeClr val="bg1"/>
              </a:bgClr>
            </a:pattFill>
            <a:ln w="3175">
              <a:solidFill>
                <a:schemeClr val="tx1"/>
              </a:solidFill>
            </a:ln>
          </c:spPr>
          <c:invertIfNegative val="0"/>
          <c:dPt>
            <c:idx val="0"/>
            <c:invertIfNegative val="0"/>
            <c:bubble3D val="0"/>
          </c:dPt>
          <c:dLbls>
            <c:dLbl>
              <c:idx val="0"/>
              <c:layout/>
              <c:numFmt formatCode="#,##0.0_);[Red]\(#,##0.0\)" sourceLinked="0"/>
              <c:spPr>
                <a:solidFill>
                  <a:schemeClr val="bg1"/>
                </a:solidFill>
              </c:spPr>
              <c:txPr>
                <a:bodyPr horzOverflow="overflow">
                  <a:spAutoFit/>
                </a:bodyPr>
                <a:lstStyle/>
                <a:p>
                  <a:pPr>
                    <a:defRPr sz="700">
                      <a:solidFill>
                        <a:schemeClr val="tx1"/>
                      </a:solidFill>
                    </a:defRPr>
                  </a:pPr>
                  <a:endParaRPr lang="ja-JP" altLang="en-US"/>
                </a:p>
              </c:txPr>
              <c:showLegendKey val="0"/>
              <c:showVal val="1"/>
              <c:showCatName val="0"/>
              <c:showSerName val="1"/>
              <c:showPercent val="0"/>
              <c:showBubbleSize val="0"/>
              <c:separator xml:space="preserve"> </c:separator>
            </c:dLbl>
            <c:numFmt formatCode="#,##0.0_);[Red]\(#,##0.0\)" sourceLinked="0"/>
            <c:spPr>
              <a:solidFill>
                <a:schemeClr val="bg1"/>
              </a:solidFill>
            </c:spPr>
            <c:txPr>
              <a:bodyPr rot="0" horzOverflow="overflow" anchor="ctr" anchorCtr="1">
                <a:spAutoFit/>
              </a:bodyPr>
              <a:lstStyle/>
              <a:p>
                <a:pPr algn="ctr" rtl="0">
                  <a:defRPr sz="700">
                    <a:solidFill>
                      <a:schemeClr val="tx1"/>
                    </a:solidFill>
                  </a:defRPr>
                </a:pPr>
                <a:endParaRPr lang="ja-JP" altLang="en-US"/>
              </a:p>
            </c:txPr>
            <c:showLegendKey val="0"/>
            <c:showVal val="0"/>
            <c:showCatName val="0"/>
            <c:showSerName val="1"/>
            <c:showPercent val="0"/>
            <c:showBubbleSize val="0"/>
            <c:separator xml:space="preserve"> </c:separator>
          </c:dLbls>
          <c:cat>
            <c:numRef>
              <c:f>要約掲載図表!$A$48</c:f>
              <c:numCache>
                <c:formatCode>General</c:formatCode>
                <c:ptCount val="1"/>
              </c:numCache>
            </c:numRef>
          </c:cat>
          <c:val>
            <c:numRef>
              <c:f>要約掲載図表!$C$48</c:f>
              <c:numCache>
                <c:formatCode>General</c:formatCode>
                <c:ptCount val="1"/>
                <c:pt idx="0">
                  <c:v>22.190879172543486</c:v>
                </c:pt>
              </c:numCache>
            </c:numRef>
          </c:val>
        </c:ser>
        <c:ser>
          <c:idx val="2"/>
          <c:order val="2"/>
          <c:tx>
            <c:strRef>
              <c:f>要約掲載図表!$D$47</c:f>
              <c:strCache>
                <c:ptCount val="1"/>
                <c:pt idx="0">
                  <c:v>高齢者のいる
その他の主世帯</c:v>
                </c:pt>
              </c:strCache>
            </c:strRef>
          </c:tx>
          <c:spPr>
            <a:pattFill prst="openDmnd">
              <a:fgClr>
                <a:schemeClr val="accent5"/>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650">
                    <a:solidFill>
                      <a:schemeClr val="tx1"/>
                    </a:solidFill>
                  </a:defRPr>
                </a:pPr>
                <a:endParaRPr lang="ja-JP" altLang="en-US"/>
              </a:p>
            </c:txPr>
            <c:showLegendKey val="0"/>
            <c:showVal val="1"/>
            <c:showCatName val="0"/>
            <c:showSerName val="1"/>
            <c:showPercent val="0"/>
            <c:showBubbleSize val="0"/>
            <c:separator xml:space="preserve"> </c:separator>
          </c:dLbls>
          <c:cat>
            <c:numRef>
              <c:f>要約掲載図表!$A$48</c:f>
              <c:numCache>
                <c:formatCode>General</c:formatCode>
                <c:ptCount val="1"/>
              </c:numCache>
            </c:numRef>
          </c:cat>
          <c:val>
            <c:numRef>
              <c:f>要約掲載図表!$D$48</c:f>
              <c:numCache>
                <c:formatCode>General</c:formatCode>
                <c:ptCount val="1"/>
                <c:pt idx="0">
                  <c:v>56.840620592383637</c:v>
                </c:pt>
              </c:numCache>
            </c:numRef>
          </c:val>
        </c:ser>
        <c:dLbls>
          <c:txPr>
            <a:bodyPr rot="0" anchor="ctr" anchorCtr="1">
              <a:spAutoFit/>
            </a:bodyPr>
            <a:lstStyle/>
            <a:p>
              <a:pPr algn="ctr" rtl="0">
                <a:defRPr sz="7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dateAx>
        <c:axId val="1"/>
        <c:scaling>
          <c:orientation val="minMax"/>
        </c:scaling>
        <c:delete val="1"/>
        <c:axPos val="l"/>
        <c:numFmt formatCode="General" sourceLinked="1"/>
        <c:majorTickMark val="out"/>
        <c:minorTickMark val="none"/>
        <c:tickLblPos val="nextTo"/>
        <c:txPr>
          <a:bodyPr anchor="ctr" anchorCtr="1"/>
          <a:lstStyle/>
          <a:p>
            <a:pPr algn="ctr" rtl="0">
              <a:defRPr sz="700">
                <a:solidFill>
                  <a:schemeClr val="tx1"/>
                </a:solidFill>
              </a:defRPr>
            </a:pPr>
            <a:endParaRPr lang="ja-JP" altLang="en-US"/>
          </a:p>
        </c:txPr>
        <c:crossAx val="2"/>
        <c:crosses val="autoZero"/>
        <c:auto val="1"/>
        <c:lblOffset val="100"/>
      </c:dateAx>
      <c:valAx>
        <c:axId val="2"/>
        <c:scaling>
          <c:orientation val="minMax"/>
        </c:scaling>
        <c:delete val="0"/>
        <c:axPos val="b"/>
        <c:majorGridlines>
          <c:spPr>
            <a:ln>
              <a:prstDash val="sysDash"/>
            </a:ln>
          </c:spPr>
        </c:majorGridlines>
        <c:numFmt formatCode="General" sourceLinked="1"/>
        <c:majorTickMark val="out"/>
        <c:minorTickMark val="in"/>
        <c:tickLblPos val="nextTo"/>
        <c:txPr>
          <a:bodyPr horzOverflow="overflow" anchor="ctr" anchorCtr="1"/>
          <a:lstStyle/>
          <a:p>
            <a:pPr algn="ctr" rtl="0">
              <a:defRPr sz="7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7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8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図１２－１　高齢者のいる世帯の世帯の型別</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住宅の建て方別割合－秋田県（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manualLayout>
          <c:xMode val="edge"/>
          <c:yMode val="edge"/>
          <c:x val="0.17176074941851779"/>
          <c:y val="2.6458176826836575e-002"/>
        </c:manualLayout>
      </c:layout>
      <c:overlay val="0"/>
    </c:title>
    <c:autoTitleDeleted val="0"/>
    <c:plotArea>
      <c:layout>
        <c:manualLayout>
          <c:layoutTarget val="inner"/>
          <c:xMode val="edge"/>
          <c:yMode val="edge"/>
          <c:x val="0.18914683403782928"/>
          <c:y val="0.28811016454662158"/>
          <c:w val="0.7716305879339056"/>
          <c:h val="0.6160500000000001"/>
        </c:manualLayout>
      </c:layout>
      <c:barChart>
        <c:barDir val="bar"/>
        <c:grouping val="percentStacked"/>
        <c:varyColors val="0"/>
        <c:ser>
          <c:idx val="0"/>
          <c:order val="0"/>
          <c:tx>
            <c:strRef>
              <c:f>'建て方・所有（高齢者）'!$B$22</c:f>
              <c:strCache>
                <c:ptCount val="1"/>
                <c:pt idx="0">
                  <c:v>一戸建</c:v>
                </c:pt>
              </c:strCache>
            </c:strRef>
          </c:tx>
          <c:spPr>
            <a:pattFill prst="ltDnDiag">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'建て方・所有（高齢者）'!$A$23:$A$26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'建て方・所有（高齢者）'!$B$23:$B$26</c:f>
              <c:numCache>
                <c:formatCode>0.0</c:formatCode>
                <c:ptCount val="4"/>
                <c:pt idx="0">
                  <c:v>98.097601323407773</c:v>
                </c:pt>
                <c:pt idx="1">
                  <c:v>97.033898305084747</c:v>
                </c:pt>
                <c:pt idx="2">
                  <c:v>86.32286995515696</c:v>
                </c:pt>
                <c:pt idx="3">
                  <c:v>95.392571697226131</c:v>
                </c:pt>
              </c:numCache>
            </c:numRef>
          </c:val>
        </c:ser>
        <c:ser>
          <c:idx val="1"/>
          <c:order val="1"/>
          <c:tx>
            <c:strRef>
              <c:f>'建て方・所有（高齢者）'!$C$22</c:f>
              <c:strCache>
                <c:ptCount val="1"/>
                <c:pt idx="0">
                  <c:v>長屋建</c:v>
                </c:pt>
              </c:strCache>
            </c:strRef>
          </c:tx>
          <c:spPr>
            <a:pattFill prst="pct20">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inEnd"/>
            <c:showLegendKey val="0"/>
            <c:showVal val="1"/>
            <c:showCatName val="0"/>
            <c:showSerName val="0"/>
            <c:showPercent val="0"/>
            <c:showBubbleSize val="0"/>
          </c:dLbls>
          <c:cat>
            <c:strRef>
              <c:f>'建て方・所有（高齢者）'!$A$23:$A$26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'建て方・所有（高齢者）'!$C$23:$C$26</c:f>
              <c:numCache>
                <c:formatCode>0.0</c:formatCode>
                <c:ptCount val="4"/>
                <c:pt idx="0">
                  <c:v>0.49627791563275442</c:v>
                </c:pt>
                <c:pt idx="1">
                  <c:v>0.63559322033898313</c:v>
                </c:pt>
                <c:pt idx="2">
                  <c:v>2.2421524663677128</c:v>
                </c:pt>
                <c:pt idx="3">
                  <c:v>0.89327691584391156</c:v>
                </c:pt>
              </c:numCache>
            </c:numRef>
          </c:val>
        </c:ser>
        <c:ser>
          <c:idx val="2"/>
          <c:order val="2"/>
          <c:tx>
            <c:strRef>
              <c:f>'建て方・所有（高齢者）'!$D$22</c:f>
              <c:strCache>
                <c:ptCount val="1"/>
                <c:pt idx="0">
                  <c:v>共同住宅</c:v>
                </c:pt>
              </c:strCache>
            </c:strRef>
          </c:tx>
          <c:spPr>
            <a:pattFill prst="openDmnd">
              <a:fgClr>
                <a:schemeClr val="accent1"/>
              </a:fgClr>
              <a:bgClr>
                <a:schemeClr val="bg1"/>
              </a:bgClr>
            </a:pattFill>
            <a:ln w="3175">
              <a:solidFill>
                <a:schemeClr val="tx1">
                  <a:shade val="95000"/>
                  <a:satMod val="105000"/>
                </a:schemeClr>
              </a:solidFill>
            </a:ln>
          </c:spPr>
          <c:invertIfNegative val="0"/>
          <c:dPt>
            <c:idx val="1"/>
            <c:invertIfNegative val="0"/>
            <c:bubble3D val="0"/>
          </c:dPt>
          <c:dPt>
            <c:idx val="2"/>
            <c:invertIfNegative val="0"/>
            <c:bubble3D val="0"/>
          </c:dPt>
          <c:dLbls>
            <c:dLbl>
              <c:idx val="1"/>
              <c:layout>
                <c:manualLayout>
                  <c:x val="1.3013961829127707e-002"/>
                  <c:y val="0"/>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2"/>
              <c:layout/>
              <c:numFmt formatCode="#,##0.0_);[Red]\(#,##0.0\)" sourceLinked="0"/>
              <c:spPr>
                <a:solidFill>
                  <a:schemeClr val="bg1"/>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inBase"/>
            <c:showLegendKey val="0"/>
            <c:showVal val="1"/>
            <c:showCatName val="0"/>
            <c:showSerName val="0"/>
            <c:showPercent val="0"/>
            <c:showBubbleSize val="0"/>
          </c:dLbls>
          <c:cat>
            <c:strRef>
              <c:f>'建て方・所有（高齢者）'!$A$23:$A$26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'建て方・所有（高齢者）'!$D$23:$D$26</c:f>
              <c:numCache>
                <c:formatCode>0.0</c:formatCode>
                <c:ptCount val="4"/>
                <c:pt idx="0">
                  <c:v>1.240694789081886</c:v>
                </c:pt>
                <c:pt idx="1">
                  <c:v>2.3305084745762712</c:v>
                </c:pt>
                <c:pt idx="2">
                  <c:v>11.210762331838566</c:v>
                </c:pt>
                <c:pt idx="3">
                  <c:v>3.5731076633756462</c:v>
                </c:pt>
              </c:numCache>
            </c:numRef>
          </c:val>
        </c:ser>
        <c:ser>
          <c:idx val="3"/>
          <c:order val="3"/>
          <c:tx>
            <c:strRef>
              <c:f>'建て方・所有（高齢者）'!$E$22</c:f>
              <c:strCache>
                <c:ptCount val="1"/>
                <c:pt idx="0">
                  <c:v>その他</c:v>
                </c:pt>
              </c:strCache>
            </c:strRef>
          </c:tx>
          <c:spPr>
            <a:pattFill prst="pct40">
              <a:fgClr>
                <a:schemeClr val="accent1"/>
              </a:fgClr>
              <a:bgClr>
                <a:schemeClr val="bg1"/>
              </a:bgClr>
            </a:pattFill>
          </c:spPr>
          <c:invertIfNegative val="0"/>
          <c:cat>
            <c:strRef>
              <c:f>'建て方・所有（高齢者）'!$A$23:$A$26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'建て方・所有（高齢者）'!$E$23:$E$26</c:f>
              <c:numCache>
                <c:formatCode>0.0</c:formatCode>
                <c:ptCount val="4"/>
                <c:pt idx="0">
                  <c:v>8.2712985938792394e-002</c:v>
                </c:pt>
                <c:pt idx="1">
                  <c:v>0.21186440677966101</c:v>
                </c:pt>
                <c:pt idx="2">
                  <c:v>0.22421524663677128</c:v>
                </c:pt>
                <c:pt idx="3">
                  <c:v>0.14104372355430184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8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図１２－２　高齢者のいる世帯の世帯の型別</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住宅の所有の関係別割合－秋田県（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manualLayout>
          <c:xMode val="edge"/>
          <c:yMode val="edge"/>
          <c:x val="0.17176075212820618"/>
          <c:y val="2.6458343650439923e-002"/>
        </c:manualLayout>
      </c:layout>
      <c:overlay val="0"/>
    </c:title>
    <c:autoTitleDeleted val="0"/>
    <c:plotArea>
      <c:layout>
        <c:manualLayout>
          <c:layoutTarget val="inner"/>
          <c:xMode val="edge"/>
          <c:yMode val="edge"/>
          <c:x val="0.18914683403782928"/>
          <c:y val="0.28811016454662158"/>
          <c:w val="0.7716305879339056"/>
          <c:h val="0.6160500000000001"/>
        </c:manualLayout>
      </c:layout>
      <c:barChart>
        <c:barDir val="bar"/>
        <c:grouping val="percentStacked"/>
        <c:varyColors val="0"/>
        <c:ser>
          <c:idx val="0"/>
          <c:order val="0"/>
          <c:tx>
            <c:strRef>
              <c:f>'建て方・所有（高齢者）'!$B$55</c:f>
              <c:strCache>
                <c:ptCount val="1"/>
                <c:pt idx="0">
                  <c:v>持ち家</c:v>
                </c:pt>
              </c:strCache>
            </c:strRef>
          </c:tx>
          <c:spPr>
            <a:pattFill prst="ltDnDiag">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'建て方・所有（高齢者）'!$A$56:$A$59</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'建て方・所有（高齢者）'!$B$56:$B$59</c:f>
              <c:numCache>
                <c:formatCode xml:space="preserve">0.0_ </c:formatCode>
                <c:ptCount val="4"/>
                <c:pt idx="0">
                  <c:v>97.022332506203483</c:v>
                </c:pt>
                <c:pt idx="1">
                  <c:v>95.33898305084746</c:v>
                </c:pt>
                <c:pt idx="2">
                  <c:v>84.529147982062781</c:v>
                </c:pt>
                <c:pt idx="3">
                  <c:v>94.029149036201218</c:v>
                </c:pt>
              </c:numCache>
            </c:numRef>
          </c:val>
        </c:ser>
        <c:ser>
          <c:idx val="1"/>
          <c:order val="1"/>
          <c:tx>
            <c:strRef>
              <c:f>'建て方・所有（高齢者）'!$C$55</c:f>
              <c:strCache>
                <c:ptCount val="1"/>
                <c:pt idx="0">
                  <c:v>公営の借家</c:v>
                </c:pt>
              </c:strCache>
            </c:strRef>
          </c:tx>
          <c:spPr>
            <a:pattFill prst="pct20">
              <a:fgClr>
                <a:schemeClr val="accent1"/>
              </a:fgClr>
              <a:bgClr>
                <a:schemeClr val="bg1"/>
              </a:bgClr>
            </a:pattFill>
            <a:ln w="3175">
              <a:solidFill>
                <a:schemeClr val="tx1">
                  <a:shade val="95000"/>
                  <a:satMod val="105000"/>
                </a:schemeClr>
              </a:solidFill>
            </a:ln>
          </c:spPr>
          <c:invertIfNegative val="0"/>
          <c:cat>
            <c:strRef>
              <c:f>'建て方・所有（高齢者）'!$A$56:$A$59</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'建て方・所有（高齢者）'!$C$56:$C$59</c:f>
              <c:numCache>
                <c:formatCode xml:space="preserve">0.0_ </c:formatCode>
                <c:ptCount val="4"/>
                <c:pt idx="0">
                  <c:v>0.74441687344913154</c:v>
                </c:pt>
                <c:pt idx="1">
                  <c:v>1.4830508474576272</c:v>
                </c:pt>
                <c:pt idx="2">
                  <c:v>4.2600896860986541</c:v>
                </c:pt>
                <c:pt idx="3">
                  <c:v>1.6455101081335213</c:v>
                </c:pt>
              </c:numCache>
            </c:numRef>
          </c:val>
        </c:ser>
        <c:ser>
          <c:idx val="2"/>
          <c:order val="2"/>
          <c:tx>
            <c:strRef>
              <c:f>'建て方・所有（高齢者）'!$D$55</c:f>
              <c:strCache>
                <c:ptCount val="1"/>
                <c:pt idx="0">
                  <c:v>UR・公社の借家</c:v>
                </c:pt>
              </c:strCache>
            </c:strRef>
          </c:tx>
          <c:spPr>
            <a:pattFill prst="openDmnd">
              <a:fgClr>
                <a:schemeClr val="accent1"/>
              </a:fgClr>
              <a:bgClr>
                <a:schemeClr val="bg1"/>
              </a:bgClr>
            </a:pattFill>
            <a:ln w="3175">
              <a:solidFill>
                <a:schemeClr val="tx1">
                  <a:shade val="95000"/>
                  <a:satMod val="105000"/>
                </a:schemeClr>
              </a:solidFill>
            </a:ln>
          </c:spPr>
          <c:invertIfNegative val="0"/>
          <c:cat>
            <c:strRef>
              <c:f>'建て方・所有（高齢者）'!$A$56:$A$59</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'建て方・所有（高齢者）'!$D$56:$D$59</c:f>
              <c:numCache>
                <c:formatCode xml:space="preserve">0.0_ </c:formatCode>
                <c:ptCount val="4"/>
                <c:pt idx="0">
                  <c:v>8.2712985938792394e-002</c:v>
                </c:pt>
                <c:pt idx="1">
                  <c:v>0</c:v>
                </c:pt>
                <c:pt idx="2">
                  <c:v>0</c:v>
                </c:pt>
                <c:pt idx="3">
                  <c:v>4.7014574518100608e-002</c:v>
                </c:pt>
              </c:numCache>
            </c:numRef>
          </c:val>
        </c:ser>
        <c:ser>
          <c:idx val="3"/>
          <c:order val="3"/>
          <c:tx>
            <c:strRef>
              <c:f>'建て方・所有（高齢者）'!$E$55</c:f>
              <c:strCache>
                <c:ptCount val="1"/>
                <c:pt idx="0">
                  <c:v>民営借家</c:v>
                </c:pt>
              </c:strCache>
            </c:strRef>
          </c:tx>
          <c:spPr>
            <a:pattFill prst="dkHorz">
              <a:fgClr>
                <a:schemeClr val="accent1"/>
              </a:fgClr>
              <a:bgClr>
                <a:schemeClr val="bg1"/>
              </a:bgClr>
            </a:pattFill>
            <a:ln w="3175">
              <a:solidFill>
                <a:schemeClr val="tx1"/>
              </a:solidFill>
            </a:ln>
          </c:spPr>
          <c:invertIfNegative val="0"/>
          <c:dPt>
            <c:idx val="0"/>
            <c:invertIfNegative val="0"/>
            <c:bubble3D val="0"/>
          </c:dPt>
          <c:dPt>
            <c:idx val="1"/>
            <c:invertIfNegative val="0"/>
            <c:bubble3D val="0"/>
          </c:dPt>
          <c:dPt>
            <c:idx val="3"/>
            <c:invertIfNegative val="0"/>
            <c:bubble3D val="0"/>
          </c:dPt>
          <c:dLbls>
            <c:dLbl>
              <c:idx val="0"/>
              <c:layout/>
              <c:spPr>
                <a:solidFill>
                  <a:schemeClr val="bg1"/>
                </a:solidFill>
              </c:spPr>
              <c:txPr>
                <a:bodyPr horzOverflow="overflow"/>
                <a:lstStyle/>
                <a:p>
                  <a:pPr>
                    <a:defRPr sz="700">
                      <a:solidFill>
                        <a:schemeClr val="tx1"/>
                      </a:solidFill>
                    </a:defRPr>
                  </a:pPr>
                  <a:endParaRPr lang="ja-JP" altLang="en-US"/>
                </a:p>
              </c:txPr>
              <c:dLblPos val="inBase"/>
              <c:showLegendKey val="0"/>
              <c:showVal val="1"/>
              <c:showCatName val="0"/>
              <c:showSerName val="0"/>
              <c:showPercent val="0"/>
              <c:showBubbleSize val="0"/>
            </c:dLbl>
            <c:dLbl>
              <c:idx val="1"/>
              <c:layout/>
              <c:spPr>
                <a:solidFill>
                  <a:schemeClr val="bg1"/>
                </a:solidFill>
              </c:spPr>
              <c:txPr>
                <a:bodyPr horzOverflow="overflow"/>
                <a:lstStyle/>
                <a:p>
                  <a:pPr>
                    <a:defRPr sz="700">
                      <a:solidFill>
                        <a:schemeClr val="tx1"/>
                      </a:solidFill>
                    </a:defRPr>
                  </a:pPr>
                  <a:endParaRPr lang="ja-JP" altLang="en-US"/>
                </a:p>
              </c:txPr>
              <c:dLblPos val="inBase"/>
              <c:showLegendKey val="0"/>
              <c:showVal val="1"/>
              <c:showCatName val="0"/>
              <c:showSerName val="0"/>
              <c:showPercent val="0"/>
              <c:showBubbleSize val="0"/>
            </c:dLbl>
            <c:dLbl>
              <c:idx val="3"/>
              <c:layout/>
              <c:spPr>
                <a:solidFill>
                  <a:schemeClr val="bg1"/>
                </a:solidFill>
              </c:spPr>
              <c:txPr>
                <a:bodyPr horzOverflow="overflow"/>
                <a:lstStyle/>
                <a:p>
                  <a:pPr>
                    <a:defRPr sz="700">
                      <a:solidFill>
                        <a:schemeClr val="tx1"/>
                      </a:solidFill>
                    </a:defRPr>
                  </a:pPr>
                  <a:endParaRPr lang="ja-JP" altLang="en-US"/>
                </a:p>
              </c:txPr>
              <c:dLblPos val="inBase"/>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'建て方・所有（高齢者）'!$A$56:$A$59</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'建て方・所有（高齢者）'!$E$56:$E$59</c:f>
              <c:numCache>
                <c:formatCode xml:space="preserve">0.0_ </c:formatCode>
                <c:ptCount val="4"/>
                <c:pt idx="0">
                  <c:v>2.0678246484698093</c:v>
                </c:pt>
                <c:pt idx="1">
                  <c:v>3.177966101694913</c:v>
                </c:pt>
                <c:pt idx="2">
                  <c:v>10.762331838565018</c:v>
                </c:pt>
                <c:pt idx="3">
                  <c:v>4.1372825575928527</c:v>
                </c:pt>
              </c:numCache>
            </c:numRef>
          </c:val>
        </c:ser>
        <c:ser>
          <c:idx val="4"/>
          <c:order val="4"/>
          <c:tx>
            <c:strRef>
              <c:f>'建て方・所有（高齢者）'!$F$55</c:f>
              <c:strCache>
                <c:ptCount val="1"/>
                <c:pt idx="0">
                  <c:v>給与住宅</c:v>
                </c:pt>
              </c:strCache>
            </c:strRef>
          </c:tx>
          <c:spPr>
            <a:pattFill prst="openDmnd">
              <a:fgClr>
                <a:schemeClr val="accent1"/>
              </a:fgClr>
              <a:bgClr>
                <a:schemeClr val="bg1"/>
              </a:bgClr>
            </a:pattFill>
            <a:ln w="3175">
              <a:solidFill>
                <a:schemeClr val="tx1"/>
              </a:solidFill>
            </a:ln>
          </c:spPr>
          <c:invertIfNegative val="0"/>
          <c:cat>
            <c:strRef>
              <c:f>'建て方・所有（高齢者）'!$A$56:$A$59</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'建て方・所有（高齢者）'!$F$56:$F$59</c:f>
              <c:numCache>
                <c:formatCode xml:space="preserve">0.0_ </c:formatCode>
                <c:ptCount val="4"/>
                <c:pt idx="0">
                  <c:v>8.2712985938792394e-002</c:v>
                </c:pt>
                <c:pt idx="1">
                  <c:v>0.21186440677966101</c:v>
                </c:pt>
                <c:pt idx="2">
                  <c:v>0</c:v>
                </c:pt>
                <c:pt idx="3">
                  <c:v>9.4029149036201215e-002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catAx>
        <c:axId val="1"/>
        <c:scaling>
          <c:orientation val="minMax"/>
        </c:scaling>
        <c:delete val="0"/>
        <c:axPos val="l"/>
        <c:numFmt formatCode="0.0_ "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_ " sourceLinked="1"/>
        <c:majorTickMark val="cross"/>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8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図１１－４　高齢者のいる世帯の世帯の型別</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住宅の所有の関係別割合－秋田県（</a:t>
            </a:r>
            <a:r>
              <a:rPr lang="ja-JP" altLang="en-US" sz="1000" b="1" i="0" u="none" strike="noStrike" baseline="0">
                <a:solidFill>
                  <a:schemeClr val="tx1"/>
                </a:solidFill>
                <a:latin typeface="+mj-ea"/>
                <a:ea typeface="+mj-ea"/>
              </a:rPr>
              <a:t>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latin typeface="+mj-ea"/>
                <a:ea typeface="+mj-ea"/>
              </a:rPr>
              <a:t>年</a:t>
            </a:r>
            <a:r>
              <a:rPr lang="ja-JP" altLang="en-US" sz="1000" b="1" i="0" u="none" strike="noStrike" baseline="0">
                <a:solidFill>
                  <a:schemeClr val="tx1"/>
                </a:solidFill>
              </a:rPr>
              <a:t>）</a:t>
            </a:r>
            <a:endParaRPr lang="ja-JP" altLang="en-US" sz="1000" b="1" i="0" u="none" strike="noStrike" baseline="0">
              <a:solidFill>
                <a:schemeClr val="tx1"/>
              </a:solidFill>
            </a:endParaRPr>
          </a:p>
        </c:rich>
      </c:tx>
      <c:layout>
        <c:manualLayout>
          <c:xMode val="edge"/>
          <c:yMode val="edge"/>
          <c:x val="0.17176078610008461"/>
          <c:y val="2.6458176826836575e-002"/>
        </c:manualLayout>
      </c:layout>
      <c:overlay val="0"/>
    </c:title>
    <c:autoTitleDeleted val="0"/>
    <c:plotArea>
      <c:layout>
        <c:manualLayout>
          <c:layoutTarget val="inner"/>
          <c:xMode val="edge"/>
          <c:yMode val="edge"/>
          <c:x val="0.18914683403782928"/>
          <c:y val="0.28811016454662158"/>
          <c:w val="0.7716305879339056"/>
          <c:h val="0.6160500000000001"/>
        </c:manualLayout>
      </c:layout>
      <c:barChart>
        <c:barDir val="bar"/>
        <c:grouping val="percentStacked"/>
        <c:varyColors val="0"/>
        <c:ser>
          <c:idx val="0"/>
          <c:order val="0"/>
          <c:tx>
            <c:strRef>
              <c:f>'建て方・所有（高齢者）'!$B$62</c:f>
              <c:strCache>
                <c:ptCount val="1"/>
                <c:pt idx="0">
                  <c:v>持ち家</c:v>
                </c:pt>
              </c:strCache>
            </c:strRef>
          </c:tx>
          <c:spPr>
            <a:pattFill prst="ltDnDiag">
              <a:fgClr>
                <a:schemeClr val="accent1"/>
              </a:fgClr>
              <a:bgClr>
                <a:schemeClr val="bg1"/>
              </a:bgClr>
            </a:pattFill>
            <a:ln w="3175">
              <a:solidFill>
                <a:schemeClr val="tx1">
                  <a:shade val="95000"/>
                  <a:satMod val="105000"/>
                </a:schemeClr>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'建て方・所有（高齢者）'!$A$63:$A$66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'建て方・所有（高齢者）'!$B$63:$B$66</c:f>
              <c:numCache>
                <c:formatCode xml:space="preserve">0.0_ </c:formatCode>
                <c:ptCount val="4"/>
                <c:pt idx="0">
                  <c:v>97.022332506203483</c:v>
                </c:pt>
                <c:pt idx="1">
                  <c:v>95.33898305084746</c:v>
                </c:pt>
                <c:pt idx="2">
                  <c:v>84.529147982062781</c:v>
                </c:pt>
                <c:pt idx="3">
                  <c:v>94.029149036201218</c:v>
                </c:pt>
              </c:numCache>
            </c:numRef>
          </c:val>
        </c:ser>
        <c:ser>
          <c:idx val="1"/>
          <c:order val="1"/>
          <c:tx>
            <c:strRef>
              <c:f>'建て方・所有（高齢者）'!$C$62</c:f>
              <c:strCache>
                <c:ptCount val="1"/>
                <c:pt idx="0">
                  <c:v>借家</c:v>
                </c:pt>
              </c:strCache>
            </c:strRef>
          </c:tx>
          <c:spPr>
            <a:pattFill prst="pct25">
              <a:fgClr>
                <a:schemeClr val="accent1"/>
              </a:fgClr>
              <a:bgClr>
                <a:schemeClr val="bg1"/>
              </a:bgClr>
            </a:pattFill>
            <a:ln w="3175">
              <a:solidFill>
                <a:schemeClr val="tx1">
                  <a:shade val="95000"/>
                  <a:satMod val="105000"/>
                </a:schemeClr>
              </a:solidFill>
            </a:ln>
          </c:spPr>
          <c:invertIfNegative val="0"/>
          <c:dPt>
            <c:idx val="2"/>
            <c:invertIfNegative val="0"/>
            <c:bubble3D val="0"/>
          </c:dPt>
          <c:dPt>
            <c:idx val="3"/>
            <c:invertIfNegative val="0"/>
            <c:bubble3D val="0"/>
          </c:dPt>
          <c:dLbls>
            <c:dLbl>
              <c:idx val="2"/>
              <c:layout/>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dLbl>
              <c:idx val="3"/>
              <c:layout/>
              <c:spPr>
                <a:solidFill>
                  <a:srgbClr xmlns:mc="http://schemas.openxmlformats.org/markup-compatibility/2006" xmlns:a14="http://schemas.microsoft.com/office/drawing/2010/main" val="FFFFFF" a14:legacySpreadsheetColorIndex="9" mc:Ignorable="a14"/>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spPr>
              <a:solidFill>
                <a:srgbClr xmlns:mc="http://schemas.openxmlformats.org/markup-compatibility/2006" xmlns:a14="http://schemas.microsoft.com/office/drawing/2010/main" val="FFFFFF" a14:legacySpreadsheetColorIndex="9" mc:Ignorable="a14"/>
              </a:solidFill>
            </c:spPr>
            <c:txPr>
              <a:bodyPr rot="0" horzOverflow="overflow" anchor="ctr" anchorCtr="1"/>
              <a:lstStyle/>
              <a:p>
                <a:pPr algn="ctr" rtl="0">
                  <a:defRPr sz="700">
                    <a:solidFill>
                      <a:schemeClr val="tx1"/>
                    </a:solidFill>
                  </a:defRPr>
                </a:pPr>
                <a:endParaRPr lang="ja-JP" altLang="en-US"/>
              </a:p>
            </c:txPr>
            <c:dLblPos val="inBase"/>
            <c:showLegendKey val="0"/>
            <c:showVal val="1"/>
            <c:showCatName val="0"/>
            <c:showSerName val="0"/>
            <c:showPercent val="0"/>
            <c:showBubbleSize val="0"/>
          </c:dLbls>
          <c:cat>
            <c:strRef>
              <c:f>'建て方・所有（高齢者）'!$A$63:$A$66</c:f>
              <c:strCache>
                <c:ptCount val="4"/>
                <c:pt idx="0">
                  <c:v>高齢者のいる
その他の世帯</c:v>
                </c:pt>
                <c:pt idx="1">
                  <c:v>高齢者のいる
夫婦のみの世帯</c:v>
                </c:pt>
                <c:pt idx="2">
                  <c:v>高齢単身世帯</c:v>
                </c:pt>
                <c:pt idx="3">
                  <c:v>高齢者のいる世帯</c:v>
                </c:pt>
              </c:strCache>
            </c:strRef>
          </c:cat>
          <c:val>
            <c:numRef>
              <c:f>'建て方・所有（高齢者）'!$C$63:$C$66</c:f>
              <c:numCache>
                <c:formatCode>0.0</c:formatCode>
                <c:ptCount val="4"/>
                <c:pt idx="0">
                  <c:v>2.8949545078577335</c:v>
                </c:pt>
                <c:pt idx="1">
                  <c:v>4.8728813559322033</c:v>
                </c:pt>
                <c:pt idx="2">
                  <c:v>15.246636771300448</c:v>
                </c:pt>
                <c:pt idx="3">
                  <c:v>5.9238363892806767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40"/>
        <c:overlap val="100"/>
        <c:serLines>
          <c:spPr>
            <a:ln w="6350">
              <a:prstDash val="sysDot"/>
            </a:ln>
          </c:spPr>
        </c:serLines>
        <c:axId val="1"/>
        <c:axId val="2"/>
      </c:barChart>
      <c:catAx>
        <c:axId val="1"/>
        <c:scaling>
          <c:orientation val="minMax"/>
        </c:scaling>
        <c:delete val="0"/>
        <c:axPos val="l"/>
        <c:numFmt formatCode="0.0_ "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_ " sourceLinked="1"/>
        <c:majorTickMark val="cross"/>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overlay val="0"/>
      <c:spPr>
        <a:ln w="190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8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図１３　高齢者の有無別平成</a:t>
            </a:r>
            <a:r>
              <a:rPr lang="en-US" altLang="ja-JP" sz="900" b="1" i="0" u="none" strike="noStrike" baseline="0">
                <a:solidFill>
                  <a:schemeClr val="tx1"/>
                </a:solidFill>
                <a:latin typeface="+mj-ea"/>
                <a:ea typeface="+mj-ea"/>
              </a:rPr>
              <a:t>21</a:t>
            </a:r>
            <a:r>
              <a:rPr lang="ja-JP" altLang="en-US" sz="900" b="1" i="0" u="none" strike="noStrike" baseline="0">
                <a:solidFill>
                  <a:schemeClr val="tx1"/>
                </a:solidFill>
              </a:rPr>
              <a:t>年以降の高齢者等のための</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設備工事の内訳－秋田県（平成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30889363995063529"/>
          <c:y val="2.3518604292110546e-002"/>
        </c:manualLayout>
      </c:layout>
      <c:overlay val="0"/>
    </c:title>
    <c:autoTitleDeleted val="0"/>
    <c:plotArea>
      <c:layout>
        <c:manualLayout>
          <c:layoutTarget val="inner"/>
          <c:xMode val="edge"/>
          <c:yMode val="edge"/>
          <c:x val="0.22604111111111111"/>
          <c:y val="0.18166666666666667"/>
          <c:w val="0.70534759259259261"/>
          <c:h val="0.72550148148148141"/>
        </c:manualLayout>
      </c:layout>
      <c:barChart>
        <c:barDir val="bar"/>
        <c:grouping val="clustered"/>
        <c:varyColors val="0"/>
        <c:ser>
          <c:idx val="0"/>
          <c:order val="0"/>
          <c:tx>
            <c:strRef>
              <c:f>高齢者設備工事!$A$18</c:f>
              <c:strCache>
                <c:ptCount val="1"/>
                <c:pt idx="0">
                  <c:v>高齢者のいない世帯</c:v>
                </c:pt>
              </c:strCache>
            </c:strRef>
          </c:tx>
          <c:spPr>
            <a:pattFill prst="openDmnd">
              <a:fgClr>
                <a:schemeClr val="accent5"/>
              </a:fgClr>
              <a:bgClr>
                <a:schemeClr val="bg1"/>
              </a:bgClr>
            </a:pattFill>
            <a:ln w="3175">
              <a:solidFill>
                <a:schemeClr val="tx1"/>
              </a:solidFill>
            </a:ln>
          </c:spPr>
          <c:invertIfNegative val="0"/>
          <c:cat>
            <c:strRef>
              <c:f>高齢者設備工事!$B$17:$G$17</c:f>
              <c:strCache>
                <c:ptCount val="6"/>
                <c:pt idx="0">
                  <c:v>その他</c:v>
                </c:pt>
                <c:pt idx="1">
                  <c:v>トイレの工事</c:v>
                </c:pt>
                <c:pt idx="2">
                  <c:v>浴室の工事</c:v>
                </c:pt>
                <c:pt idx="3">
                  <c:v>屋内の段差の解消</c:v>
                </c:pt>
                <c:pt idx="4">
                  <c:v>階段や廊下の
手すりの設置</c:v>
                </c:pt>
                <c:pt idx="5">
                  <c:v>高齢者等のための
工事をした</c:v>
                </c:pt>
              </c:strCache>
            </c:strRef>
          </c:cat>
          <c:val>
            <c:numRef>
              <c:f>高齢者設備工事!$B$18:$G$18</c:f>
              <c:numCache>
                <c:formatCode>0.0</c:formatCode>
                <c:ptCount val="6"/>
                <c:pt idx="0">
                  <c:v>1.4042126379137412</c:v>
                </c:pt>
                <c:pt idx="1">
                  <c:v>3.6108324974924777</c:v>
                </c:pt>
                <c:pt idx="2">
                  <c:v>2.8084252758274824</c:v>
                </c:pt>
                <c:pt idx="3">
                  <c:v>1.5045135406218655</c:v>
                </c:pt>
                <c:pt idx="4">
                  <c:v>3.8114343029087263</c:v>
                </c:pt>
                <c:pt idx="5">
                  <c:v>7.8234704112337017</c:v>
                </c:pt>
              </c:numCache>
            </c:numRef>
          </c:val>
        </c:ser>
        <c:ser>
          <c:idx val="1"/>
          <c:order val="1"/>
          <c:tx>
            <c:strRef>
              <c:f>高齢者設備工事!$A$19</c:f>
              <c:strCache>
                <c:ptCount val="1"/>
                <c:pt idx="0">
                  <c:v>高齢者のいる世帯</c:v>
                </c:pt>
              </c:strCache>
            </c:strRef>
          </c:tx>
          <c:spPr>
            <a:pattFill prst="ltDnDiag">
              <a:fgClr>
                <a:schemeClr val="accent5"/>
              </a:fgClr>
              <a:bgClr>
                <a:schemeClr val="bg1"/>
              </a:bgClr>
            </a:pattFill>
            <a:ln w="3175">
              <a:solidFill>
                <a:schemeClr val="tx1"/>
              </a:solidFill>
            </a:ln>
          </c:spPr>
          <c:invertIfNegative val="0"/>
          <c:dPt>
            <c:idx val="3"/>
            <c:invertIfNegative val="0"/>
            <c:bubble3D val="0"/>
          </c:dPt>
          <c:dLbls>
            <c:dLbl>
              <c:idx val="3"/>
              <c:layout/>
              <c:tx>
                <c:rich>
                  <a:bodyPr horzOverflow="overflow"/>
                  <a:lstStyle/>
                  <a:p>
                    <a:pPr>
                      <a:defRPr sz="700">
                        <a:solidFill>
                          <a:schemeClr val="tx1"/>
                        </a:solidFill>
                      </a:defRPr>
                    </a:pPr>
                    <a:r>
                      <a:rPr lang="en-US" altLang="en-US" sz="700">
                        <a:solidFill>
                          <a:schemeClr val="tx1"/>
                        </a:solidFill>
                      </a:rPr>
                      <a:t>3.1</a:t>
                    </a:r>
                    <a:endParaRPr lang="ja-JP" altLang="en-US" sz="700">
                      <a:solidFill>
                        <a:schemeClr val="tx1"/>
                      </a:solidFill>
                    </a:endParaRPr>
                  </a:p>
                </c:rich>
              </c:tx>
              <c:spPr>
                <a:solidFill>
                  <a:schemeClr val="bg1"/>
                </a:solidFill>
              </c:sp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高齢者設備工事!$B$17:$G$17</c:f>
              <c:strCache>
                <c:ptCount val="6"/>
                <c:pt idx="0">
                  <c:v>その他</c:v>
                </c:pt>
                <c:pt idx="1">
                  <c:v>トイレの工事</c:v>
                </c:pt>
                <c:pt idx="2">
                  <c:v>浴室の工事</c:v>
                </c:pt>
                <c:pt idx="3">
                  <c:v>屋内の段差の解消</c:v>
                </c:pt>
                <c:pt idx="4">
                  <c:v>階段や廊下の
手すりの設置</c:v>
                </c:pt>
                <c:pt idx="5">
                  <c:v>高齢者等のための
工事をした</c:v>
                </c:pt>
              </c:strCache>
            </c:strRef>
          </c:cat>
          <c:val>
            <c:numRef>
              <c:f>高齢者設備工事!$B$19:$G$19</c:f>
              <c:numCache>
                <c:formatCode>0.0</c:formatCode>
                <c:ptCount val="6"/>
                <c:pt idx="0">
                  <c:v>2.8</c:v>
                </c:pt>
                <c:pt idx="1">
                  <c:v>10.8</c:v>
                </c:pt>
                <c:pt idx="2">
                  <c:v>7.7</c:v>
                </c:pt>
                <c:pt idx="3">
                  <c:v>3.1</c:v>
                </c:pt>
                <c:pt idx="4">
                  <c:v>8.9499999999999993</c:v>
                </c:pt>
                <c:pt idx="5">
                  <c:v>19.55</c:v>
                </c:pt>
              </c:numCache>
            </c:numRef>
          </c:val>
        </c:ser>
        <c:ser>
          <c:idx val="2"/>
          <c:order val="2"/>
          <c:tx>
            <c:strRef>
              <c:f>高齢者設備工事!$A$20</c:f>
              <c:strCache>
                <c:ptCount val="1"/>
                <c:pt idx="0">
                  <c:v>持ち家に居住する主世帯総数</c:v>
                </c:pt>
              </c:strCache>
            </c:strRef>
          </c:tx>
          <c:spPr>
            <a:pattFill prst="pct25">
              <a:fgClr>
                <a:schemeClr val="accent5"/>
              </a:fgClr>
              <a:bgClr>
                <a:schemeClr val="bg1"/>
              </a:bgClr>
            </a:pattFill>
            <a:ln w="3175">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delete val="1"/>
            </c:dLbl>
            <c:dLbl>
              <c:idx val="1"/>
              <c:layout>
                <c:manualLayout>
                  <c:x val="0"/>
                  <c:y val="-1.8814814814814815e-002"/>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1.8814814814814815e-002"/>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1.1759259259259259e-002"/>
                  <c:y val="-9.4074074074074077e-003"/>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4.7037037037037039e-003"/>
                  <c:y val="-1.4111111111111111e-002"/>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5"/>
              <c:layout>
                <c:manualLayout>
                  <c:x val="8.6233571723655416e-017"/>
                  <c:y val="-1.8814814814814815e-002"/>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高齢者設備工事!$B$17:$G$17</c:f>
              <c:strCache>
                <c:ptCount val="6"/>
                <c:pt idx="0">
                  <c:v>その他</c:v>
                </c:pt>
                <c:pt idx="1">
                  <c:v>トイレの工事</c:v>
                </c:pt>
                <c:pt idx="2">
                  <c:v>浴室の工事</c:v>
                </c:pt>
                <c:pt idx="3">
                  <c:v>屋内の段差の解消</c:v>
                </c:pt>
                <c:pt idx="4">
                  <c:v>階段や廊下の
手すりの設置</c:v>
                </c:pt>
                <c:pt idx="5">
                  <c:v>高齢者等のための
工事をした</c:v>
                </c:pt>
              </c:strCache>
            </c:strRef>
          </c:cat>
          <c:val>
            <c:numRef>
              <c:f>高齢者設備工事!$B$20:$G$20</c:f>
              <c:numCache>
                <c:formatCode>0.0</c:formatCode>
                <c:ptCount val="6"/>
                <c:pt idx="0">
                  <c:v>2.3041474654377883</c:v>
                </c:pt>
                <c:pt idx="1">
                  <c:v>8.2620144832126403</c:v>
                </c:pt>
                <c:pt idx="2">
                  <c:v>5.9907834101382482</c:v>
                </c:pt>
                <c:pt idx="3">
                  <c:v>2.5345622119815667</c:v>
                </c:pt>
                <c:pt idx="4">
                  <c:v>7.1428571428571423</c:v>
                </c:pt>
                <c:pt idx="5">
                  <c:v>15.470704410796577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numFmt formatCode="General\%"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3"/>
          </a:solidFill>
        </a:ln>
      </c:spPr>
    </c:plotArea>
    <c:legend>
      <c:legendPos val="t"/>
      <c:layout>
        <c:manualLayout>
          <c:xMode val="edge"/>
          <c:yMode val="edge"/>
          <c:x val="0.65726999999999991"/>
          <c:y val="0.71872592592592599"/>
          <c:w val="0.26636740740740739"/>
          <c:h val="0.1771759259259259"/>
        </c:manualLayout>
      </c:layout>
      <c:overlay val="0"/>
      <c:spPr>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図１３　高齢者の有無別平成</a:t>
            </a:r>
            <a:r>
              <a:rPr lang="en-US" altLang="ja-JP" sz="900" b="1" i="0" u="none" strike="noStrike" baseline="0">
                <a:solidFill>
                  <a:schemeClr val="tx1"/>
                </a:solidFill>
                <a:latin typeface="+mj-ea"/>
                <a:ea typeface="+mj-ea"/>
              </a:rPr>
              <a:t>21</a:t>
            </a:r>
            <a:r>
              <a:rPr lang="ja-JP" altLang="en-US" sz="900" b="1" i="0" u="none" strike="noStrike" baseline="0">
                <a:solidFill>
                  <a:schemeClr val="tx1"/>
                </a:solidFill>
              </a:rPr>
              <a:t>年以降の高齢者等のための</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設備工事の内訳－秋田県（平成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overlay val="0"/>
    </c:title>
    <c:autoTitleDeleted val="0"/>
    <c:plotArea>
      <c:layout>
        <c:manualLayout>
          <c:layoutTarget val="inner"/>
          <c:xMode val="edge"/>
          <c:yMode val="edge"/>
          <c:x val="0.22604111111111111"/>
          <c:y val="0.18166666666666667"/>
          <c:w val="0.70534759259259261"/>
          <c:h val="0.72550148148148141"/>
        </c:manualLayout>
      </c:layout>
      <c:barChart>
        <c:barDir val="bar"/>
        <c:grouping val="clustered"/>
        <c:varyColors val="0"/>
        <c:ser>
          <c:idx val="0"/>
          <c:order val="0"/>
          <c:tx>
            <c:strRef>
              <c:f>高齢者設備工事!$A$18</c:f>
              <c:strCache>
                <c:ptCount val="1"/>
                <c:pt idx="0">
                  <c:v>高齢者のいない世帯</c:v>
                </c:pt>
              </c:strCache>
            </c:strRef>
          </c:tx>
          <c:spPr>
            <a:pattFill prst="openDmnd">
              <a:fgClr>
                <a:schemeClr val="accent5"/>
              </a:fgClr>
              <a:bgClr>
                <a:schemeClr val="bg1"/>
              </a:bgClr>
            </a:pattFill>
            <a:ln w="3175">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delete val="1"/>
            </c:dLbl>
            <c:dLbl>
              <c:idx val="1"/>
              <c:delete val="1"/>
            </c:dLbl>
            <c:dLbl>
              <c:idx val="2"/>
              <c:delete val="1"/>
            </c:dLbl>
            <c:dLbl>
              <c:idx val="3"/>
              <c:delete val="1"/>
            </c:dLbl>
            <c:dLbl>
              <c:idx val="4"/>
              <c:layout>
                <c:manualLayout>
                  <c:x val="1.6462962962962964e-002"/>
                  <c:y val="1.8814814814814815e-002"/>
                </c:manualLayout>
              </c:layout>
              <c:spPr>
                <a:solidFill>
                  <a:schemeClr val="bg1"/>
                </a:solidFill>
              </c:spPr>
              <c:txPr>
                <a:bodyPr horzOverflow="overflow" anchor="t" anchorCtr="0"/>
                <a:lstStyle/>
                <a:p>
                  <a:pPr>
                    <a:defRPr sz="1000">
                      <a:solidFill>
                        <a:schemeClr val="tx1"/>
                      </a:solidFill>
                    </a:defRPr>
                  </a:pPr>
                  <a:endParaRPr lang="ja-JP" altLang="en-US"/>
                </a:p>
              </c:txPr>
              <c:showLegendKey val="0"/>
              <c:showVal val="1"/>
              <c:showCatName val="0"/>
              <c:showSerName val="0"/>
              <c:showPercent val="0"/>
              <c:showBubbleSize val="0"/>
            </c:dLbl>
            <c:dLbl>
              <c:idx val="5"/>
              <c:delete val="1"/>
            </c:dLbl>
            <c:spPr>
              <a:solidFill>
                <a:schemeClr val="bg1"/>
              </a:solidFill>
            </c:spPr>
            <c:txPr>
              <a:bodyPr rot="0" horzOverflow="overflow" anchor="t" anchorCtr="0"/>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高齢者設備工事!$B$17:$G$17</c:f>
              <c:strCache>
                <c:ptCount val="6"/>
                <c:pt idx="0">
                  <c:v>その他</c:v>
                </c:pt>
                <c:pt idx="1">
                  <c:v>トイレの工事</c:v>
                </c:pt>
                <c:pt idx="2">
                  <c:v>浴室の工事</c:v>
                </c:pt>
                <c:pt idx="3">
                  <c:v>屋内の段差の解消</c:v>
                </c:pt>
                <c:pt idx="4">
                  <c:v>階段や廊下の
手すりの設置</c:v>
                </c:pt>
                <c:pt idx="5">
                  <c:v>高齢者等のための
工事をした</c:v>
                </c:pt>
              </c:strCache>
            </c:strRef>
          </c:cat>
          <c:val>
            <c:numRef>
              <c:f>高齢者設備工事!$B$18:$G$18</c:f>
              <c:numCache>
                <c:formatCode>0.0</c:formatCode>
                <c:ptCount val="6"/>
                <c:pt idx="0">
                  <c:v>1.4042126379137412</c:v>
                </c:pt>
                <c:pt idx="1">
                  <c:v>3.6108324974924777</c:v>
                </c:pt>
                <c:pt idx="2">
                  <c:v>2.8084252758274824</c:v>
                </c:pt>
                <c:pt idx="3">
                  <c:v>1.5045135406218655</c:v>
                </c:pt>
                <c:pt idx="4">
                  <c:v>3.8114343029087263</c:v>
                </c:pt>
                <c:pt idx="5">
                  <c:v>7.8234704112337017</c:v>
                </c:pt>
              </c:numCache>
            </c:numRef>
          </c:val>
        </c:ser>
        <c:ser>
          <c:idx val="1"/>
          <c:order val="1"/>
          <c:tx>
            <c:strRef>
              <c:f>高齢者設備工事!$A$19</c:f>
              <c:strCache>
                <c:ptCount val="1"/>
                <c:pt idx="0">
                  <c:v>高齢者のいる世帯</c:v>
                </c:pt>
              </c:strCache>
            </c:strRef>
          </c:tx>
          <c:spPr>
            <a:pattFill prst="ltDnDiag">
              <a:fgClr>
                <a:schemeClr val="accent5"/>
              </a:fgClr>
              <a:bgClr>
                <a:schemeClr val="bg1"/>
              </a:bgClr>
            </a:pattFill>
            <a:ln w="3175">
              <a:solidFill>
                <a:schemeClr val="tx1"/>
              </a:solidFill>
            </a:ln>
          </c:spPr>
          <c:invertIfNegative val="0"/>
          <c:dPt>
            <c:idx val="3"/>
            <c:invertIfNegative val="0"/>
            <c:bubble3D val="0"/>
          </c:dPt>
          <c:dLbls>
            <c:dLbl>
              <c:idx val="3"/>
              <c:layout/>
              <c:tx>
                <c:rich>
                  <a:bodyPr horzOverflow="overflow"/>
                  <a:lstStyle/>
                  <a:p>
                    <a:pPr>
                      <a:defRPr sz="700">
                        <a:solidFill>
                          <a:schemeClr val="tx1"/>
                        </a:solidFill>
                      </a:defRPr>
                    </a:pPr>
                    <a:r>
                      <a:rPr lang="en-US" altLang="en-US" sz="700">
                        <a:solidFill>
                          <a:schemeClr val="tx1"/>
                        </a:solidFill>
                      </a:rPr>
                      <a:t>3.1</a:t>
                    </a:r>
                    <a:endParaRPr lang="ja-JP" altLang="en-US" sz="700">
                      <a:solidFill>
                        <a:schemeClr val="tx1"/>
                      </a:solidFill>
                    </a:endParaRPr>
                  </a:p>
                </c:rich>
              </c:tx>
              <c:spPr>
                <a:solidFill>
                  <a:schemeClr val="bg1"/>
                </a:solidFill>
              </c:sp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高齢者設備工事!$B$17:$G$17</c:f>
              <c:strCache>
                <c:ptCount val="6"/>
                <c:pt idx="0">
                  <c:v>その他</c:v>
                </c:pt>
                <c:pt idx="1">
                  <c:v>トイレの工事</c:v>
                </c:pt>
                <c:pt idx="2">
                  <c:v>浴室の工事</c:v>
                </c:pt>
                <c:pt idx="3">
                  <c:v>屋内の段差の解消</c:v>
                </c:pt>
                <c:pt idx="4">
                  <c:v>階段や廊下の
手すりの設置</c:v>
                </c:pt>
                <c:pt idx="5">
                  <c:v>高齢者等のための
工事をした</c:v>
                </c:pt>
              </c:strCache>
            </c:strRef>
          </c:cat>
          <c:val>
            <c:numRef>
              <c:f>高齢者設備工事!$B$19:$G$19</c:f>
              <c:numCache>
                <c:formatCode>0.0</c:formatCode>
                <c:ptCount val="6"/>
                <c:pt idx="0">
                  <c:v>2.8</c:v>
                </c:pt>
                <c:pt idx="1">
                  <c:v>10.8</c:v>
                </c:pt>
                <c:pt idx="2">
                  <c:v>7.7</c:v>
                </c:pt>
                <c:pt idx="3">
                  <c:v>3.1</c:v>
                </c:pt>
                <c:pt idx="4">
                  <c:v>8.9499999999999993</c:v>
                </c:pt>
                <c:pt idx="5">
                  <c:v>19.55</c:v>
                </c:pt>
              </c:numCache>
            </c:numRef>
          </c:val>
        </c:ser>
        <c:ser>
          <c:idx val="2"/>
          <c:order val="2"/>
          <c:tx>
            <c:strRef>
              <c:f>高齢者設備工事!$A$20</c:f>
              <c:strCache>
                <c:ptCount val="1"/>
                <c:pt idx="0">
                  <c:v>持ち家に居住する主世帯総数</c:v>
                </c:pt>
              </c:strCache>
            </c:strRef>
          </c:tx>
          <c:spPr>
            <a:pattFill prst="pct25">
              <a:fgClr>
                <a:schemeClr val="accent5"/>
              </a:fgClr>
              <a:bgClr>
                <a:schemeClr val="bg1"/>
              </a:bgClr>
            </a:pattFill>
            <a:ln w="3175">
              <a:solidFill>
                <a:schemeClr val="tx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delete val="1"/>
            </c:dLbl>
            <c:dLbl>
              <c:idx val="1"/>
              <c:layout>
                <c:manualLayout>
                  <c:x val="0"/>
                  <c:y val="-1.8814814814814815e-002"/>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2"/>
              <c:layout>
                <c:manualLayout>
                  <c:x val="0"/>
                  <c:y val="-1.8814814814814815e-002"/>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3"/>
              <c:layout>
                <c:manualLayout>
                  <c:x val="1.1759259259259259e-002"/>
                  <c:y val="-9.4074074074074077e-003"/>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4"/>
              <c:layout>
                <c:manualLayout>
                  <c:x val="-4.7037037037037039e-003"/>
                  <c:y val="-1.4111111111111111e-002"/>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5"/>
              <c:layout>
                <c:manualLayout>
                  <c:x val="8.6233571723655416e-017"/>
                  <c:y val="-1.8814814814814815e-002"/>
                </c:manualLayout>
              </c:layout>
              <c:numFmt formatCode="#,##0.0_);[Red]\(#,##0.0\)" sourceLinked="0"/>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高齢者設備工事!$B$17:$G$17</c:f>
              <c:strCache>
                <c:ptCount val="6"/>
                <c:pt idx="0">
                  <c:v>その他</c:v>
                </c:pt>
                <c:pt idx="1">
                  <c:v>トイレの工事</c:v>
                </c:pt>
                <c:pt idx="2">
                  <c:v>浴室の工事</c:v>
                </c:pt>
                <c:pt idx="3">
                  <c:v>屋内の段差の解消</c:v>
                </c:pt>
                <c:pt idx="4">
                  <c:v>階段や廊下の
手すりの設置</c:v>
                </c:pt>
                <c:pt idx="5">
                  <c:v>高齢者等のための
工事をした</c:v>
                </c:pt>
              </c:strCache>
            </c:strRef>
          </c:cat>
          <c:val>
            <c:numRef>
              <c:f>高齢者設備工事!$B$20:$G$20</c:f>
              <c:numCache>
                <c:formatCode>0.0</c:formatCode>
                <c:ptCount val="6"/>
                <c:pt idx="0">
                  <c:v>2.3041474654377883</c:v>
                </c:pt>
                <c:pt idx="1">
                  <c:v>8.2620144832126403</c:v>
                </c:pt>
                <c:pt idx="2">
                  <c:v>5.9907834101382482</c:v>
                </c:pt>
                <c:pt idx="3">
                  <c:v>2.5345622119815667</c:v>
                </c:pt>
                <c:pt idx="4">
                  <c:v>7.1428571428571423</c:v>
                </c:pt>
                <c:pt idx="5">
                  <c:v>15.470704410796577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0"/>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b"/>
        <c:majorGridlines/>
        <c:numFmt formatCode="General\%"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3"/>
          </a:solidFill>
        </a:ln>
      </c:spPr>
    </c:plotArea>
    <c:legend>
      <c:legendPos val="t"/>
      <c:layout>
        <c:manualLayout>
          <c:xMode val="edge"/>
          <c:yMode val="edge"/>
          <c:x val="0.65726999999999991"/>
          <c:y val="0.71872592592592599"/>
          <c:w val="0.26636740740740739"/>
          <c:h val="0.1771759259259259"/>
        </c:manualLayout>
      </c:layout>
      <c:overlay val="0"/>
      <c:spPr>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ln>
      </c:spPr>
      <c:txPr>
        <a:bodyPr horzOverflow="overflow" anchor="ctr" anchorCtr="1"/>
        <a:lstStyle/>
        <a:p>
          <a:pPr algn="l" rtl="0">
            <a:defRPr sz="700">
              <a:solidFill>
                <a:schemeClr val="tx1"/>
              </a:solidFill>
            </a:defRPr>
          </a:pPr>
          <a:endParaRPr lang="ja-JP" altLang="en-US"/>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図１４－１　子の居住地別高齢単身普通世帯の割合－秋田県（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20</a:t>
            </a:r>
            <a:r>
              <a:rPr lang="ja-JP" altLang="en-US" sz="900" b="1" i="0" u="none" strike="noStrike" baseline="0">
                <a:solidFill>
                  <a:schemeClr val="tx1"/>
                </a:solidFill>
                <a:latin typeface="+mj-ea"/>
                <a:ea typeface="+mj-ea"/>
              </a:rPr>
              <a:t>年、</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14814314877307003"/>
          <c:y val="1.026246719160105e-002"/>
        </c:manualLayout>
      </c:layout>
      <c:overlay val="0"/>
    </c:title>
    <c:autoTitleDeleted val="0"/>
    <c:plotArea>
      <c:layout>
        <c:manualLayout>
          <c:layoutTarget val="inner"/>
          <c:xMode val="edge"/>
          <c:yMode val="edge"/>
          <c:x val="9.7992592592592589e-002"/>
          <c:y val="0.27449700854700854"/>
          <c:w val="0.85908277777777775"/>
          <c:h val="0.63182051282051277"/>
        </c:manualLayout>
      </c:layout>
      <c:barChart>
        <c:barDir val="bar"/>
        <c:grouping val="percentStacked"/>
        <c:varyColors val="0"/>
        <c:ser>
          <c:idx val="0"/>
          <c:order val="0"/>
          <c:tx>
            <c:strRef>
              <c:f>子の居住地!$B$34</c:f>
              <c:strCache>
                <c:ptCount val="1"/>
                <c:pt idx="0">
                  <c:v>一緒に住んでいる</c:v>
                </c:pt>
              </c:strCache>
            </c:strRef>
          </c:tx>
          <c:spPr>
            <a:pattFill prst="solidDmnd">
              <a:fgClr>
                <a:schemeClr val="accent1"/>
              </a:fgClr>
              <a:bgClr>
                <a:schemeClr val="bg1"/>
              </a:bgClr>
            </a:pattFill>
            <a:ln w="3175">
              <a:solidFill>
                <a:schemeClr val="tx1">
                  <a:shade val="95000"/>
                  <a:satMod val="105000"/>
                </a:schemeClr>
              </a:solidFill>
            </a:ln>
          </c:spPr>
          <c:invertIfNegative val="0"/>
          <c:dPt>
            <c:idx val="0"/>
            <c:invertIfNegative val="0"/>
            <c:bubble3D val="0"/>
          </c:dPt>
          <c:dPt>
            <c:idx val="1"/>
            <c:invertIfNegative val="0"/>
            <c:bubble3D val="0"/>
          </c:dPt>
          <c:dLbls>
            <c:dLbl>
              <c:idx val="0"/>
              <c:layout>
                <c:manualLayout>
                  <c:x val="-7.0555555555555554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1000">
                      <a:solidFill>
                        <a:schemeClr val="tx1"/>
                      </a:solidFill>
                    </a:defRPr>
                  </a:pPr>
                  <a:endParaRPr lang="ja-JP" altLang="en-US"/>
                </a:p>
              </c:txPr>
              <c:dLblPos val="ct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dLblPos val="inEnd"/>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子の居住地!$B$35:$B$36</c:f>
              <c:numCache>
                <c:formatCode>0.0</c:formatCode>
                <c:ptCount val="2"/>
                <c:pt idx="0">
                  <c:v>1.9607843137254899</c:v>
                </c:pt>
                <c:pt idx="1">
                  <c:v>2.8985507246376812</c:v>
                </c:pt>
              </c:numCache>
            </c:numRef>
          </c:val>
        </c:ser>
        <c:ser>
          <c:idx val="1"/>
          <c:order val="1"/>
          <c:tx>
            <c:strRef>
              <c:f>子の居住地!$C$34</c:f>
              <c:strCache>
                <c:ptCount val="1"/>
                <c:pt idx="0">
                  <c:v>徒歩5分程度</c:v>
                </c:pt>
              </c:strCache>
            </c:strRef>
          </c:tx>
          <c:spPr>
            <a:pattFill prst="smCheck">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2.673148148148148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子の居住地!$C$35:$C$36</c:f>
              <c:numCache>
                <c:formatCode>0.0</c:formatCode>
                <c:ptCount val="2"/>
                <c:pt idx="0">
                  <c:v>5.6372549019607847</c:v>
                </c:pt>
                <c:pt idx="1">
                  <c:v>4.3478260869565215</c:v>
                </c:pt>
              </c:numCache>
            </c:numRef>
          </c:val>
        </c:ser>
        <c:ser>
          <c:idx val="2"/>
          <c:order val="2"/>
          <c:tx>
            <c:strRef>
              <c:f>子の居住地!$D$34</c:f>
              <c:strCache>
                <c:ptCount val="1"/>
                <c:pt idx="0">
                  <c:v>片道15分未満</c:v>
                </c:pt>
              </c:strCache>
            </c:strRef>
          </c:tx>
          <c:spPr>
            <a:pattFill prst="openDmnd">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子の居住地!$D$35:$D$36</c:f>
              <c:numCache>
                <c:formatCode>0.0</c:formatCode>
                <c:ptCount val="2"/>
                <c:pt idx="0">
                  <c:v>13.480392156862745</c:v>
                </c:pt>
                <c:pt idx="1">
                  <c:v>11.594202898550725</c:v>
                </c:pt>
              </c:numCache>
            </c:numRef>
          </c:val>
        </c:ser>
        <c:ser>
          <c:idx val="3"/>
          <c:order val="3"/>
          <c:tx>
            <c:strRef>
              <c:f>子の居住地!$E$34</c:f>
              <c:strCache>
                <c:ptCount val="1"/>
                <c:pt idx="0">
                  <c:v>片道1時間未満</c:v>
                </c:pt>
              </c:strCache>
            </c:strRef>
          </c:tx>
          <c:spPr>
            <a:pattFill prst="ltVert">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子の居住地!$E$35:$E$36</c:f>
              <c:numCache>
                <c:formatCode>0.0</c:formatCode>
                <c:ptCount val="2"/>
                <c:pt idx="0">
                  <c:v>21.568627450980394</c:v>
                </c:pt>
                <c:pt idx="1">
                  <c:v>20.869565217391305</c:v>
                </c:pt>
              </c:numCache>
            </c:numRef>
          </c:val>
        </c:ser>
        <c:ser>
          <c:idx val="4"/>
          <c:order val="4"/>
          <c:tx>
            <c:strRef>
              <c:f>子の居住地!$F$34</c:f>
              <c:strCache>
                <c:ptCount val="1"/>
                <c:pt idx="0">
                  <c:v>片道1時間以上</c:v>
                </c:pt>
              </c:strCache>
            </c:strRef>
          </c:tx>
          <c:invertIfNegative val="0"/>
          <c:dPt>
            <c:idx val="0"/>
            <c:invertIfNegative val="0"/>
            <c:bubble3D val="0"/>
            <c:spPr>
              <a:pattFill prst="pct25">
                <a:fgClr>
                  <a:schemeClr val="accent1"/>
                </a:fgClr>
                <a:bgClr>
                  <a:schemeClr val="bg1"/>
                </a:bgClr>
              </a:pattFill>
              <a:ln w="3175">
                <a:solidFill>
                  <a:schemeClr val="tx1"/>
                </a:solidFill>
              </a:ln>
            </c:spPr>
          </c:dPt>
          <c:dPt>
            <c:idx val="1"/>
            <c:invertIfNegative val="0"/>
            <c:bubble3D val="0"/>
            <c:spPr>
              <a:pattFill prst="pct25">
                <a:fgClr>
                  <a:schemeClr val="accent1"/>
                </a:fgClr>
                <a:bgClr>
                  <a:schemeClr val="bg1"/>
                </a:bgClr>
              </a:pattFill>
              <a:ln w="3175">
                <a:solidFill>
                  <a:schemeClr val="tx1"/>
                </a:solidFill>
              </a:ln>
            </c:spPr>
          </c:dPt>
          <c:dLbls>
            <c:dLbl>
              <c:idx val="0"/>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子の居住地!$F$35:$F$36</c:f>
              <c:numCache>
                <c:formatCode>0.0</c:formatCode>
                <c:ptCount val="2"/>
                <c:pt idx="0">
                  <c:v>34.803921568627452</c:v>
                </c:pt>
                <c:pt idx="1">
                  <c:v>35.94202898550725</c:v>
                </c:pt>
              </c:numCache>
            </c:numRef>
          </c:val>
        </c:ser>
        <c:ser>
          <c:idx val="5"/>
          <c:order val="5"/>
          <c:tx>
            <c:strRef>
              <c:f>子の居住地!$G$34</c:f>
              <c:strCache>
                <c:ptCount val="1"/>
                <c:pt idx="0">
                  <c:v>子はいない</c:v>
                </c:pt>
              </c:strCache>
            </c:strRef>
          </c:tx>
          <c:spPr>
            <a:pattFill prst="ltUpDiag">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子の居住地!$G$35:$G$36</c:f>
              <c:numCache>
                <c:formatCode>0.0</c:formatCode>
                <c:ptCount val="2"/>
                <c:pt idx="0">
                  <c:v>22.549019607843139</c:v>
                </c:pt>
                <c:pt idx="1">
                  <c:v>24.347826086956523</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5"/>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5.e-002"/>
          <c:y val="0.1449102564102564"/>
          <c:w val="0.93057407407407389"/>
          <c:h val="7.2203535353535353e-002"/>
        </c:manualLayout>
      </c:layout>
      <c:overlay val="0"/>
      <c:spPr>
        <a:ln w="3175">
          <a:solidFill>
            <a:schemeClr val="tx1"/>
          </a:solidFill>
        </a:ln>
      </c:spPr>
      <c:txPr>
        <a:bodyPr horzOverflow="overflow" anchor="ctr" anchorCtr="1"/>
        <a:lstStyle/>
        <a:p>
          <a:pPr algn="l" rtl="0">
            <a:defRPr sz="75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8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図１４－２　子の居住地別高齢者のいる夫婦のみの世帯の割合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20</a:t>
            </a:r>
            <a:r>
              <a:rPr lang="ja-JP" altLang="en-US" sz="900" b="1" i="0" u="none" strike="noStrike" baseline="0">
                <a:solidFill>
                  <a:schemeClr val="tx1"/>
                </a:solidFill>
                <a:latin typeface="+mj-ea"/>
                <a:ea typeface="+mj-ea"/>
              </a:rPr>
              <a:t>年、</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19988390340096376"/>
          <c:y val="2.4694578375940891e-002"/>
        </c:manualLayout>
      </c:layout>
      <c:overlay val="0"/>
    </c:title>
    <c:autoTitleDeleted val="0"/>
    <c:plotArea>
      <c:layout>
        <c:manualLayout>
          <c:layoutTarget val="inner"/>
          <c:xMode val="edge"/>
          <c:yMode val="edge"/>
          <c:x val="9.7992592592592589e-002"/>
          <c:y val="0.35234305555555562"/>
          <c:w val="0.85908277777777775"/>
          <c:h val="0.55157361111111125"/>
        </c:manualLayout>
      </c:layout>
      <c:barChart>
        <c:barDir val="bar"/>
        <c:grouping val="percentStacked"/>
        <c:varyColors val="0"/>
        <c:ser>
          <c:idx val="0"/>
          <c:order val="0"/>
          <c:tx>
            <c:strRef>
              <c:f>子の居住地!$J$34</c:f>
              <c:strCache>
                <c:ptCount val="1"/>
                <c:pt idx="0">
                  <c:v>一緒に住んでいる</c:v>
                </c:pt>
              </c:strCache>
            </c:strRef>
          </c:tx>
          <c:spPr>
            <a:pattFill prst="solidDmnd">
              <a:fgClr>
                <a:schemeClr val="accent1"/>
              </a:fgClr>
              <a:bgClr>
                <a:schemeClr val="bg1"/>
              </a:bgClr>
            </a:pattFill>
            <a:ln w="3175">
              <a:solidFill>
                <a:schemeClr val="tx1">
                  <a:shade val="95000"/>
                  <a:satMod val="105000"/>
                </a:schemeClr>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子の居住地!$J$35:$J$36</c:f>
              <c:numCache>
                <c:formatCode>0.0</c:formatCode>
                <c:ptCount val="2"/>
                <c:pt idx="0">
                  <c:v>1.6129032258064515</c:v>
                </c:pt>
                <c:pt idx="1">
                  <c:v>3.0373831775700935</c:v>
                </c:pt>
              </c:numCache>
            </c:numRef>
          </c:val>
        </c:ser>
        <c:ser>
          <c:idx val="1"/>
          <c:order val="1"/>
          <c:tx>
            <c:strRef>
              <c:f>子の居住地!$K$34</c:f>
              <c:strCache>
                <c:ptCount val="1"/>
                <c:pt idx="0">
                  <c:v>徒歩5分程度</c:v>
                </c:pt>
              </c:strCache>
            </c:strRef>
          </c:tx>
          <c:spPr>
            <a:pattFill prst="smCheck">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2.673148148148148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子の居住地!$K$35:$K$36</c:f>
              <c:numCache>
                <c:formatCode>0.0</c:formatCode>
                <c:ptCount val="2"/>
                <c:pt idx="0">
                  <c:v>6.9124423963133648</c:v>
                </c:pt>
                <c:pt idx="1">
                  <c:v>4.6728971962616823</c:v>
                </c:pt>
              </c:numCache>
            </c:numRef>
          </c:val>
        </c:ser>
        <c:ser>
          <c:idx val="2"/>
          <c:order val="2"/>
          <c:tx>
            <c:strRef>
              <c:f>子の居住地!$L$34</c:f>
              <c:strCache>
                <c:ptCount val="1"/>
                <c:pt idx="0">
                  <c:v>片道15分未満</c:v>
                </c:pt>
              </c:strCache>
            </c:strRef>
          </c:tx>
          <c:spPr>
            <a:pattFill prst="openDmnd">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子の居住地!$L$35:$L$36</c:f>
              <c:numCache>
                <c:formatCode>0.0</c:formatCode>
                <c:ptCount val="2"/>
                <c:pt idx="0">
                  <c:v>15.43778801843318</c:v>
                </c:pt>
                <c:pt idx="1">
                  <c:v>12.149532710280374</c:v>
                </c:pt>
              </c:numCache>
            </c:numRef>
          </c:val>
        </c:ser>
        <c:ser>
          <c:idx val="3"/>
          <c:order val="3"/>
          <c:tx>
            <c:strRef>
              <c:f>子の居住地!$M$34</c:f>
              <c:strCache>
                <c:ptCount val="1"/>
                <c:pt idx="0">
                  <c:v>片道1時間未満</c:v>
                </c:pt>
              </c:strCache>
            </c:strRef>
          </c:tx>
          <c:spPr>
            <a:pattFill prst="ltVert">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子の居住地!$M$35:$M$36</c:f>
              <c:numCache>
                <c:formatCode>0.0</c:formatCode>
                <c:ptCount val="2"/>
                <c:pt idx="0">
                  <c:v>25.115207373271893</c:v>
                </c:pt>
                <c:pt idx="1">
                  <c:v>23.130841121495326</c:v>
                </c:pt>
              </c:numCache>
            </c:numRef>
          </c:val>
        </c:ser>
        <c:ser>
          <c:idx val="4"/>
          <c:order val="4"/>
          <c:tx>
            <c:strRef>
              <c:f>子の居住地!$N$34</c:f>
              <c:strCache>
                <c:ptCount val="1"/>
                <c:pt idx="0">
                  <c:v>片道1時間以上</c:v>
                </c:pt>
              </c:strCache>
            </c:strRef>
          </c:tx>
          <c:invertIfNegative val="0"/>
          <c:dPt>
            <c:idx val="0"/>
            <c:invertIfNegative val="0"/>
            <c:bubble3D val="0"/>
            <c:spPr>
              <a:pattFill prst="pct25">
                <a:fgClr>
                  <a:schemeClr val="accent1"/>
                </a:fgClr>
                <a:bgClr>
                  <a:schemeClr val="bg1"/>
                </a:bgClr>
              </a:pattFill>
              <a:ln w="3175">
                <a:solidFill>
                  <a:schemeClr val="tx1"/>
                </a:solidFill>
              </a:ln>
            </c:spPr>
          </c:dPt>
          <c:dPt>
            <c:idx val="1"/>
            <c:invertIfNegative val="0"/>
            <c:bubble3D val="0"/>
            <c:spPr>
              <a:pattFill prst="pct25">
                <a:fgClr>
                  <a:schemeClr val="accent1"/>
                </a:fgClr>
                <a:bgClr>
                  <a:schemeClr val="bg1"/>
                </a:bgClr>
              </a:pattFill>
              <a:ln w="3175">
                <a:solidFill>
                  <a:schemeClr val="tx1"/>
                </a:solidFill>
              </a:ln>
            </c:spPr>
          </c:dPt>
          <c:dLbls>
            <c:dLbl>
              <c:idx val="0"/>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子の居住地!$N$35:$N$36</c:f>
              <c:numCache>
                <c:formatCode>0.0</c:formatCode>
                <c:ptCount val="2"/>
                <c:pt idx="0">
                  <c:v>39.400921658986178</c:v>
                </c:pt>
                <c:pt idx="1">
                  <c:v>41.822429906542055</c:v>
                </c:pt>
              </c:numCache>
            </c:numRef>
          </c:val>
        </c:ser>
        <c:ser>
          <c:idx val="5"/>
          <c:order val="5"/>
          <c:tx>
            <c:strRef>
              <c:f>子の居住地!$O$34</c:f>
              <c:strCache>
                <c:ptCount val="1"/>
                <c:pt idx="0">
                  <c:v>子はいない</c:v>
                </c:pt>
              </c:strCache>
            </c:strRef>
          </c:tx>
          <c:spPr>
            <a:pattFill prst="ltUpDiag">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子の居住地!$O$35:$O$36</c:f>
              <c:numCache>
                <c:formatCode>0.0</c:formatCode>
                <c:ptCount val="2"/>
                <c:pt idx="0">
                  <c:v>11.52073732718894</c:v>
                </c:pt>
                <c:pt idx="1">
                  <c:v>14.953271028037381</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5"/>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5.e-002"/>
          <c:y val="0.22470509259259255"/>
          <c:w val="0.93292592592592605"/>
          <c:h val="7.3272685185185191e-002"/>
        </c:manualLayout>
      </c:layout>
      <c:overlay val="0"/>
      <c:spPr>
        <a:ln w="3175">
          <a:solidFill>
            <a:schemeClr val="tx1"/>
          </a:solidFill>
        </a:ln>
      </c:spPr>
      <c:txPr>
        <a:bodyPr horzOverflow="overflow" anchor="ctr" anchorCtr="1"/>
        <a:lstStyle/>
        <a:p>
          <a:pPr algn="l" rtl="0">
            <a:defRPr sz="75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8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図１４－３　子の居住地別高齢単身普通世帯の割合－全国、秋田県（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14814314877307003"/>
          <c:y val="1.026246719160105e-002"/>
        </c:manualLayout>
      </c:layout>
      <c:overlay val="0"/>
    </c:title>
    <c:autoTitleDeleted val="0"/>
    <c:plotArea>
      <c:layout>
        <c:manualLayout>
          <c:layoutTarget val="inner"/>
          <c:xMode val="edge"/>
          <c:yMode val="edge"/>
          <c:x val="9.7992592592592589e-002"/>
          <c:y val="0.27449700854700854"/>
          <c:w val="0.85908277777777775"/>
          <c:h val="0.63182051282051277"/>
        </c:manualLayout>
      </c:layout>
      <c:barChart>
        <c:barDir val="bar"/>
        <c:grouping val="percentStacked"/>
        <c:varyColors val="0"/>
        <c:ser>
          <c:idx val="0"/>
          <c:order val="0"/>
          <c:tx>
            <c:strRef>
              <c:f>子の居住地!$B$55</c:f>
              <c:strCache>
                <c:ptCount val="1"/>
                <c:pt idx="0">
                  <c:v>一緒に住んでいる</c:v>
                </c:pt>
              </c:strCache>
            </c:strRef>
          </c:tx>
          <c:spPr>
            <a:pattFill prst="solidDmnd">
              <a:fgClr>
                <a:schemeClr val="accent1"/>
              </a:fgClr>
              <a:bgClr>
                <a:schemeClr val="bg1"/>
              </a:bgClr>
            </a:pattFill>
            <a:ln w="3175">
              <a:solidFill>
                <a:schemeClr val="tx1">
                  <a:shade val="95000"/>
                  <a:satMod val="105000"/>
                </a:schemeClr>
              </a:solidFill>
            </a:ln>
          </c:spPr>
          <c:invertIfNegative val="0"/>
          <c:dPt>
            <c:idx val="0"/>
            <c:invertIfNegative val="0"/>
            <c:bubble3D val="0"/>
          </c:dPt>
          <c:dPt>
            <c:idx val="1"/>
            <c:invertIfNegative val="0"/>
            <c:bubble3D val="0"/>
          </c:dPt>
          <c:dLbls>
            <c:dLbl>
              <c:idx val="0"/>
              <c:layout>
                <c:manualLayout>
                  <c:x val="-7.0555555555555554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1000">
                      <a:solidFill>
                        <a:schemeClr val="tx1"/>
                      </a:solidFill>
                    </a:defRPr>
                  </a:pPr>
                  <a:endParaRPr lang="ja-JP" altLang="en-US"/>
                </a:p>
              </c:txPr>
              <c:dLblPos val="ct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dLblPos val="inEnd"/>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子の居住地!$B$56:$B$57</c:f>
              <c:numCache>
                <c:formatCode>General</c:formatCode>
                <c:ptCount val="2"/>
                <c:pt idx="0" formatCode="0.0">
                  <c:v>1.9607843137254899</c:v>
                </c:pt>
                <c:pt idx="1">
                  <c:v>4.4000000000000004</c:v>
                </c:pt>
              </c:numCache>
            </c:numRef>
          </c:val>
        </c:ser>
        <c:ser>
          <c:idx val="1"/>
          <c:order val="1"/>
          <c:tx>
            <c:strRef>
              <c:f>子の居住地!$C$55</c:f>
              <c:strCache>
                <c:ptCount val="1"/>
                <c:pt idx="0">
                  <c:v>徒歩5分程度</c:v>
                </c:pt>
              </c:strCache>
            </c:strRef>
          </c:tx>
          <c:spPr>
            <a:pattFill prst="smCheck">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2.673148148148148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子の居住地!$C$56:$C$57</c:f>
              <c:numCache>
                <c:formatCode>General</c:formatCode>
                <c:ptCount val="2"/>
                <c:pt idx="0" formatCode="0.0">
                  <c:v>5.6372549019607847</c:v>
                </c:pt>
                <c:pt idx="1">
                  <c:v>8.4</c:v>
                </c:pt>
              </c:numCache>
            </c:numRef>
          </c:val>
        </c:ser>
        <c:ser>
          <c:idx val="2"/>
          <c:order val="2"/>
          <c:tx>
            <c:strRef>
              <c:f>子の居住地!$D$55</c:f>
              <c:strCache>
                <c:ptCount val="1"/>
                <c:pt idx="0">
                  <c:v>片道15分未満</c:v>
                </c:pt>
              </c:strCache>
            </c:strRef>
          </c:tx>
          <c:spPr>
            <a:pattFill prst="openDmnd">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子の居住地!$D$56:$D$57</c:f>
              <c:numCache>
                <c:formatCode>General</c:formatCode>
                <c:ptCount val="2"/>
                <c:pt idx="0" formatCode="0.0">
                  <c:v>13.480392156862745</c:v>
                </c:pt>
                <c:pt idx="1">
                  <c:v>12.9</c:v>
                </c:pt>
              </c:numCache>
            </c:numRef>
          </c:val>
        </c:ser>
        <c:ser>
          <c:idx val="3"/>
          <c:order val="3"/>
          <c:tx>
            <c:strRef>
              <c:f>子の居住地!$E$55</c:f>
              <c:strCache>
                <c:ptCount val="1"/>
                <c:pt idx="0">
                  <c:v>片道1時間未満</c:v>
                </c:pt>
              </c:strCache>
            </c:strRef>
          </c:tx>
          <c:spPr>
            <a:pattFill prst="ltVert">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子の居住地!$E$56:$E$57</c:f>
              <c:numCache>
                <c:formatCode>General</c:formatCode>
                <c:ptCount val="2"/>
                <c:pt idx="0" formatCode="0.0">
                  <c:v>21.568627450980394</c:v>
                </c:pt>
                <c:pt idx="1">
                  <c:v>23.6</c:v>
                </c:pt>
              </c:numCache>
            </c:numRef>
          </c:val>
        </c:ser>
        <c:ser>
          <c:idx val="4"/>
          <c:order val="4"/>
          <c:tx>
            <c:strRef>
              <c:f>子の居住地!$F$55</c:f>
              <c:strCache>
                <c:ptCount val="1"/>
                <c:pt idx="0">
                  <c:v>片道1時間以上</c:v>
                </c:pt>
              </c:strCache>
            </c:strRef>
          </c:tx>
          <c:invertIfNegative val="0"/>
          <c:dPt>
            <c:idx val="0"/>
            <c:invertIfNegative val="0"/>
            <c:bubble3D val="0"/>
            <c:spPr>
              <a:pattFill prst="pct25">
                <a:fgClr>
                  <a:schemeClr val="accent1"/>
                </a:fgClr>
                <a:bgClr>
                  <a:schemeClr val="bg1"/>
                </a:bgClr>
              </a:pattFill>
              <a:ln w="3175">
                <a:solidFill>
                  <a:schemeClr val="tx1"/>
                </a:solidFill>
              </a:ln>
            </c:spPr>
          </c:dPt>
          <c:dPt>
            <c:idx val="1"/>
            <c:invertIfNegative val="0"/>
            <c:bubble3D val="0"/>
            <c:spPr>
              <a:pattFill prst="pct25">
                <a:fgClr>
                  <a:schemeClr val="accent1"/>
                </a:fgClr>
                <a:bgClr>
                  <a:schemeClr val="bg1"/>
                </a:bgClr>
              </a:pattFill>
              <a:ln w="3175">
                <a:solidFill>
                  <a:schemeClr val="tx1"/>
                </a:solidFill>
              </a:ln>
            </c:spPr>
          </c:dPt>
          <c:dLbls>
            <c:dLbl>
              <c:idx val="0"/>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子の居住地!$F$56:$F$57</c:f>
              <c:numCache>
                <c:formatCode>General</c:formatCode>
                <c:ptCount val="2"/>
                <c:pt idx="0" formatCode="0.0">
                  <c:v>34.803921568627452</c:v>
                </c:pt>
                <c:pt idx="1">
                  <c:v>23.4</c:v>
                </c:pt>
              </c:numCache>
            </c:numRef>
          </c:val>
        </c:ser>
        <c:ser>
          <c:idx val="5"/>
          <c:order val="5"/>
          <c:tx>
            <c:strRef>
              <c:f>子の居住地!$G$55</c:f>
              <c:strCache>
                <c:ptCount val="1"/>
                <c:pt idx="0">
                  <c:v>子はいない</c:v>
                </c:pt>
              </c:strCache>
            </c:strRef>
          </c:tx>
          <c:spPr>
            <a:pattFill prst="ltUpDiag">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子の居住地!$G$56:$G$57</c:f>
              <c:numCache>
                <c:formatCode>General</c:formatCode>
                <c:ptCount val="2"/>
                <c:pt idx="0" formatCode="0.0">
                  <c:v>22.549019607843139</c:v>
                </c:pt>
                <c:pt idx="1">
                  <c:v>27.2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5"/>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5.e-002"/>
          <c:y val="0.1449102564102564"/>
          <c:w val="0.93057407407407389"/>
          <c:h val="7.2203535353535353e-002"/>
        </c:manualLayout>
      </c:layout>
      <c:overlay val="0"/>
      <c:spPr>
        <a:ln w="3175">
          <a:solidFill>
            <a:schemeClr val="tx1"/>
          </a:solidFill>
        </a:ln>
      </c:spPr>
      <c:txPr>
        <a:bodyPr horzOverflow="overflow" anchor="ctr" anchorCtr="1"/>
        <a:lstStyle/>
        <a:p>
          <a:pPr algn="l" rtl="0">
            <a:defRPr sz="75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8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図１４－４　子の居住地別高齢者のいる夫婦のみの世帯の割合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－全国、秋田県（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19988390340096376"/>
          <c:y val="2.4694578375940891e-002"/>
        </c:manualLayout>
      </c:layout>
      <c:overlay val="0"/>
    </c:title>
    <c:autoTitleDeleted val="0"/>
    <c:plotArea>
      <c:layout>
        <c:manualLayout>
          <c:layoutTarget val="inner"/>
          <c:xMode val="edge"/>
          <c:yMode val="edge"/>
          <c:x val="9.7992592592592589e-002"/>
          <c:y val="0.35234305555555562"/>
          <c:w val="0.85908277777777775"/>
          <c:h val="0.55157361111111125"/>
        </c:manualLayout>
      </c:layout>
      <c:barChart>
        <c:barDir val="bar"/>
        <c:grouping val="percentStacked"/>
        <c:varyColors val="0"/>
        <c:ser>
          <c:idx val="0"/>
          <c:order val="0"/>
          <c:tx>
            <c:strRef>
              <c:f>子の居住地!$J$55</c:f>
              <c:strCache>
                <c:ptCount val="1"/>
                <c:pt idx="0">
                  <c:v>一緒に住んでいる</c:v>
                </c:pt>
              </c:strCache>
            </c:strRef>
          </c:tx>
          <c:spPr>
            <a:pattFill prst="solidDmnd">
              <a:fgClr>
                <a:schemeClr val="accent1"/>
              </a:fgClr>
              <a:bgClr>
                <a:schemeClr val="bg1"/>
              </a:bgClr>
            </a:pattFill>
            <a:ln w="3175">
              <a:solidFill>
                <a:schemeClr val="tx1">
                  <a:shade val="95000"/>
                  <a:satMod val="105000"/>
                </a:schemeClr>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子の居住地!$J$56:$J$57</c:f>
              <c:numCache>
                <c:formatCode>General</c:formatCode>
                <c:ptCount val="2"/>
                <c:pt idx="0" formatCode="0.0">
                  <c:v>1.6129032258064515</c:v>
                </c:pt>
                <c:pt idx="1">
                  <c:v>5.0999999999999996</c:v>
                </c:pt>
              </c:numCache>
            </c:numRef>
          </c:val>
        </c:ser>
        <c:ser>
          <c:idx val="1"/>
          <c:order val="1"/>
          <c:tx>
            <c:strRef>
              <c:f>子の居住地!$K$55</c:f>
              <c:strCache>
                <c:ptCount val="1"/>
                <c:pt idx="0">
                  <c:v>徒歩5分程度</c:v>
                </c:pt>
              </c:strCache>
            </c:strRef>
          </c:tx>
          <c:spPr>
            <a:pattFill prst="smCheck">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2.673148148148148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子の居住地!$K$56:$K$57</c:f>
              <c:numCache>
                <c:formatCode>General</c:formatCode>
                <c:ptCount val="2"/>
                <c:pt idx="0" formatCode="0.0">
                  <c:v>6.9124423963133648</c:v>
                </c:pt>
                <c:pt idx="1">
                  <c:v>9.6</c:v>
                </c:pt>
              </c:numCache>
            </c:numRef>
          </c:val>
        </c:ser>
        <c:ser>
          <c:idx val="2"/>
          <c:order val="2"/>
          <c:tx>
            <c:strRef>
              <c:f>子の居住地!$L$55</c:f>
              <c:strCache>
                <c:ptCount val="1"/>
                <c:pt idx="0">
                  <c:v>片道15分未満</c:v>
                </c:pt>
              </c:strCache>
            </c:strRef>
          </c:tx>
          <c:spPr>
            <a:pattFill prst="openDmnd">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子の居住地!$L$56:$L$57</c:f>
              <c:numCache>
                <c:formatCode>General</c:formatCode>
                <c:ptCount val="2"/>
                <c:pt idx="0" formatCode="0.0">
                  <c:v>15.43778801843318</c:v>
                </c:pt>
                <c:pt idx="1">
                  <c:v>15.6</c:v>
                </c:pt>
              </c:numCache>
            </c:numRef>
          </c:val>
        </c:ser>
        <c:ser>
          <c:idx val="3"/>
          <c:order val="3"/>
          <c:tx>
            <c:strRef>
              <c:f>子の居住地!$M$55</c:f>
              <c:strCache>
                <c:ptCount val="1"/>
                <c:pt idx="0">
                  <c:v>片道1時間未満</c:v>
                </c:pt>
              </c:strCache>
            </c:strRef>
          </c:tx>
          <c:spPr>
            <a:pattFill prst="ltVert">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子の居住地!$M$56:$M$57</c:f>
              <c:numCache>
                <c:formatCode>General</c:formatCode>
                <c:ptCount val="2"/>
                <c:pt idx="0" formatCode="0.0">
                  <c:v>25.115207373271893</c:v>
                </c:pt>
                <c:pt idx="1">
                  <c:v>30</c:v>
                </c:pt>
              </c:numCache>
            </c:numRef>
          </c:val>
        </c:ser>
        <c:ser>
          <c:idx val="4"/>
          <c:order val="4"/>
          <c:tx>
            <c:strRef>
              <c:f>子の居住地!$N$55</c:f>
              <c:strCache>
                <c:ptCount val="1"/>
                <c:pt idx="0">
                  <c:v>片道1時間以上</c:v>
                </c:pt>
              </c:strCache>
            </c:strRef>
          </c:tx>
          <c:invertIfNegative val="0"/>
          <c:dPt>
            <c:idx val="0"/>
            <c:invertIfNegative val="0"/>
            <c:bubble3D val="0"/>
            <c:spPr>
              <a:pattFill prst="pct25">
                <a:fgClr>
                  <a:schemeClr val="accent1"/>
                </a:fgClr>
                <a:bgClr>
                  <a:schemeClr val="bg1"/>
                </a:bgClr>
              </a:pattFill>
              <a:ln w="3175">
                <a:solidFill>
                  <a:schemeClr val="tx1"/>
                </a:solidFill>
              </a:ln>
            </c:spPr>
          </c:dPt>
          <c:dPt>
            <c:idx val="1"/>
            <c:invertIfNegative val="0"/>
            <c:bubble3D val="0"/>
            <c:spPr>
              <a:pattFill prst="pct25">
                <a:fgClr>
                  <a:schemeClr val="accent1"/>
                </a:fgClr>
                <a:bgClr>
                  <a:schemeClr val="bg1"/>
                </a:bgClr>
              </a:pattFill>
              <a:ln w="3175">
                <a:solidFill>
                  <a:schemeClr val="tx1"/>
                </a:solidFill>
              </a:ln>
            </c:spPr>
          </c:dPt>
          <c:dLbls>
            <c:dLbl>
              <c:idx val="0"/>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子の居住地!$N$56:$N$57</c:f>
              <c:numCache>
                <c:formatCode>General</c:formatCode>
                <c:ptCount val="2"/>
                <c:pt idx="0" formatCode="0.0">
                  <c:v>39.400921658986178</c:v>
                </c:pt>
                <c:pt idx="1">
                  <c:v>28.4</c:v>
                </c:pt>
              </c:numCache>
            </c:numRef>
          </c:val>
        </c:ser>
        <c:ser>
          <c:idx val="5"/>
          <c:order val="5"/>
          <c:tx>
            <c:strRef>
              <c:f>子の居住地!$O$55</c:f>
              <c:strCache>
                <c:ptCount val="1"/>
                <c:pt idx="0">
                  <c:v>子はいない</c:v>
                </c:pt>
              </c:strCache>
            </c:strRef>
          </c:tx>
          <c:spPr>
            <a:pattFill prst="ltUpDiag">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子の居住地!$O$56:$O$57</c:f>
              <c:numCache>
                <c:formatCode>General</c:formatCode>
                <c:ptCount val="2"/>
                <c:pt idx="0" formatCode="0.0">
                  <c:v>11.52073732718894</c:v>
                </c:pt>
                <c:pt idx="1">
                  <c:v>11.3</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5"/>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5.e-002"/>
          <c:y val="0.22470509259259255"/>
          <c:w val="0.93292592592592605"/>
          <c:h val="7.3272685185185191e-002"/>
        </c:manualLayout>
      </c:layout>
      <c:overlay val="0"/>
      <c:spPr>
        <a:ln w="3175">
          <a:solidFill>
            <a:schemeClr val="tx1"/>
          </a:solidFill>
        </a:ln>
      </c:spPr>
      <c:txPr>
        <a:bodyPr horzOverflow="overflow" anchor="ctr" anchorCtr="1"/>
        <a:lstStyle/>
        <a:p>
          <a:pPr algn="l" rtl="0">
            <a:defRPr sz="75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8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図１４－４　子の居住地別高齢者のいる夫婦のみの世帯の割合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－全国、秋田県（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14814314877307003"/>
          <c:y val="4.23334818996682e-002"/>
        </c:manualLayout>
      </c:layout>
      <c:overlay val="0"/>
    </c:title>
    <c:autoTitleDeleted val="0"/>
    <c:plotArea>
      <c:layout>
        <c:manualLayout>
          <c:layoutTarget val="inner"/>
          <c:xMode val="edge"/>
          <c:yMode val="edge"/>
          <c:x val="9.7992592592592589e-002"/>
          <c:y val="0.31946666666666668"/>
          <c:w val="0.85908277777777775"/>
          <c:h val="0.5868511904761905"/>
        </c:manualLayout>
      </c:layout>
      <c:barChart>
        <c:barDir val="bar"/>
        <c:grouping val="percentStacked"/>
        <c:varyColors val="0"/>
        <c:ser>
          <c:idx val="0"/>
          <c:order val="0"/>
          <c:tx>
            <c:strRef>
              <c:f>子の居住地!$J$55</c:f>
              <c:strCache>
                <c:ptCount val="1"/>
                <c:pt idx="0">
                  <c:v>一緒に住んでいる</c:v>
                </c:pt>
              </c:strCache>
            </c:strRef>
          </c:tx>
          <c:spPr>
            <a:pattFill prst="solidDmnd">
              <a:fgClr>
                <a:schemeClr val="accent1"/>
              </a:fgClr>
              <a:bgClr>
                <a:schemeClr val="bg1"/>
              </a:bgClr>
            </a:pattFill>
            <a:ln w="3175">
              <a:solidFill>
                <a:schemeClr val="tx1">
                  <a:shade val="95000"/>
                  <a:satMod val="105000"/>
                </a:schemeClr>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子の居住地!$J$56:$J$57</c:f>
              <c:numCache>
                <c:formatCode>General</c:formatCode>
                <c:ptCount val="2"/>
                <c:pt idx="0" formatCode="0.0">
                  <c:v>1.6129032258064515</c:v>
                </c:pt>
                <c:pt idx="1">
                  <c:v>5.0999999999999996</c:v>
                </c:pt>
              </c:numCache>
            </c:numRef>
          </c:val>
        </c:ser>
        <c:ser>
          <c:idx val="1"/>
          <c:order val="1"/>
          <c:tx>
            <c:strRef>
              <c:f>子の居住地!$K$55</c:f>
              <c:strCache>
                <c:ptCount val="1"/>
                <c:pt idx="0">
                  <c:v>徒歩5分程度</c:v>
                </c:pt>
              </c:strCache>
            </c:strRef>
          </c:tx>
          <c:spPr>
            <a:pattFill prst="smCheck">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2.673148148148148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子の居住地!$K$56:$K$57</c:f>
              <c:numCache>
                <c:formatCode>General</c:formatCode>
                <c:ptCount val="2"/>
                <c:pt idx="0" formatCode="0.0">
                  <c:v>6.9124423963133648</c:v>
                </c:pt>
                <c:pt idx="1">
                  <c:v>9.6</c:v>
                </c:pt>
              </c:numCache>
            </c:numRef>
          </c:val>
        </c:ser>
        <c:ser>
          <c:idx val="2"/>
          <c:order val="2"/>
          <c:tx>
            <c:strRef>
              <c:f>子の居住地!$L$55</c:f>
              <c:strCache>
                <c:ptCount val="1"/>
                <c:pt idx="0">
                  <c:v>片道15分未満</c:v>
                </c:pt>
              </c:strCache>
            </c:strRef>
          </c:tx>
          <c:spPr>
            <a:pattFill prst="openDmnd">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子の居住地!$L$56:$L$57</c:f>
              <c:numCache>
                <c:formatCode>General</c:formatCode>
                <c:ptCount val="2"/>
                <c:pt idx="0" formatCode="0.0">
                  <c:v>15.43778801843318</c:v>
                </c:pt>
                <c:pt idx="1">
                  <c:v>15.6</c:v>
                </c:pt>
              </c:numCache>
            </c:numRef>
          </c:val>
        </c:ser>
        <c:ser>
          <c:idx val="3"/>
          <c:order val="3"/>
          <c:tx>
            <c:strRef>
              <c:f>子の居住地!$M$55</c:f>
              <c:strCache>
                <c:ptCount val="1"/>
                <c:pt idx="0">
                  <c:v>片道1時間未満</c:v>
                </c:pt>
              </c:strCache>
            </c:strRef>
          </c:tx>
          <c:spPr>
            <a:pattFill prst="ltVert">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子の居住地!$M$56:$M$57</c:f>
              <c:numCache>
                <c:formatCode>General</c:formatCode>
                <c:ptCount val="2"/>
                <c:pt idx="0" formatCode="0.0">
                  <c:v>25.115207373271893</c:v>
                </c:pt>
                <c:pt idx="1">
                  <c:v>30</c:v>
                </c:pt>
              </c:numCache>
            </c:numRef>
          </c:val>
        </c:ser>
        <c:ser>
          <c:idx val="4"/>
          <c:order val="4"/>
          <c:tx>
            <c:strRef>
              <c:f>子の居住地!$N$55</c:f>
              <c:strCache>
                <c:ptCount val="1"/>
                <c:pt idx="0">
                  <c:v>片道1時間以上</c:v>
                </c:pt>
              </c:strCache>
            </c:strRef>
          </c:tx>
          <c:invertIfNegative val="0"/>
          <c:dPt>
            <c:idx val="0"/>
            <c:invertIfNegative val="0"/>
            <c:bubble3D val="0"/>
            <c:spPr>
              <a:pattFill prst="pct25">
                <a:fgClr>
                  <a:schemeClr val="accent1"/>
                </a:fgClr>
                <a:bgClr>
                  <a:schemeClr val="bg1"/>
                </a:bgClr>
              </a:pattFill>
              <a:ln w="3175">
                <a:solidFill>
                  <a:schemeClr val="tx1"/>
                </a:solidFill>
              </a:ln>
            </c:spPr>
          </c:dPt>
          <c:dPt>
            <c:idx val="1"/>
            <c:invertIfNegative val="0"/>
            <c:bubble3D val="0"/>
            <c:spPr>
              <a:pattFill prst="pct25">
                <a:fgClr>
                  <a:schemeClr val="accent1"/>
                </a:fgClr>
                <a:bgClr>
                  <a:schemeClr val="bg1"/>
                </a:bgClr>
              </a:pattFill>
              <a:ln w="3175">
                <a:solidFill>
                  <a:schemeClr val="tx1"/>
                </a:solidFill>
              </a:ln>
            </c:spPr>
          </c:dPt>
          <c:dLbls>
            <c:dLbl>
              <c:idx val="0"/>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子の居住地!$N$56:$N$57</c:f>
              <c:numCache>
                <c:formatCode>General</c:formatCode>
                <c:ptCount val="2"/>
                <c:pt idx="0" formatCode="0.0">
                  <c:v>39.400921658986178</c:v>
                </c:pt>
                <c:pt idx="1">
                  <c:v>28.4</c:v>
                </c:pt>
              </c:numCache>
            </c:numRef>
          </c:val>
        </c:ser>
        <c:ser>
          <c:idx val="5"/>
          <c:order val="5"/>
          <c:tx>
            <c:strRef>
              <c:f>子の居住地!$O$55</c:f>
              <c:strCache>
                <c:ptCount val="1"/>
                <c:pt idx="0">
                  <c:v>子はいない</c:v>
                </c:pt>
              </c:strCache>
            </c:strRef>
          </c:tx>
          <c:spPr>
            <a:pattFill prst="ltUpDiag">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子の居住地!$I$56:$I$57</c:f>
              <c:strCache>
                <c:ptCount val="2"/>
                <c:pt idx="0">
                  <c:v>秋田県</c:v>
                </c:pt>
                <c:pt idx="1">
                  <c:v>全国</c:v>
                </c:pt>
              </c:strCache>
            </c:strRef>
          </c:cat>
          <c:val>
            <c:numRef>
              <c:f>子の居住地!$O$56:$O$57</c:f>
              <c:numCache>
                <c:formatCode>General</c:formatCode>
                <c:ptCount val="2"/>
                <c:pt idx="0" formatCode="0.0">
                  <c:v>11.52073732718894</c:v>
                </c:pt>
                <c:pt idx="1">
                  <c:v>11.3</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0"/>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5.e-002"/>
          <c:y val="0.19530714285714287"/>
          <c:w val="0.92822222222222206"/>
          <c:h val="8.5032051282051282e-002"/>
        </c:manualLayou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子の居住地別高齢単身普通世帯の割合－秋田県（</a:t>
            </a:r>
            <a:r>
              <a:rPr lang="ja-JP" altLang="en-US" sz="800" b="1" i="0" u="none" strike="noStrike" baseline="0">
                <a:solidFill>
                  <a:schemeClr val="tx1"/>
                </a:solidFill>
                <a:latin typeface="+mj-ea"/>
                <a:ea typeface="+mj-ea"/>
              </a:rPr>
              <a:t>平成</a:t>
            </a:r>
            <a:r>
              <a:rPr lang="en-US" altLang="ja-JP" sz="800" b="1" i="0" u="none" strike="noStrike" baseline="0">
                <a:solidFill>
                  <a:schemeClr val="tx1"/>
                </a:solidFill>
                <a:latin typeface="+mj-ea"/>
                <a:ea typeface="+mj-ea"/>
              </a:rPr>
              <a:t>20</a:t>
            </a:r>
            <a:r>
              <a:rPr lang="ja-JP" altLang="en-US" sz="800" b="1" i="0" u="none" strike="noStrike" baseline="0">
                <a:solidFill>
                  <a:schemeClr val="tx1"/>
                </a:solidFill>
                <a:latin typeface="+mj-ea"/>
                <a:ea typeface="+mj-ea"/>
              </a:rPr>
              <a:t>年、</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rPr>
              <a:t>年）</a:t>
            </a:r>
            <a:endParaRPr lang="ja-JP" altLang="en-US" sz="800" b="1" i="0" u="none" strike="noStrike" baseline="0">
              <a:solidFill>
                <a:schemeClr val="tx1"/>
              </a:solidFill>
            </a:endParaRPr>
          </a:p>
        </c:rich>
      </c:tx>
      <c:layout>
        <c:manualLayout>
          <c:xMode val="edge"/>
          <c:yMode val="edge"/>
          <c:x val="0.22215814572474216"/>
          <c:y val="1.5678881485968101e-002"/>
        </c:manualLayout>
      </c:layout>
      <c:overlay val="0"/>
    </c:title>
    <c:autoTitleDeleted val="0"/>
    <c:plotArea>
      <c:layout>
        <c:manualLayout>
          <c:layoutTarget val="inner"/>
          <c:xMode val="edge"/>
          <c:yMode val="edge"/>
          <c:x val="9.7992592592592589e-002"/>
          <c:y val="0.27449700854700854"/>
          <c:w val="0.85908277777777775"/>
          <c:h val="0.63182051282051277"/>
        </c:manualLayout>
      </c:layout>
      <c:barChart>
        <c:barDir val="bar"/>
        <c:grouping val="percentStacked"/>
        <c:varyColors val="0"/>
        <c:ser>
          <c:idx val="0"/>
          <c:order val="0"/>
          <c:tx>
            <c:strRef>
              <c:f>要約掲載図表!$C$58</c:f>
              <c:strCache>
                <c:ptCount val="1"/>
                <c:pt idx="0">
                  <c:v>一緒に住んでいる</c:v>
                </c:pt>
              </c:strCache>
            </c:strRef>
          </c:tx>
          <c:spPr>
            <a:pattFill prst="solidDmnd">
              <a:fgClr>
                <a:schemeClr val="accent1"/>
              </a:fgClr>
              <a:bgClr>
                <a:schemeClr val="bg1"/>
              </a:bgClr>
            </a:pattFill>
            <a:ln w="3175">
              <a:solidFill>
                <a:schemeClr val="tx1">
                  <a:shade val="95000"/>
                  <a:satMod val="105000"/>
                </a:schemeClr>
              </a:solidFill>
            </a:ln>
          </c:spPr>
          <c:invertIfNegative val="0"/>
          <c:cat>
            <c:strRef>
              <c:f>要約掲載図表!$B$59:$B$60</c:f>
              <c:strCache>
                <c:ptCount val="2"/>
                <c:pt idx="0">
                  <c:v>高齢者のいる
夫婦のみの世帯</c:v>
                </c:pt>
                <c:pt idx="1">
                  <c:v>高齢単身世帯</c:v>
                </c:pt>
              </c:strCache>
            </c:strRef>
          </c:cat>
          <c:val>
            <c:numRef>
              <c:f>要約掲載図表!$C$59:$C$60</c:f>
              <c:numCache>
                <c:formatCode>0.0</c:formatCode>
                <c:ptCount val="2"/>
                <c:pt idx="0">
                  <c:v>1.6129032258064515</c:v>
                </c:pt>
                <c:pt idx="1">
                  <c:v>1.9607843137254899</c:v>
                </c:pt>
              </c:numCache>
            </c:numRef>
          </c:val>
        </c:ser>
        <c:ser>
          <c:idx val="1"/>
          <c:order val="1"/>
          <c:tx>
            <c:strRef>
              <c:f>要約掲載図表!$D$58</c:f>
              <c:strCache>
                <c:ptCount val="1"/>
                <c:pt idx="0">
                  <c:v>徒歩5分程度</c:v>
                </c:pt>
              </c:strCache>
            </c:strRef>
          </c:tx>
          <c:spPr>
            <a:pattFill prst="smCheck">
              <a:fgClr>
                <a:schemeClr val="accent1"/>
              </a:fgClr>
              <a:bgClr>
                <a:schemeClr val="bg1"/>
              </a:bgClr>
            </a:pattFill>
            <a:ln w="3175">
              <a:solidFill>
                <a:schemeClr val="tx1">
                  <a:shade val="95000"/>
                  <a:satMod val="105000"/>
                </a:schemeClr>
              </a:solidFill>
            </a:ln>
          </c:spPr>
          <c:invertIfNegative val="0"/>
          <c:dPt>
            <c:idx val="0"/>
            <c:invertIfNegative val="0"/>
            <c:bubble3D val="0"/>
          </c:dPt>
          <c:dPt>
            <c:idx val="1"/>
            <c:invertIfNegative val="0"/>
            <c:bubble3D val="0"/>
          </c:dPt>
          <c:dLbls>
            <c:dLbl>
              <c:idx val="0"/>
              <c:layout>
                <c:manualLayout>
                  <c:x val="2.673148148148148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delete val="1"/>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要約掲載図表!$B$59:$B$60</c:f>
              <c:strCache>
                <c:ptCount val="2"/>
                <c:pt idx="0">
                  <c:v>高齢者のいる
夫婦のみの世帯</c:v>
                </c:pt>
                <c:pt idx="1">
                  <c:v>高齢単身世帯</c:v>
                </c:pt>
              </c:strCache>
            </c:strRef>
          </c:cat>
          <c:val>
            <c:numRef>
              <c:f>要約掲載図表!$D$59:$D$60</c:f>
              <c:numCache>
                <c:formatCode>0.0</c:formatCode>
                <c:ptCount val="2"/>
                <c:pt idx="0">
                  <c:v>6.9124423963133648</c:v>
                </c:pt>
                <c:pt idx="1">
                  <c:v>5.6372549019607847</c:v>
                </c:pt>
              </c:numCache>
            </c:numRef>
          </c:val>
        </c:ser>
        <c:ser>
          <c:idx val="2"/>
          <c:order val="2"/>
          <c:tx>
            <c:strRef>
              <c:f>要約掲載図表!$E$58</c:f>
              <c:strCache>
                <c:ptCount val="1"/>
                <c:pt idx="0">
                  <c:v>片道15分未満</c:v>
                </c:pt>
              </c:strCache>
            </c:strRef>
          </c:tx>
          <c:spPr>
            <a:pattFill prst="openDmnd">
              <a:fgClr>
                <a:schemeClr val="accent1"/>
              </a:fgClr>
              <a:bgClr>
                <a:schemeClr val="bg1"/>
              </a:bgClr>
            </a:pattFill>
            <a:ln w="3175">
              <a:solidFill>
                <a:schemeClr val="tx1"/>
              </a:solidFill>
            </a:ln>
          </c:spPr>
          <c:invertIfNegative val="0"/>
          <c:cat>
            <c:strRef>
              <c:f>要約掲載図表!$B$59:$B$60</c:f>
              <c:strCache>
                <c:ptCount val="2"/>
                <c:pt idx="0">
                  <c:v>高齢者のいる
夫婦のみの世帯</c:v>
                </c:pt>
                <c:pt idx="1">
                  <c:v>高齢単身世帯</c:v>
                </c:pt>
              </c:strCache>
            </c:strRef>
          </c:cat>
          <c:val>
            <c:numRef>
              <c:f>要約掲載図表!$E$59:$E$60</c:f>
              <c:numCache>
                <c:formatCode>0.0</c:formatCode>
                <c:ptCount val="2"/>
                <c:pt idx="0">
                  <c:v>15.43778801843318</c:v>
                </c:pt>
                <c:pt idx="1">
                  <c:v>13.480392156862745</c:v>
                </c:pt>
              </c:numCache>
            </c:numRef>
          </c:val>
        </c:ser>
        <c:ser>
          <c:idx val="3"/>
          <c:order val="3"/>
          <c:tx>
            <c:strRef>
              <c:f>要約掲載図表!$F$58</c:f>
              <c:strCache>
                <c:ptCount val="1"/>
                <c:pt idx="0">
                  <c:v>片道1時間未満</c:v>
                </c:pt>
              </c:strCache>
            </c:strRef>
          </c:tx>
          <c:spPr>
            <a:pattFill prst="ltVert">
              <a:fgClr>
                <a:schemeClr val="accent1"/>
              </a:fgClr>
              <a:bgClr>
                <a:schemeClr val="bg1"/>
              </a:bgClr>
            </a:pattFill>
            <a:ln w="3175">
              <a:solidFill>
                <a:schemeClr val="tx1"/>
              </a:solidFill>
            </a:ln>
          </c:spPr>
          <c:invertIfNegative val="0"/>
          <c:dPt>
            <c:idx val="0"/>
            <c:invertIfNegative val="0"/>
            <c:bubble3D val="0"/>
          </c:dPt>
          <c:dPt>
            <c:idx val="1"/>
            <c:invertIfNegative val="0"/>
            <c:bubble3D val="0"/>
          </c:dPt>
          <c:dLbls>
            <c:dLbl>
              <c:idx val="0"/>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separator xml:space="preserve"> </c:separator>
            </c:dLbl>
            <c:dLbl>
              <c:idx val="1"/>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1"/>
              <c:showPercent val="0"/>
              <c:showBubbleSize val="0"/>
              <c:separator xml:space="preserve">
</c:separator>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要約掲載図表!$B$59:$B$60</c:f>
              <c:strCache>
                <c:ptCount val="2"/>
                <c:pt idx="0">
                  <c:v>高齢者のいる
夫婦のみの世帯</c:v>
                </c:pt>
                <c:pt idx="1">
                  <c:v>高齢単身世帯</c:v>
                </c:pt>
              </c:strCache>
            </c:strRef>
          </c:cat>
          <c:val>
            <c:numRef>
              <c:f>要約掲載図表!$F$59:$F$60</c:f>
              <c:numCache>
                <c:formatCode>0.0</c:formatCode>
                <c:ptCount val="2"/>
                <c:pt idx="0">
                  <c:v>25.115207373271893</c:v>
                </c:pt>
                <c:pt idx="1">
                  <c:v>21.568627450980394</c:v>
                </c:pt>
              </c:numCache>
            </c:numRef>
          </c:val>
        </c:ser>
        <c:ser>
          <c:idx val="4"/>
          <c:order val="4"/>
          <c:tx>
            <c:strRef>
              <c:f>要約掲載図表!$G$58</c:f>
              <c:strCache>
                <c:ptCount val="1"/>
                <c:pt idx="0">
                  <c:v>片道1時間以上</c:v>
                </c:pt>
              </c:strCache>
            </c:strRef>
          </c:tx>
          <c:invertIfNegative val="0"/>
          <c:dPt>
            <c:idx val="0"/>
            <c:invertIfNegative val="0"/>
            <c:bubble3D val="0"/>
            <c:spPr>
              <a:pattFill prst="pct25">
                <a:fgClr>
                  <a:schemeClr val="accent1"/>
                </a:fgClr>
                <a:bgClr>
                  <a:schemeClr val="bg1"/>
                </a:bgClr>
              </a:pattFill>
              <a:ln w="3175">
                <a:solidFill>
                  <a:schemeClr val="tx1"/>
                </a:solidFill>
              </a:ln>
            </c:spPr>
          </c:dPt>
          <c:dPt>
            <c:idx val="1"/>
            <c:invertIfNegative val="0"/>
            <c:bubble3D val="0"/>
            <c:spPr>
              <a:pattFill prst="pct25">
                <a:fgClr>
                  <a:schemeClr val="accent1"/>
                </a:fgClr>
                <a:bgClr>
                  <a:schemeClr val="bg1"/>
                </a:bgClr>
              </a:pattFill>
              <a:ln w="3175">
                <a:solidFill>
                  <a:schemeClr val="tx1"/>
                </a:solidFill>
              </a:ln>
            </c:spPr>
          </c:dPt>
          <c:dLbls>
            <c:dLbl>
              <c:idx val="0"/>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separator xml:space="preserve"> </c:separator>
            </c:dLbl>
            <c:dLbl>
              <c:idx val="1"/>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1"/>
              <c:showPercent val="0"/>
              <c:showBubbleSize val="0"/>
              <c:separator xml:space="preserve"> </c:separator>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cat>
            <c:strRef>
              <c:f>要約掲載図表!$B$59:$B$60</c:f>
              <c:strCache>
                <c:ptCount val="2"/>
                <c:pt idx="0">
                  <c:v>高齢者のいる
夫婦のみの世帯</c:v>
                </c:pt>
                <c:pt idx="1">
                  <c:v>高齢単身世帯</c:v>
                </c:pt>
              </c:strCache>
            </c:strRef>
          </c:cat>
          <c:val>
            <c:numRef>
              <c:f>要約掲載図表!$G$59:$G$60</c:f>
              <c:numCache>
                <c:formatCode>0.0</c:formatCode>
                <c:ptCount val="2"/>
                <c:pt idx="0">
                  <c:v>39.400921658986178</c:v>
                </c:pt>
                <c:pt idx="1">
                  <c:v>34.803921568627452</c:v>
                </c:pt>
              </c:numCache>
            </c:numRef>
          </c:val>
        </c:ser>
        <c:ser>
          <c:idx val="5"/>
          <c:order val="5"/>
          <c:tx>
            <c:strRef>
              <c:f>要約掲載図表!$H$58</c:f>
              <c:strCache>
                <c:ptCount val="1"/>
                <c:pt idx="0">
                  <c:v>子はいない</c:v>
                </c:pt>
              </c:strCache>
            </c:strRef>
          </c:tx>
          <c:spPr>
            <a:pattFill prst="ltUpDiag">
              <a:fgClr>
                <a:schemeClr val="accent1"/>
              </a:fgClr>
              <a:bgClr>
                <a:schemeClr val="bg1"/>
              </a:bgClr>
            </a:pattFill>
            <a:ln w="3175">
              <a:solidFill>
                <a:schemeClr val="tx1"/>
              </a:solidFill>
            </a:ln>
          </c:spPr>
          <c:invertIfNegative val="0"/>
          <c:dPt>
            <c:idx val="0"/>
            <c:invertIfNegative val="0"/>
            <c:bubble3D val="0"/>
          </c:dPt>
          <c:dLbls>
            <c:dLbl>
              <c:idx val="0"/>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separator xml:space="preserve"> </c:separator>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cat>
            <c:strRef>
              <c:f>要約掲載図表!$B$59:$B$60</c:f>
              <c:strCache>
                <c:ptCount val="2"/>
                <c:pt idx="0">
                  <c:v>高齢者のいる
夫婦のみの世帯</c:v>
                </c:pt>
                <c:pt idx="1">
                  <c:v>高齢単身世帯</c:v>
                </c:pt>
              </c:strCache>
            </c:strRef>
          </c:cat>
          <c:val>
            <c:numRef>
              <c:f>要約掲載図表!$H$59:$H$60</c:f>
              <c:numCache>
                <c:formatCode>0.0</c:formatCode>
                <c:ptCount val="2"/>
                <c:pt idx="0">
                  <c:v>11.52073732718894</c:v>
                </c:pt>
                <c:pt idx="1">
                  <c:v>22.549019607843139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5"/>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75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図１４－３　子の居住地別高齢単身普通世帯の割合－全国、秋田県（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14814317236894062"/>
          <c:y val="4.2333183961760876e-002"/>
        </c:manualLayout>
      </c:layout>
      <c:overlay val="0"/>
    </c:title>
    <c:autoTitleDeleted val="0"/>
    <c:plotArea>
      <c:layout>
        <c:manualLayout>
          <c:layoutTarget val="inner"/>
          <c:xMode val="edge"/>
          <c:yMode val="edge"/>
          <c:x val="9.7992592592592589e-002"/>
          <c:y val="0.26906965811965811"/>
          <c:w val="0.85908277777777775"/>
          <c:h val="0.63724801587301583"/>
        </c:manualLayout>
      </c:layout>
      <c:barChart>
        <c:barDir val="bar"/>
        <c:grouping val="percentStacked"/>
        <c:varyColors val="0"/>
        <c:ser>
          <c:idx val="0"/>
          <c:order val="0"/>
          <c:tx>
            <c:strRef>
              <c:f>子の居住地!$B$55</c:f>
              <c:strCache>
                <c:ptCount val="1"/>
                <c:pt idx="0">
                  <c:v>一緒に住んでいる</c:v>
                </c:pt>
              </c:strCache>
            </c:strRef>
          </c:tx>
          <c:spPr>
            <a:pattFill prst="solidDmnd">
              <a:fgClr>
                <a:schemeClr val="accent1"/>
              </a:fgClr>
              <a:bgClr>
                <a:schemeClr val="bg1"/>
              </a:bgClr>
            </a:pattFill>
            <a:ln w="3175">
              <a:solidFill>
                <a:schemeClr val="tx1">
                  <a:shade val="95000"/>
                  <a:satMod val="105000"/>
                </a:schemeClr>
              </a:solidFill>
            </a:ln>
          </c:spPr>
          <c:invertIfNegative val="0"/>
          <c:dPt>
            <c:idx val="0"/>
            <c:invertIfNegative val="0"/>
            <c:bubble3D val="0"/>
          </c:dPt>
          <c:dPt>
            <c:idx val="1"/>
            <c:invertIfNegative val="0"/>
            <c:bubble3D val="0"/>
          </c:dPt>
          <c:dLbls>
            <c:dLbl>
              <c:idx val="0"/>
              <c:layout>
                <c:manualLayout>
                  <c:x val="-7.0555555555555554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1000">
                      <a:solidFill>
                        <a:schemeClr val="tx1"/>
                      </a:solidFill>
                    </a:defRPr>
                  </a:pPr>
                  <a:endParaRPr lang="ja-JP" altLang="en-US"/>
                </a:p>
              </c:txPr>
              <c:dLblPos val="ct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dLblPos val="inEnd"/>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子の居住地!$B$56:$B$57</c:f>
              <c:numCache>
                <c:formatCode>General</c:formatCode>
                <c:ptCount val="2"/>
                <c:pt idx="0" formatCode="0.0">
                  <c:v>1.9607843137254899</c:v>
                </c:pt>
                <c:pt idx="1">
                  <c:v>4.4000000000000004</c:v>
                </c:pt>
              </c:numCache>
            </c:numRef>
          </c:val>
        </c:ser>
        <c:ser>
          <c:idx val="1"/>
          <c:order val="1"/>
          <c:tx>
            <c:strRef>
              <c:f>子の居住地!$C$55</c:f>
              <c:strCache>
                <c:ptCount val="1"/>
                <c:pt idx="0">
                  <c:v>徒歩5分程度</c:v>
                </c:pt>
              </c:strCache>
            </c:strRef>
          </c:tx>
          <c:spPr>
            <a:pattFill prst="smCheck">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2.673148148148148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子の居住地!$C$56:$C$57</c:f>
              <c:numCache>
                <c:formatCode>General</c:formatCode>
                <c:ptCount val="2"/>
                <c:pt idx="0" formatCode="0.0">
                  <c:v>5.6372549019607847</c:v>
                </c:pt>
                <c:pt idx="1">
                  <c:v>8.4</c:v>
                </c:pt>
              </c:numCache>
            </c:numRef>
          </c:val>
        </c:ser>
        <c:ser>
          <c:idx val="2"/>
          <c:order val="2"/>
          <c:tx>
            <c:strRef>
              <c:f>子の居住地!$D$55</c:f>
              <c:strCache>
                <c:ptCount val="1"/>
                <c:pt idx="0">
                  <c:v>片道15分未満</c:v>
                </c:pt>
              </c:strCache>
            </c:strRef>
          </c:tx>
          <c:spPr>
            <a:pattFill prst="openDmnd">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子の居住地!$D$56:$D$57</c:f>
              <c:numCache>
                <c:formatCode>General</c:formatCode>
                <c:ptCount val="2"/>
                <c:pt idx="0" formatCode="0.0">
                  <c:v>13.480392156862745</c:v>
                </c:pt>
                <c:pt idx="1">
                  <c:v>12.9</c:v>
                </c:pt>
              </c:numCache>
            </c:numRef>
          </c:val>
        </c:ser>
        <c:ser>
          <c:idx val="3"/>
          <c:order val="3"/>
          <c:tx>
            <c:strRef>
              <c:f>子の居住地!$E$55</c:f>
              <c:strCache>
                <c:ptCount val="1"/>
                <c:pt idx="0">
                  <c:v>片道1時間未満</c:v>
                </c:pt>
              </c:strCache>
            </c:strRef>
          </c:tx>
          <c:spPr>
            <a:pattFill prst="ltVert">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子の居住地!$E$56:$E$57</c:f>
              <c:numCache>
                <c:formatCode>General</c:formatCode>
                <c:ptCount val="2"/>
                <c:pt idx="0" formatCode="0.0">
                  <c:v>21.568627450980394</c:v>
                </c:pt>
                <c:pt idx="1">
                  <c:v>23.6</c:v>
                </c:pt>
              </c:numCache>
            </c:numRef>
          </c:val>
        </c:ser>
        <c:ser>
          <c:idx val="4"/>
          <c:order val="4"/>
          <c:tx>
            <c:strRef>
              <c:f>子の居住地!$F$55</c:f>
              <c:strCache>
                <c:ptCount val="1"/>
                <c:pt idx="0">
                  <c:v>片道1時間以上</c:v>
                </c:pt>
              </c:strCache>
            </c:strRef>
          </c:tx>
          <c:invertIfNegative val="0"/>
          <c:dPt>
            <c:idx val="0"/>
            <c:invertIfNegative val="0"/>
            <c:bubble3D val="0"/>
            <c:spPr>
              <a:pattFill prst="pct25">
                <a:fgClr>
                  <a:schemeClr val="accent1"/>
                </a:fgClr>
                <a:bgClr>
                  <a:schemeClr val="bg1"/>
                </a:bgClr>
              </a:pattFill>
              <a:ln w="3175">
                <a:solidFill>
                  <a:schemeClr val="tx1"/>
                </a:solidFill>
              </a:ln>
            </c:spPr>
          </c:dPt>
          <c:dPt>
            <c:idx val="1"/>
            <c:invertIfNegative val="0"/>
            <c:bubble3D val="0"/>
            <c:spPr>
              <a:pattFill prst="pct25">
                <a:fgClr>
                  <a:schemeClr val="accent1"/>
                </a:fgClr>
                <a:bgClr>
                  <a:schemeClr val="bg1"/>
                </a:bgClr>
              </a:pattFill>
              <a:ln w="3175">
                <a:solidFill>
                  <a:schemeClr val="tx1"/>
                </a:solidFill>
              </a:ln>
            </c:spPr>
          </c:dPt>
          <c:dLbls>
            <c:dLbl>
              <c:idx val="0"/>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子の居住地!$F$56:$F$57</c:f>
              <c:numCache>
                <c:formatCode>General</c:formatCode>
                <c:ptCount val="2"/>
                <c:pt idx="0" formatCode="0.0">
                  <c:v>34.803921568627452</c:v>
                </c:pt>
                <c:pt idx="1">
                  <c:v>23.4</c:v>
                </c:pt>
              </c:numCache>
            </c:numRef>
          </c:val>
        </c:ser>
        <c:ser>
          <c:idx val="5"/>
          <c:order val="5"/>
          <c:tx>
            <c:strRef>
              <c:f>子の居住地!$G$55</c:f>
              <c:strCache>
                <c:ptCount val="1"/>
                <c:pt idx="0">
                  <c:v>子はいない</c:v>
                </c:pt>
              </c:strCache>
            </c:strRef>
          </c:tx>
          <c:spPr>
            <a:pattFill prst="ltUpDiag">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子の居住地!$A$56:$A$57</c:f>
              <c:strCache>
                <c:ptCount val="2"/>
                <c:pt idx="0">
                  <c:v>秋田県</c:v>
                </c:pt>
                <c:pt idx="1">
                  <c:v>全国</c:v>
                </c:pt>
              </c:strCache>
            </c:strRef>
          </c:cat>
          <c:val>
            <c:numRef>
              <c:f>子の居住地!$G$56:$G$57</c:f>
              <c:numCache>
                <c:formatCode>General</c:formatCode>
                <c:ptCount val="2"/>
                <c:pt idx="0" formatCode="0.0">
                  <c:v>22.549019607843139</c:v>
                </c:pt>
                <c:pt idx="1">
                  <c:v>27.2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0"/>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5.e-002"/>
          <c:y val="0.1449102564102564"/>
          <c:w val="0.93998148148148164"/>
          <c:h val="8.5032051282051282e-002"/>
        </c:manualLayou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9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図１４－１　子の居住地別高齢単身普通世帯の割合－秋田県（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20</a:t>
            </a:r>
            <a:r>
              <a:rPr lang="ja-JP" altLang="en-US" sz="900" b="1" i="0" u="none" strike="noStrike" baseline="0">
                <a:solidFill>
                  <a:schemeClr val="tx1"/>
                </a:solidFill>
                <a:latin typeface="+mj-ea"/>
                <a:ea typeface="+mj-ea"/>
              </a:rPr>
              <a:t>年、</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14814317236894062"/>
          <c:y val="4.2333183961760876e-002"/>
        </c:manualLayout>
      </c:layout>
      <c:overlay val="0"/>
    </c:title>
    <c:autoTitleDeleted val="0"/>
    <c:plotArea>
      <c:layout>
        <c:manualLayout>
          <c:layoutTarget val="inner"/>
          <c:xMode val="edge"/>
          <c:yMode val="edge"/>
          <c:x val="9.7992592592592589e-002"/>
          <c:y val="0.26906965811965811"/>
          <c:w val="0.85908277777777775"/>
          <c:h val="0.63724801587301583"/>
        </c:manualLayout>
      </c:layout>
      <c:barChart>
        <c:barDir val="bar"/>
        <c:grouping val="percentStacked"/>
        <c:varyColors val="0"/>
        <c:ser>
          <c:idx val="0"/>
          <c:order val="0"/>
          <c:tx>
            <c:strRef>
              <c:f>子の居住地!$B$34</c:f>
              <c:strCache>
                <c:ptCount val="1"/>
                <c:pt idx="0">
                  <c:v>一緒に住んでいる</c:v>
                </c:pt>
              </c:strCache>
            </c:strRef>
          </c:tx>
          <c:spPr>
            <a:pattFill prst="solidDmnd">
              <a:fgClr>
                <a:schemeClr val="accent1"/>
              </a:fgClr>
              <a:bgClr>
                <a:schemeClr val="bg1"/>
              </a:bgClr>
            </a:pattFill>
            <a:ln w="3175">
              <a:solidFill>
                <a:schemeClr val="tx1">
                  <a:shade val="95000"/>
                  <a:satMod val="105000"/>
                </a:schemeClr>
              </a:solidFill>
            </a:ln>
          </c:spPr>
          <c:invertIfNegative val="0"/>
          <c:dPt>
            <c:idx val="0"/>
            <c:invertIfNegative val="0"/>
            <c:bubble3D val="0"/>
          </c:dPt>
          <c:dPt>
            <c:idx val="1"/>
            <c:invertIfNegative val="0"/>
            <c:bubble3D val="0"/>
          </c:dPt>
          <c:dLbls>
            <c:dLbl>
              <c:idx val="0"/>
              <c:layout>
                <c:manualLayout>
                  <c:x val="-7.0555555555555554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1000">
                      <a:solidFill>
                        <a:schemeClr val="tx1"/>
                      </a:solidFill>
                    </a:defRPr>
                  </a:pPr>
                  <a:endParaRPr lang="ja-JP" altLang="en-US"/>
                </a:p>
              </c:txPr>
              <c:dLblPos val="ct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dLblPos val="inEnd"/>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子の居住地!$B$35:$B$36</c:f>
              <c:numCache>
                <c:formatCode>0.0</c:formatCode>
                <c:ptCount val="2"/>
                <c:pt idx="0">
                  <c:v>1.9607843137254899</c:v>
                </c:pt>
                <c:pt idx="1">
                  <c:v>2.8985507246376812</c:v>
                </c:pt>
              </c:numCache>
            </c:numRef>
          </c:val>
        </c:ser>
        <c:ser>
          <c:idx val="1"/>
          <c:order val="1"/>
          <c:tx>
            <c:strRef>
              <c:f>子の居住地!$C$34</c:f>
              <c:strCache>
                <c:ptCount val="1"/>
                <c:pt idx="0">
                  <c:v>徒歩5分程度</c:v>
                </c:pt>
              </c:strCache>
            </c:strRef>
          </c:tx>
          <c:spPr>
            <a:pattFill prst="smCheck">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2.673148148148148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子の居住地!$C$35:$C$36</c:f>
              <c:numCache>
                <c:formatCode>0.0</c:formatCode>
                <c:ptCount val="2"/>
                <c:pt idx="0">
                  <c:v>5.6372549019607847</c:v>
                </c:pt>
                <c:pt idx="1">
                  <c:v>4.3478260869565215</c:v>
                </c:pt>
              </c:numCache>
            </c:numRef>
          </c:val>
        </c:ser>
        <c:ser>
          <c:idx val="2"/>
          <c:order val="2"/>
          <c:tx>
            <c:strRef>
              <c:f>子の居住地!$D$34</c:f>
              <c:strCache>
                <c:ptCount val="1"/>
                <c:pt idx="0">
                  <c:v>片道15分未満</c:v>
                </c:pt>
              </c:strCache>
            </c:strRef>
          </c:tx>
          <c:spPr>
            <a:pattFill prst="openDmnd">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子の居住地!$D$35:$D$36</c:f>
              <c:numCache>
                <c:formatCode>0.0</c:formatCode>
                <c:ptCount val="2"/>
                <c:pt idx="0">
                  <c:v>13.480392156862745</c:v>
                </c:pt>
                <c:pt idx="1">
                  <c:v>11.594202898550725</c:v>
                </c:pt>
              </c:numCache>
            </c:numRef>
          </c:val>
        </c:ser>
        <c:ser>
          <c:idx val="3"/>
          <c:order val="3"/>
          <c:tx>
            <c:strRef>
              <c:f>子の居住地!$E$34</c:f>
              <c:strCache>
                <c:ptCount val="1"/>
                <c:pt idx="0">
                  <c:v>片道1時間未満</c:v>
                </c:pt>
              </c:strCache>
            </c:strRef>
          </c:tx>
          <c:spPr>
            <a:pattFill prst="ltVert">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子の居住地!$E$35:$E$36</c:f>
              <c:numCache>
                <c:formatCode>0.0</c:formatCode>
                <c:ptCount val="2"/>
                <c:pt idx="0">
                  <c:v>21.568627450980394</c:v>
                </c:pt>
                <c:pt idx="1">
                  <c:v>20.869565217391305</c:v>
                </c:pt>
              </c:numCache>
            </c:numRef>
          </c:val>
        </c:ser>
        <c:ser>
          <c:idx val="4"/>
          <c:order val="4"/>
          <c:tx>
            <c:strRef>
              <c:f>子の居住地!$F$34</c:f>
              <c:strCache>
                <c:ptCount val="1"/>
                <c:pt idx="0">
                  <c:v>片道1時間以上</c:v>
                </c:pt>
              </c:strCache>
            </c:strRef>
          </c:tx>
          <c:invertIfNegative val="0"/>
          <c:dPt>
            <c:idx val="0"/>
            <c:invertIfNegative val="0"/>
            <c:bubble3D val="0"/>
            <c:spPr>
              <a:pattFill prst="pct25">
                <a:fgClr>
                  <a:schemeClr val="accent1"/>
                </a:fgClr>
                <a:bgClr>
                  <a:schemeClr val="bg1"/>
                </a:bgClr>
              </a:pattFill>
              <a:ln w="3175">
                <a:solidFill>
                  <a:schemeClr val="tx1"/>
                </a:solidFill>
              </a:ln>
            </c:spPr>
          </c:dPt>
          <c:dPt>
            <c:idx val="1"/>
            <c:invertIfNegative val="0"/>
            <c:bubble3D val="0"/>
            <c:spPr>
              <a:pattFill prst="pct25">
                <a:fgClr>
                  <a:schemeClr val="accent1"/>
                </a:fgClr>
                <a:bgClr>
                  <a:schemeClr val="bg1"/>
                </a:bgClr>
              </a:pattFill>
              <a:ln w="3175">
                <a:solidFill>
                  <a:schemeClr val="tx1"/>
                </a:solidFill>
              </a:ln>
            </c:spPr>
          </c:dPt>
          <c:dLbls>
            <c:dLbl>
              <c:idx val="0"/>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子の居住地!$F$35:$F$36</c:f>
              <c:numCache>
                <c:formatCode>0.0</c:formatCode>
                <c:ptCount val="2"/>
                <c:pt idx="0">
                  <c:v>34.803921568627452</c:v>
                </c:pt>
                <c:pt idx="1">
                  <c:v>35.94202898550725</c:v>
                </c:pt>
              </c:numCache>
            </c:numRef>
          </c:val>
        </c:ser>
        <c:ser>
          <c:idx val="5"/>
          <c:order val="5"/>
          <c:tx>
            <c:strRef>
              <c:f>子の居住地!$G$34</c:f>
              <c:strCache>
                <c:ptCount val="1"/>
                <c:pt idx="0">
                  <c:v>子はいない</c:v>
                </c:pt>
              </c:strCache>
            </c:strRef>
          </c:tx>
          <c:spPr>
            <a:pattFill prst="ltUpDiag">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子の居住地!$A$35:$A$36</c:f>
              <c:strCache>
                <c:ptCount val="2"/>
                <c:pt idx="0">
                  <c:v>平成25年</c:v>
                </c:pt>
                <c:pt idx="1">
                  <c:v>平成20年</c:v>
                </c:pt>
              </c:strCache>
            </c:strRef>
          </c:cat>
          <c:val>
            <c:numRef>
              <c:f>子の居住地!$G$35:$G$36</c:f>
              <c:numCache>
                <c:formatCode>0.0</c:formatCode>
                <c:ptCount val="2"/>
                <c:pt idx="0">
                  <c:v>22.549019607843139</c:v>
                </c:pt>
                <c:pt idx="1">
                  <c:v>24.347826086956523</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0"/>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5.e-002"/>
          <c:y val="0.1449102564102564"/>
          <c:w val="0.93998148148148164"/>
          <c:h val="8.5032051282051282e-002"/>
        </c:manualLayou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9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図１４－２　子の居住地別高齢者のいる夫婦のみの世帯の割合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－秋田県（</a:t>
            </a:r>
            <a:r>
              <a:rPr lang="ja-JP" altLang="en-US" sz="900" b="1" i="0" u="none" strike="noStrike" baseline="0">
                <a:solidFill>
                  <a:schemeClr val="tx1"/>
                </a:solidFill>
                <a:latin typeface="+mj-ea"/>
                <a:ea typeface="+mj-ea"/>
              </a:rPr>
              <a:t>平成</a:t>
            </a:r>
            <a:r>
              <a:rPr lang="en-US" altLang="ja-JP" sz="900" b="1" i="0" u="none" strike="noStrike" baseline="0">
                <a:solidFill>
                  <a:schemeClr val="tx1"/>
                </a:solidFill>
                <a:latin typeface="+mj-ea"/>
                <a:ea typeface="+mj-ea"/>
              </a:rPr>
              <a:t>20</a:t>
            </a:r>
            <a:r>
              <a:rPr lang="ja-JP" altLang="en-US" sz="900" b="1" i="0" u="none" strike="noStrike" baseline="0">
                <a:solidFill>
                  <a:schemeClr val="tx1"/>
                </a:solidFill>
                <a:latin typeface="+mj-ea"/>
                <a:ea typeface="+mj-ea"/>
              </a:rPr>
              <a:t>年、</a:t>
            </a:r>
            <a:r>
              <a:rPr lang="en-US" altLang="ja-JP" sz="900" b="1" i="0" u="none" strike="noStrike" baseline="0">
                <a:solidFill>
                  <a:schemeClr val="tx1"/>
                </a:solidFill>
                <a:latin typeface="+mj-ea"/>
                <a:ea typeface="+mj-ea"/>
              </a:rPr>
              <a:t>25</a:t>
            </a:r>
            <a:r>
              <a:rPr lang="ja-JP" altLang="en-US" sz="900" b="1" i="0" u="none" strike="noStrike" baseline="0">
                <a:solidFill>
                  <a:schemeClr val="tx1"/>
                </a:solidFill>
              </a:rPr>
              <a:t>年）</a:t>
            </a:r>
            <a:endParaRPr lang="ja-JP" altLang="en-US" sz="900" b="1" i="0" u="none" strike="noStrike" baseline="0">
              <a:solidFill>
                <a:schemeClr val="tx1"/>
              </a:solidFill>
            </a:endParaRPr>
          </a:p>
        </c:rich>
      </c:tx>
      <c:layout>
        <c:manualLayout>
          <c:xMode val="edge"/>
          <c:yMode val="edge"/>
          <c:x val="0.14814314877307003"/>
          <c:y val="4.23334818996682e-002"/>
        </c:manualLayout>
      </c:layout>
      <c:overlay val="0"/>
    </c:title>
    <c:autoTitleDeleted val="0"/>
    <c:plotArea>
      <c:layout>
        <c:manualLayout>
          <c:layoutTarget val="inner"/>
          <c:xMode val="edge"/>
          <c:yMode val="edge"/>
          <c:x val="9.7992592592592589e-002"/>
          <c:y val="0.31946666666666668"/>
          <c:w val="0.85908277777777775"/>
          <c:h val="0.5868511904761905"/>
        </c:manualLayout>
      </c:layout>
      <c:barChart>
        <c:barDir val="bar"/>
        <c:grouping val="percentStacked"/>
        <c:varyColors val="0"/>
        <c:ser>
          <c:idx val="0"/>
          <c:order val="0"/>
          <c:tx>
            <c:strRef>
              <c:f>子の居住地!$J$34</c:f>
              <c:strCache>
                <c:ptCount val="1"/>
                <c:pt idx="0">
                  <c:v>一緒に住んでいる</c:v>
                </c:pt>
              </c:strCache>
            </c:strRef>
          </c:tx>
          <c:spPr>
            <a:pattFill prst="solidDmnd">
              <a:fgClr>
                <a:schemeClr val="accent1"/>
              </a:fgClr>
              <a:bgClr>
                <a:schemeClr val="bg1"/>
              </a:bgClr>
            </a:pattFill>
            <a:ln w="3175">
              <a:solidFill>
                <a:schemeClr val="tx1">
                  <a:shade val="95000"/>
                  <a:satMod val="105000"/>
                </a:schemeClr>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子の居住地!$J$35:$J$36</c:f>
              <c:numCache>
                <c:formatCode>0.0</c:formatCode>
                <c:ptCount val="2"/>
                <c:pt idx="0">
                  <c:v>1.6129032258064515</c:v>
                </c:pt>
                <c:pt idx="1">
                  <c:v>3.0373831775700935</c:v>
                </c:pt>
              </c:numCache>
            </c:numRef>
          </c:val>
        </c:ser>
        <c:ser>
          <c:idx val="1"/>
          <c:order val="1"/>
          <c:tx>
            <c:strRef>
              <c:f>子の居住地!$K$34</c:f>
              <c:strCache>
                <c:ptCount val="1"/>
                <c:pt idx="0">
                  <c:v>徒歩5分程度</c:v>
                </c:pt>
              </c:strCache>
            </c:strRef>
          </c:tx>
          <c:spPr>
            <a:pattFill prst="smCheck">
              <a:fgClr>
                <a:schemeClr val="accent1"/>
              </a:fgClr>
              <a:bgClr>
                <a:schemeClr val="bg1"/>
              </a:bgClr>
            </a:pattFill>
            <a:ln w="3175">
              <a:solidFill>
                <a:schemeClr val="tx1">
                  <a:shade val="95000"/>
                  <a:satMod val="105000"/>
                </a:schemeClr>
              </a:solidFill>
            </a:ln>
          </c:spPr>
          <c:invertIfNegative val="0"/>
          <c:dPt>
            <c:idx val="0"/>
            <c:invertIfNegative val="0"/>
            <c:bubble3D val="0"/>
          </c:dPt>
          <c:dLbls>
            <c:dLbl>
              <c:idx val="0"/>
              <c:layout>
                <c:manualLayout>
                  <c:x val="2.673148148148148e-003"/>
                  <c:y val="0"/>
                </c:manualLayout>
              </c:layout>
              <c:spPr>
                <a:solidFill>
                  <a:schemeClr val="bg1"/>
                </a:solidFill>
              </c:spPr>
              <c:txPr>
                <a:bodyPr horzOverflow="overflow"/>
                <a:lstStyle/>
                <a:p>
                  <a:pPr>
                    <a:defRPr sz="10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子の居住地!$K$35:$K$36</c:f>
              <c:numCache>
                <c:formatCode>0.0</c:formatCode>
                <c:ptCount val="2"/>
                <c:pt idx="0">
                  <c:v>6.9124423963133648</c:v>
                </c:pt>
                <c:pt idx="1">
                  <c:v>4.6728971962616823</c:v>
                </c:pt>
              </c:numCache>
            </c:numRef>
          </c:val>
        </c:ser>
        <c:ser>
          <c:idx val="2"/>
          <c:order val="2"/>
          <c:tx>
            <c:strRef>
              <c:f>子の居住地!$L$34</c:f>
              <c:strCache>
                <c:ptCount val="1"/>
                <c:pt idx="0">
                  <c:v>片道15分未満</c:v>
                </c:pt>
              </c:strCache>
            </c:strRef>
          </c:tx>
          <c:spPr>
            <a:pattFill prst="openDmnd">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子の居住地!$L$35:$L$36</c:f>
              <c:numCache>
                <c:formatCode>0.0</c:formatCode>
                <c:ptCount val="2"/>
                <c:pt idx="0">
                  <c:v>15.43778801843318</c:v>
                </c:pt>
                <c:pt idx="1">
                  <c:v>12.149532710280374</c:v>
                </c:pt>
              </c:numCache>
            </c:numRef>
          </c:val>
        </c:ser>
        <c:ser>
          <c:idx val="3"/>
          <c:order val="3"/>
          <c:tx>
            <c:strRef>
              <c:f>子の居住地!$M$34</c:f>
              <c:strCache>
                <c:ptCount val="1"/>
                <c:pt idx="0">
                  <c:v>片道1時間未満</c:v>
                </c:pt>
              </c:strCache>
            </c:strRef>
          </c:tx>
          <c:spPr>
            <a:pattFill prst="ltVert">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子の居住地!$M$35:$M$36</c:f>
              <c:numCache>
                <c:formatCode>0.0</c:formatCode>
                <c:ptCount val="2"/>
                <c:pt idx="0">
                  <c:v>25.115207373271893</c:v>
                </c:pt>
                <c:pt idx="1">
                  <c:v>23.130841121495326</c:v>
                </c:pt>
              </c:numCache>
            </c:numRef>
          </c:val>
        </c:ser>
        <c:ser>
          <c:idx val="4"/>
          <c:order val="4"/>
          <c:tx>
            <c:strRef>
              <c:f>子の居住地!$N$34</c:f>
              <c:strCache>
                <c:ptCount val="1"/>
                <c:pt idx="0">
                  <c:v>片道1時間以上</c:v>
                </c:pt>
              </c:strCache>
            </c:strRef>
          </c:tx>
          <c:invertIfNegative val="0"/>
          <c:dPt>
            <c:idx val="0"/>
            <c:invertIfNegative val="0"/>
            <c:bubble3D val="0"/>
            <c:spPr>
              <a:pattFill prst="pct25">
                <a:fgClr>
                  <a:schemeClr val="accent1"/>
                </a:fgClr>
                <a:bgClr>
                  <a:schemeClr val="bg1"/>
                </a:bgClr>
              </a:pattFill>
              <a:ln w="3175">
                <a:solidFill>
                  <a:schemeClr val="tx1"/>
                </a:solidFill>
              </a:ln>
            </c:spPr>
          </c:dPt>
          <c:dPt>
            <c:idx val="1"/>
            <c:invertIfNegative val="0"/>
            <c:bubble3D val="0"/>
            <c:spPr>
              <a:pattFill prst="pct25">
                <a:fgClr>
                  <a:schemeClr val="accent1"/>
                </a:fgClr>
                <a:bgClr>
                  <a:schemeClr val="bg1"/>
                </a:bgClr>
              </a:pattFill>
              <a:ln w="3175">
                <a:solidFill>
                  <a:schemeClr val="tx1"/>
                </a:solidFill>
              </a:ln>
            </c:spPr>
          </c:dPt>
          <c:dLbls>
            <c:dLbl>
              <c:idx val="0"/>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dLbl>
              <c:idx val="1"/>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dLbl>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子の居住地!$N$35:$N$36</c:f>
              <c:numCache>
                <c:formatCode>0.0</c:formatCode>
                <c:ptCount val="2"/>
                <c:pt idx="0">
                  <c:v>39.400921658986178</c:v>
                </c:pt>
                <c:pt idx="1">
                  <c:v>41.822429906542055</c:v>
                </c:pt>
              </c:numCache>
            </c:numRef>
          </c:val>
        </c:ser>
        <c:ser>
          <c:idx val="5"/>
          <c:order val="5"/>
          <c:tx>
            <c:strRef>
              <c:f>子の居住地!$O$34</c:f>
              <c:strCache>
                <c:ptCount val="1"/>
                <c:pt idx="0">
                  <c:v>子はいない</c:v>
                </c:pt>
              </c:strCache>
            </c:strRef>
          </c:tx>
          <c:spPr>
            <a:pattFill prst="ltUpDiag">
              <a:fgClr>
                <a:schemeClr val="accent1"/>
              </a:fgClr>
              <a:bgClr>
                <a:schemeClr val="bg1"/>
              </a:bgClr>
            </a:pattFill>
            <a:ln w="3175">
              <a:solidFill>
                <a:schemeClr val="tx1"/>
              </a:solidFill>
            </a:ln>
          </c:spPr>
          <c:invertIfNegative val="0"/>
          <c:dLbls>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子の居住地!$I$35:$I$36</c:f>
              <c:strCache>
                <c:ptCount val="2"/>
                <c:pt idx="0">
                  <c:v>平成25年</c:v>
                </c:pt>
                <c:pt idx="1">
                  <c:v>平成20年</c:v>
                </c:pt>
              </c:strCache>
            </c:strRef>
          </c:cat>
          <c:val>
            <c:numRef>
              <c:f>子の居住地!$O$35:$O$36</c:f>
              <c:numCache>
                <c:formatCode>0.0</c:formatCode>
                <c:ptCount val="2"/>
                <c:pt idx="0">
                  <c:v>11.52073732718894</c:v>
                </c:pt>
                <c:pt idx="1">
                  <c:v>14.953271028037381</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50"/>
        <c:overlap val="100"/>
        <c:serLines>
          <c:spPr>
            <a:ln w="1905">
              <a:solidFill>
                <a:schemeClr val="tx1">
                  <a:shade val="95000"/>
                  <a:satMod val="105000"/>
                </a:schemeClr>
              </a:solidFill>
              <a:prstDash val="sysDot"/>
            </a:ln>
          </c:spPr>
        </c:serLines>
        <c:axId val="1"/>
        <c:axId val="2"/>
      </c:barChart>
      <c:catAx>
        <c:axId val="1"/>
        <c:scaling>
          <c:orientation val="minMax"/>
        </c:scaling>
        <c:delete val="0"/>
        <c:axPos val="l"/>
        <c:numFmt formatCode="0.0"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numFmt formatCode="0.0" sourceLinked="1"/>
        <c:majorTickMark val="cross"/>
        <c:minorTickMark val="none"/>
        <c:tickLblPos val="low"/>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1"/>
      </c:valAx>
      <c:spPr>
        <a:ln w="3175">
          <a:solidFill>
            <a:schemeClr val="tx1">
              <a:tint val="75000"/>
              <a:shade val="95000"/>
              <a:satMod val="105000"/>
            </a:schemeClr>
          </a:solidFill>
        </a:ln>
      </c:spPr>
    </c:plotArea>
    <c:legend>
      <c:legendPos val="t"/>
      <c:layout>
        <c:manualLayout>
          <c:xMode val="edge"/>
          <c:yMode val="edge"/>
          <c:x val="5.e-002"/>
          <c:y val="0.19530714285714287"/>
          <c:w val="0.92822222222222206"/>
          <c:h val="8.5032051282051282e-002"/>
        </c:manualLayout>
      </c:layout>
      <c:overlay val="0"/>
      <c:spPr>
        <a:ln w="3175">
          <a:solidFill>
            <a:schemeClr val="tx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9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図９－１　転居の理由別東日本大震災　　　　　</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　　　　　  により転居した普通世帯割合</a:t>
            </a:r>
            <a:endParaRPr lang="en-US" altLang="ja-JP" sz="800" b="1" i="0" u="none" strike="noStrike" baseline="0">
              <a:solidFill>
                <a:schemeClr val="tx1"/>
              </a:solidFill>
            </a:endParaRPr>
          </a:p>
          <a:p>
            <a:pPr algn="ctr" rtl="0">
              <a:defRPr sz="800" i="0" u="none" strike="noStrike" baseline="0">
                <a:solidFill>
                  <a:schemeClr val="tx1"/>
                </a:solidFill>
              </a:defRPr>
            </a:pPr>
            <a:r>
              <a:rPr lang="ja-JP" altLang="en-US" sz="800" b="1" i="0" u="none" strike="noStrike" baseline="0">
                <a:solidFill>
                  <a:schemeClr val="tx1"/>
                </a:solidFill>
              </a:rPr>
              <a:t>－秋田県（平成２５年）</a:t>
            </a:r>
            <a:endParaRPr lang="ja-JP" altLang="en-US" sz="800" b="1" i="0" u="none" strike="noStrike" baseline="0">
              <a:solidFill>
                <a:schemeClr val="tx1"/>
              </a:solidFill>
            </a:endParaRPr>
          </a:p>
        </c:rich>
      </c:tx>
      <c:layout>
        <c:manualLayout>
          <c:xMode val="edge"/>
          <c:yMode val="edge"/>
          <c:x val="0.10381580351236583"/>
          <c:y val="5.8797275891174393e-003"/>
        </c:manualLayout>
      </c:layout>
      <c:overlay val="0"/>
    </c:title>
    <c:autoTitleDeleted val="0"/>
    <c:view3D>
      <c:rotX val="60"/>
      <c:rotY val="0"/>
      <c:depthPercent val="100"/>
      <c:rAngAx val="0"/>
      <c:perspective val="30"/>
    </c:view3D>
    <c:floor>
      <c:thickness val="0"/>
    </c:floor>
    <c:sideWall>
      <c:thickness val="0"/>
    </c:sideWall>
    <c:backWall>
      <c:thickness val="0"/>
    </c:backWall>
    <c:plotArea>
      <c:layout>
        <c:manualLayout>
          <c:layoutTarget val="inner"/>
          <c:xMode val="edge"/>
          <c:yMode val="edge"/>
          <c:x val="0.17261965811965813"/>
          <c:y val="0.36432500000000001"/>
          <c:w val="0.60912666666666671"/>
          <c:h val="0.58704333333333325"/>
        </c:manualLayout>
      </c:layout>
      <c:pie3DChart>
        <c:varyColors val="1"/>
        <c:ser>
          <c:idx val="0"/>
          <c:order val="0"/>
          <c:explosion val="10"/>
          <c:dPt>
            <c:idx val="0"/>
            <c:invertIfNegative val="0"/>
            <c:bubble3D val="0"/>
            <c:explosion val="10"/>
            <c:spPr>
              <a:pattFill prst="ltUpDiag">
                <a:fgClr>
                  <a:schemeClr val="accent1"/>
                </a:fgClr>
                <a:bgClr>
                  <a:schemeClr val="bg1"/>
                </a:bgClr>
              </a:pattFill>
              <a:ln w="1905">
                <a:solidFill>
                  <a:schemeClr val="tx1"/>
                </a:solidFill>
              </a:ln>
            </c:spPr>
          </c:dPt>
          <c:dPt>
            <c:idx val="1"/>
            <c:invertIfNegative val="0"/>
            <c:bubble3D val="0"/>
            <c:explosion val="10"/>
            <c:spPr>
              <a:pattFill prst="pct25">
                <a:fgClr>
                  <a:schemeClr val="accent1"/>
                </a:fgClr>
                <a:bgClr>
                  <a:schemeClr val="bg1"/>
                </a:bgClr>
              </a:pattFill>
              <a:ln w="1905">
                <a:solidFill>
                  <a:schemeClr val="tx1"/>
                </a:solidFill>
              </a:ln>
            </c:spPr>
          </c:dPt>
          <c:dPt>
            <c:idx val="2"/>
            <c:invertIfNegative val="0"/>
            <c:bubble3D val="0"/>
            <c:explosion val="10"/>
            <c:spPr>
              <a:pattFill prst="pct60">
                <a:fgClr>
                  <a:schemeClr val="accent1"/>
                </a:fgClr>
                <a:bgClr>
                  <a:schemeClr val="bg1"/>
                </a:bgClr>
              </a:pattFill>
              <a:ln w="1905">
                <a:solidFill>
                  <a:schemeClr val="tx1"/>
                </a:solidFill>
              </a:ln>
            </c:spPr>
          </c:dPt>
          <c:dLbls>
            <c:dLbl>
              <c:idx val="0"/>
              <c:layout>
                <c:manualLayout>
                  <c:x val="4.5128395061728395e-002"/>
                  <c:y val="-6.2325396825396824e-003"/>
                </c:manualLayout>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1"/>
              <c:layout>
                <c:manualLayout>
                  <c:x val="0.14174978632478633"/>
                  <c:y val="-0.21295407407407407"/>
                </c:manualLayout>
              </c:layout>
              <c:numFmt formatCode="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1"/>
              <c:showSerName val="0"/>
              <c:showPercent val="0"/>
              <c:showBubbleSize val="0"/>
              <c:separator xml:space="preserve">
</c:separator>
            </c:dLbl>
            <c:dLbl>
              <c:idx val="2"/>
              <c:layout>
                <c:manualLayout>
                  <c:x val="-7.260744234800838e-002"/>
                  <c:y val="2.514074074074074e-003"/>
                </c:manualLayout>
              </c:layout>
              <c:numFmt formatCode="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numFmt formatCode="0.0%" sourceLinked="0"/>
            <c:txPr>
              <a:bodyPr rot="0" horzOverflow="overflow" anchor="ctr" anchorCtr="1"/>
              <a:lstStyle/>
              <a:p>
                <a:pPr algn="ctr" rtl="0">
                  <a:defRPr sz="700">
                    <a:solidFill>
                      <a:schemeClr val="tx1"/>
                    </a:solidFill>
                  </a:defRPr>
                </a:pPr>
                <a:endParaRPr lang="ja-JP" altLang="en-US"/>
              </a:p>
            </c:txPr>
            <c:showLegendKey val="0"/>
            <c:showVal val="1"/>
            <c:showCatName val="1"/>
            <c:showSerName val="0"/>
            <c:showPercent val="0"/>
            <c:showBubbleSize val="0"/>
            <c:separator xml:space="preserve">
</c:separator>
            <c:showLeaderLines val="1"/>
          </c:dLbls>
          <c:cat>
            <c:strRef>
              <c:f>東日本大震災!$C$8:$E$8</c:f>
              <c:strCache>
                <c:ptCount val="3"/>
                <c:pt idx="0">
                  <c:v>住宅に
住めなくなった</c:v>
                </c:pt>
                <c:pt idx="1">
                  <c:v>その他</c:v>
                </c:pt>
                <c:pt idx="2">
                  <c:v>不詳</c:v>
                </c:pt>
              </c:strCache>
            </c:strRef>
          </c:cat>
          <c:val>
            <c:numRef>
              <c:f>東日本大震災!$C$9:$E$9</c:f>
              <c:numCache>
                <c:formatCode>General</c:formatCode>
                <c:ptCount val="3"/>
                <c:pt idx="0">
                  <c:v>0.26666666666666666</c:v>
                </c:pt>
                <c:pt idx="1">
                  <c:v>0.66666666666666652</c:v>
                </c:pt>
                <c:pt idx="2">
                  <c:v>6.6666666666666666e-002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pie3DChart>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9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図９－２　住宅の建て方別東日本大震災による被災箇所の</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　　　　改修工事をした持ち家数－秋田県（平成</a:t>
            </a:r>
            <a:r>
              <a:rPr lang="en-US" altLang="ja-JP" sz="1000" b="1" i="0" u="none" strike="noStrike" baseline="0">
                <a:solidFill>
                  <a:schemeClr val="tx1"/>
                </a:solidFill>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4.4016093599585318e-002"/>
          <c:y val="0.38447244094488187"/>
          <c:w val="0.91447681539807524"/>
          <c:h val="0.44324343540558847"/>
        </c:manualLayout>
      </c:layout>
      <c:barChart>
        <c:barDir val="bar"/>
        <c:grouping val="percentStacked"/>
        <c:varyColors val="0"/>
        <c:ser>
          <c:idx val="0"/>
          <c:order val="0"/>
          <c:tx>
            <c:strRef>
              <c:f>東日本大震災!$B$36</c:f>
              <c:strCache>
                <c:ptCount val="1"/>
                <c:pt idx="0">
                  <c:v>一戸建</c:v>
                </c:pt>
              </c:strCache>
            </c:strRef>
          </c:tx>
          <c:spPr>
            <a:pattFill prst="pct20">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val>
            <c:numRef>
              <c:f>東日本大震災!$B$37</c:f>
              <c:numCache>
                <c:formatCode>General</c:formatCode>
                <c:ptCount val="1"/>
                <c:pt idx="0">
                  <c:v>85.714285714285708</c:v>
                </c:pt>
              </c:numCache>
            </c:numRef>
          </c:val>
        </c:ser>
        <c:ser>
          <c:idx val="1"/>
          <c:order val="1"/>
          <c:tx>
            <c:strRef>
              <c:f>東日本大震災!$C$36</c:f>
              <c:strCache>
                <c:ptCount val="1"/>
                <c:pt idx="0">
                  <c:v>共同住宅</c:v>
                </c:pt>
              </c:strCache>
            </c:strRef>
          </c:tx>
          <c:spPr>
            <a:pattFill prst="smCheck">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val>
            <c:numRef>
              <c:f>東日本大震災!$C$37</c:f>
              <c:numCache>
                <c:formatCode>General</c:formatCode>
                <c:ptCount val="1"/>
                <c:pt idx="0">
                  <c:v>14.285714285714285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100"/>
        <c:axId val="1"/>
        <c:axId val="2"/>
      </c:barChart>
      <c:catAx>
        <c:axId val="1"/>
        <c:scaling>
          <c:orientation val="minMax"/>
        </c:scaling>
        <c:delete val="1"/>
        <c:axPos val="l"/>
        <c:majorGridlines/>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majorGridlines>
          <c:spPr>
            <a:ln>
              <a:prstDash val="sysDash"/>
            </a:ln>
          </c:spPr>
        </c:majorGridlines>
        <c:numFmt formatCode="General" sourceLinked="1"/>
        <c:majorTickMark val="out"/>
        <c:minorTickMark val="in"/>
        <c:tickLblPos val="nextTo"/>
        <c:spPr>
          <a:ln>
            <a:prstDash val="solid"/>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2"/>
      </c:valAx>
      <c:spPr>
        <a:ln>
          <a:solidFill>
            <a:schemeClr val="tx1">
              <a:tint val="75000"/>
              <a:shade val="95000"/>
              <a:satMod val="105000"/>
            </a:schemeClr>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9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　転居の理由別東日本大震災により転居した普通世帯割合</a:t>
            </a:r>
            <a:endParaRPr lang="en-US" altLang="ja-JP" sz="900" b="1" i="0" u="none" strike="noStrike" baseline="0">
              <a:solidFill>
                <a:schemeClr val="tx1"/>
              </a:solidFill>
            </a:endParaRPr>
          </a:p>
          <a:p>
            <a:pPr algn="ctr" rtl="0">
              <a:defRPr sz="900" i="0" u="none" strike="noStrike" baseline="0">
                <a:solidFill>
                  <a:schemeClr val="tx1"/>
                </a:solidFill>
              </a:defRPr>
            </a:pPr>
            <a:r>
              <a:rPr lang="ja-JP" altLang="en-US" sz="900" b="1" i="0" u="none" strike="noStrike" baseline="0">
                <a:solidFill>
                  <a:schemeClr val="tx1"/>
                </a:solidFill>
              </a:rPr>
              <a:t>（平成２５年）</a:t>
            </a:r>
            <a:endParaRPr lang="ja-JP" altLang="en-US" sz="900" b="1" i="0" u="none" strike="noStrike" baseline="0">
              <a:solidFill>
                <a:schemeClr val="tx1"/>
              </a:solidFill>
            </a:endParaRPr>
          </a:p>
        </c:rich>
      </c:tx>
      <c:layout>
        <c:manualLayout>
          <c:xMode val="edge"/>
          <c:yMode val="edge"/>
          <c:x val="0.14712670849918594"/>
          <c:y val="1.3289036544850499e-002"/>
        </c:manualLayout>
      </c:layout>
      <c:overlay val="0"/>
    </c:title>
    <c:autoTitleDeleted val="0"/>
    <c:view3D>
      <c:rotX val="60"/>
      <c:rotY val="0"/>
      <c:depthPercent val="100"/>
      <c:rAngAx val="0"/>
      <c:perspective val="30"/>
    </c:view3D>
    <c:floor>
      <c:thickness val="0"/>
    </c:floor>
    <c:sideWall>
      <c:thickness val="0"/>
    </c:sideWall>
    <c:backWall>
      <c:thickness val="0"/>
    </c:backWall>
    <c:plotArea>
      <c:layout>
        <c:manualLayout>
          <c:layoutTarget val="inner"/>
          <c:xMode val="edge"/>
          <c:yMode val="edge"/>
          <c:x val="0.12549976851851852"/>
          <c:y val="0.2201836398357182"/>
          <c:w val="0.7841435185185186"/>
          <c:h val="0.75382984103731221"/>
        </c:manualLayout>
      </c:layout>
      <c:pie3DChart>
        <c:varyColors val="1"/>
        <c:ser>
          <c:idx val="0"/>
          <c:order val="0"/>
          <c:explosion val="10"/>
          <c:dPt>
            <c:idx val="0"/>
            <c:invertIfNegative val="0"/>
            <c:bubble3D val="0"/>
            <c:explosion val="10"/>
            <c:spPr>
              <a:pattFill prst="ltUpDiag">
                <a:fgClr>
                  <a:schemeClr val="accent1"/>
                </a:fgClr>
                <a:bgClr>
                  <a:schemeClr val="bg1"/>
                </a:bgClr>
              </a:pattFill>
              <a:ln w="1905">
                <a:solidFill>
                  <a:schemeClr val="tx1"/>
                </a:solidFill>
              </a:ln>
            </c:spPr>
          </c:dPt>
          <c:dPt>
            <c:idx val="1"/>
            <c:invertIfNegative val="0"/>
            <c:bubble3D val="0"/>
            <c:explosion val="10"/>
            <c:spPr>
              <a:pattFill prst="pct25">
                <a:fgClr>
                  <a:schemeClr val="accent1"/>
                </a:fgClr>
                <a:bgClr>
                  <a:schemeClr val="bg1"/>
                </a:bgClr>
              </a:pattFill>
              <a:ln w="1905">
                <a:solidFill>
                  <a:schemeClr val="tx1"/>
                </a:solidFill>
              </a:ln>
            </c:spPr>
          </c:dPt>
          <c:dPt>
            <c:idx val="2"/>
            <c:invertIfNegative val="0"/>
            <c:bubble3D val="0"/>
            <c:explosion val="10"/>
            <c:spPr>
              <a:pattFill prst="pct60">
                <a:fgClr>
                  <a:schemeClr val="accent1"/>
                </a:fgClr>
                <a:bgClr>
                  <a:schemeClr val="bg1"/>
                </a:bgClr>
              </a:pattFill>
              <a:ln w="1905">
                <a:solidFill>
                  <a:schemeClr val="tx1"/>
                </a:solidFill>
              </a:ln>
            </c:spPr>
          </c:dPt>
          <c:dLbls>
            <c:dLbl>
              <c:idx val="0"/>
              <c:layout>
                <c:manualLayout>
                  <c:x val="-0.15869861111111111"/>
                  <c:y val="0.16643419572553431"/>
                </c:manualLayout>
              </c:layout>
              <c:numFmt formatCode="0.0%" sourceLinked="0"/>
              <c:spPr>
                <a:solidFill>
                  <a:schemeClr val="bg1"/>
                </a:solidFill>
              </c:spPr>
              <c:txPr>
                <a:bodyPr horzOverflow="overflow"/>
                <a:lstStyle/>
                <a:p>
                  <a:pPr>
                    <a:defRPr sz="750">
                      <a:solidFill>
                        <a:schemeClr val="tx1"/>
                      </a:solidFill>
                    </a:defRPr>
                  </a:pPr>
                  <a:endParaRPr lang="ja-JP" altLang="en-US"/>
                </a:p>
              </c:txPr>
              <c:showLegendKey val="0"/>
              <c:showVal val="1"/>
              <c:showCatName val="1"/>
              <c:showSerName val="0"/>
              <c:showPercent val="0"/>
              <c:showBubbleSize val="0"/>
              <c:separator xml:space="preserve">
</c:separator>
            </c:dLbl>
            <c:dLbl>
              <c:idx val="1"/>
              <c:layout>
                <c:manualLayout>
                  <c:x val="0.14989107611548558"/>
                  <c:y val="-0.22706508689568378"/>
                </c:manualLayout>
              </c:layout>
              <c:numFmt formatCode="0.0%" sourceLinked="0"/>
              <c:spPr>
                <a:solidFill>
                  <a:schemeClr val="bg1"/>
                </a:solidFill>
              </c:spPr>
              <c:txPr>
                <a:bodyPr horzOverflow="overflow"/>
                <a:lstStyle/>
                <a:p>
                  <a:pPr>
                    <a:defRPr sz="750">
                      <a:solidFill>
                        <a:schemeClr val="tx1"/>
                      </a:solidFill>
                    </a:defRPr>
                  </a:pPr>
                  <a:endParaRPr lang="ja-JP" altLang="en-US"/>
                </a:p>
              </c:txPr>
              <c:showLegendKey val="0"/>
              <c:showVal val="1"/>
              <c:showCatName val="1"/>
              <c:showSerName val="0"/>
              <c:showPercent val="0"/>
              <c:showBubbleSize val="0"/>
              <c:separator xml:space="preserve">
</c:separator>
            </c:dLbl>
            <c:dLbl>
              <c:idx val="2"/>
              <c:layout>
                <c:manualLayout>
                  <c:x val="-0.10396527777777778"/>
                  <c:y val="-1.0250346613650037e-002"/>
                </c:manualLayout>
              </c:layout>
              <c:numFmt formatCode="0.0%" sourceLinked="0"/>
              <c:txPr>
                <a:bodyPr horzOverflow="overflow"/>
                <a:lstStyle/>
                <a:p>
                  <a:pPr>
                    <a:defRPr sz="1000">
                      <a:solidFill>
                        <a:schemeClr val="tx1"/>
                      </a:solidFill>
                    </a:defRPr>
                  </a:pPr>
                  <a:endParaRPr lang="ja-JP" altLang="en-US"/>
                </a:p>
              </c:txPr>
              <c:showLegendKey val="0"/>
              <c:showVal val="1"/>
              <c:showCatName val="1"/>
              <c:showSerName val="0"/>
              <c:showPercent val="0"/>
              <c:showBubbleSize val="0"/>
              <c:separator xml:space="preserve">
</c:separator>
            </c:dLbl>
            <c:numFmt formatCode="0.0%" sourceLinked="0"/>
            <c:txPr>
              <a:bodyPr rot="0" horzOverflow="overflow" anchor="ctr" anchorCtr="1"/>
              <a:lstStyle/>
              <a:p>
                <a:pPr algn="ctr" rtl="0">
                  <a:defRPr sz="750">
                    <a:solidFill>
                      <a:schemeClr val="tx1"/>
                    </a:solidFill>
                  </a:defRPr>
                </a:pPr>
                <a:endParaRPr lang="ja-JP" altLang="en-US"/>
              </a:p>
            </c:txPr>
            <c:showLegendKey val="0"/>
            <c:showVal val="1"/>
            <c:showCatName val="1"/>
            <c:showSerName val="0"/>
            <c:showPercent val="0"/>
            <c:showBubbleSize val="0"/>
            <c:separator xml:space="preserve">
</c:separator>
            <c:showLeaderLines val="1"/>
          </c:dLbls>
          <c:cat>
            <c:strRef>
              <c:f>東日本大震災!$C$8:$E$8</c:f>
              <c:strCache>
                <c:ptCount val="3"/>
                <c:pt idx="0">
                  <c:v>住宅に
住めなくなった</c:v>
                </c:pt>
                <c:pt idx="1">
                  <c:v>その他</c:v>
                </c:pt>
                <c:pt idx="2">
                  <c:v>不詳</c:v>
                </c:pt>
              </c:strCache>
            </c:strRef>
          </c:cat>
          <c:val>
            <c:numRef>
              <c:f>東日本大震災!$C$9:$E$9</c:f>
              <c:numCache>
                <c:formatCode>General</c:formatCode>
                <c:ptCount val="3"/>
                <c:pt idx="0">
                  <c:v>0.26666666666666666</c:v>
                </c:pt>
                <c:pt idx="1">
                  <c:v>0.66666666666666652</c:v>
                </c:pt>
                <c:pt idx="2">
                  <c:v>6.6666666666666666e-002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pie3DChart>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9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　住宅の建て方別東日本大震災による被災箇所の</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改修工事をした持ち家数（平成</a:t>
            </a:r>
            <a:r>
              <a:rPr lang="en-US" altLang="ja-JP" sz="1000" b="1" i="0" u="none" strike="noStrike" baseline="0">
                <a:solidFill>
                  <a:schemeClr val="tx1"/>
                </a:solidFill>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manualLayout>
          <c:layoutTarget val="inner"/>
          <c:xMode val="edge"/>
          <c:yMode val="edge"/>
          <c:x val="4.4016185476815399e-002"/>
          <c:y val="0.34810905004072662"/>
          <c:w val="0.91447681539807524"/>
          <c:h val="0.44324343540558847"/>
        </c:manualLayout>
      </c:layout>
      <c:barChart>
        <c:barDir val="bar"/>
        <c:grouping val="percentStacked"/>
        <c:varyColors val="0"/>
        <c:ser>
          <c:idx val="0"/>
          <c:order val="0"/>
          <c:tx>
            <c:strRef>
              <c:f>東日本大震災!$B$36</c:f>
              <c:strCache>
                <c:ptCount val="1"/>
                <c:pt idx="0">
                  <c:v>一戸建</c:v>
                </c:pt>
              </c:strCache>
            </c:strRef>
          </c:tx>
          <c:spPr>
            <a:pattFill prst="pct30">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val>
            <c:numRef>
              <c:f>東日本大震災!$B$37</c:f>
              <c:numCache>
                <c:formatCode>General</c:formatCode>
                <c:ptCount val="1"/>
                <c:pt idx="0">
                  <c:v>85.714285714285708</c:v>
                </c:pt>
              </c:numCache>
            </c:numRef>
          </c:val>
        </c:ser>
        <c:ser>
          <c:idx val="1"/>
          <c:order val="1"/>
          <c:tx>
            <c:strRef>
              <c:f>東日本大震災!$C$36</c:f>
              <c:strCache>
                <c:ptCount val="1"/>
                <c:pt idx="0">
                  <c:v>共同住宅</c:v>
                </c:pt>
              </c:strCache>
            </c:strRef>
          </c:tx>
          <c:spPr>
            <a:pattFill prst="smCheck">
              <a:fgClr>
                <a:schemeClr val="accent1"/>
              </a:fgClr>
              <a:bgClr>
                <a:schemeClr val="bg1"/>
              </a:bgClr>
            </a:pattFill>
            <a:ln w="3175">
              <a:solidFill>
                <a:schemeClr val="tx1"/>
              </a:solidFill>
            </a:ln>
          </c:spPr>
          <c:invertIfNegative val="0"/>
          <c:dLbls>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showLegendKey val="0"/>
            <c:showVal val="1"/>
            <c:showCatName val="0"/>
            <c:showSerName val="1"/>
            <c:showPercent val="0"/>
            <c:showBubbleSize val="0"/>
            <c:separator xml:space="preserve">
</c:separator>
          </c:dLbls>
          <c:val>
            <c:numRef>
              <c:f>東日本大震災!$C$37</c:f>
              <c:numCache>
                <c:formatCode>General</c:formatCode>
                <c:ptCount val="1"/>
                <c:pt idx="0">
                  <c:v>14.285714285714285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80"/>
        <c:overlap val="100"/>
        <c:axId val="1"/>
        <c:axId val="2"/>
      </c:barChart>
      <c:catAx>
        <c:axId val="1"/>
        <c:scaling>
          <c:orientation val="minMax"/>
        </c:scaling>
        <c:delete val="1"/>
        <c:axPos val="l"/>
        <c:majorGridlines/>
        <c:numFmt formatCode="General" sourceLinked="1"/>
        <c:majorTickMark val="out"/>
        <c:minorTickMark val="none"/>
        <c:tickLblPos val="nextTo"/>
        <c:txPr>
          <a:bodyPr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min val="0"/>
        </c:scaling>
        <c:delete val="0"/>
        <c:axPos val="b"/>
        <c:majorGridlines>
          <c:spPr>
            <a:ln>
              <a:prstDash val="sysDash"/>
            </a:ln>
          </c:spPr>
        </c:majorGridlines>
        <c:numFmt formatCode="General" sourceLinked="1"/>
        <c:majorTickMark val="out"/>
        <c:minorTickMark val="in"/>
        <c:tickLblPos val="nextTo"/>
        <c:spPr>
          <a:ln>
            <a:prstDash val="solid"/>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2"/>
        <c:minorUnit val="0.2"/>
      </c:valAx>
      <c:spPr>
        <a:ln>
          <a:solidFill>
            <a:schemeClr val="tx1">
              <a:tint val="75000"/>
              <a:shade val="95000"/>
              <a:satMod val="105000"/>
            </a:schemeClr>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i="0" u="none" strike="noStrike" baseline="0">
                <a:solidFill>
                  <a:schemeClr val="tx1"/>
                </a:solidFill>
              </a:defRPr>
            </a:pPr>
            <a:r>
              <a:rPr lang="ja-JP" altLang="en-US" sz="800" b="1" i="0" u="none" strike="noStrike" baseline="0">
                <a:solidFill>
                  <a:schemeClr val="tx1"/>
                </a:solidFill>
              </a:rPr>
              <a:t>図１１－１　住宅の所有率－秋田県（平成</a:t>
            </a:r>
            <a:r>
              <a:rPr lang="en-US" altLang="ja-JP" sz="800" b="1" i="0" u="none" strike="noStrike" baseline="0">
                <a:solidFill>
                  <a:schemeClr val="tx1"/>
                </a:solidFill>
                <a:latin typeface="+mj-ea"/>
                <a:ea typeface="+mj-ea"/>
              </a:rPr>
              <a:t>15</a:t>
            </a:r>
            <a:r>
              <a:rPr lang="ja-JP" altLang="en-US" sz="800" b="1" i="0" u="none" strike="noStrike" baseline="0">
                <a:solidFill>
                  <a:schemeClr val="tx1"/>
                </a:solidFill>
              </a:rPr>
              <a:t>年～</a:t>
            </a:r>
            <a:r>
              <a:rPr lang="en-US" altLang="ja-JP" sz="800" b="1" i="0" u="none" strike="noStrike" baseline="0">
                <a:solidFill>
                  <a:schemeClr val="tx1"/>
                </a:solidFill>
                <a:latin typeface="+mj-ea"/>
                <a:ea typeface="+mj-ea"/>
              </a:rPr>
              <a:t>25</a:t>
            </a:r>
            <a:r>
              <a:rPr lang="ja-JP" altLang="en-US" sz="800" b="1" i="0" u="none" strike="noStrike" baseline="0">
                <a:solidFill>
                  <a:schemeClr val="tx1"/>
                </a:solidFill>
                <a:latin typeface="+mj-ea"/>
                <a:ea typeface="+mj-ea"/>
              </a:rPr>
              <a:t>年</a:t>
            </a:r>
            <a:r>
              <a:rPr lang="ja-JP" altLang="en-US" sz="800" b="1" i="0" u="none" strike="noStrike" baseline="0">
                <a:solidFill>
                  <a:schemeClr val="tx1"/>
                </a:solidFill>
              </a:rPr>
              <a:t>）</a:t>
            </a:r>
            <a:endParaRPr lang="ja-JP" altLang="en-US" sz="800" b="1" i="0" u="none" strike="noStrike" baseline="0">
              <a:solidFill>
                <a:schemeClr val="tx1"/>
              </a:solidFill>
            </a:endParaRPr>
          </a:p>
        </c:rich>
      </c:tx>
      <c:layout/>
      <c:overlay val="0"/>
    </c:title>
    <c:autoTitleDeleted val="0"/>
    <c:plotArea>
      <c:layout>
        <c:manualLayout>
          <c:layoutTarget val="inner"/>
          <c:xMode val="edge"/>
          <c:yMode val="edge"/>
          <c:x val="8.6355864197530871e-002"/>
          <c:y val="0.17874074074074073"/>
          <c:w val="0.87052685185185186"/>
          <c:h val="0.69204444444444446"/>
        </c:manualLayout>
      </c:layout>
      <c:barChart>
        <c:barDir val="col"/>
        <c:grouping val="clustered"/>
        <c:varyColors val="0"/>
        <c:ser>
          <c:idx val="0"/>
          <c:order val="0"/>
          <c:tx>
            <c:strRef>
              <c:f>'住宅・土地の所有状況'!$A$20</c:f>
              <c:strCache>
                <c:ptCount val="1"/>
                <c:pt idx="0">
                  <c:v>平成15年</c:v>
                </c:pt>
              </c:strCache>
            </c:strRef>
          </c:tx>
          <c:spPr>
            <a:pattFill prst="pct20">
              <a:fgClr>
                <a:schemeClr val="accent1"/>
              </a:fgClr>
              <a:bgClr>
                <a:schemeClr val="bg1"/>
              </a:bgClr>
            </a:pattFill>
            <a:ln w="3175">
              <a:solidFill>
                <a:schemeClr val="tx1"/>
              </a:solidFill>
            </a:ln>
          </c:spPr>
          <c:invertIfNegative val="0"/>
          <c:dPt>
            <c:idx val="1"/>
            <c:invertIfNegative val="0"/>
            <c:bubble3D val="0"/>
          </c:dPt>
          <c:dLbls>
            <c:dLbl>
              <c:idx val="1"/>
              <c:layout>
                <c:manualLayout>
                  <c:x val="-7.0555555555555554e-003"/>
                  <c:y val="-9.3722222222222228e-003"/>
                </c:manualLayout>
              </c:layout>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separator xml:space="preserve">
</c:separator>
            </c:dLbl>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separator xml:space="preserve">
</c:separator>
          </c:dLbls>
          <c:cat>
            <c:strRef>
              <c:f>'住宅・土地の所有状況'!$B$19:$C$19</c:f>
              <c:strCache>
                <c:ptCount val="2"/>
                <c:pt idx="0">
                  <c:v>住宅を所有</c:v>
                </c:pt>
                <c:pt idx="1">
                  <c:v>現住居以外の住宅を所有</c:v>
                </c:pt>
              </c:strCache>
            </c:strRef>
          </c:cat>
          <c:val>
            <c:numRef>
              <c:f>'住宅・土地の所有状況'!$B$20:$C$20</c:f>
              <c:numCache>
                <c:formatCode>General</c:formatCode>
                <c:ptCount val="2"/>
                <c:pt idx="0">
                  <c:v>74.900000000000006</c:v>
                </c:pt>
                <c:pt idx="1">
                  <c:v>6.8</c:v>
                </c:pt>
              </c:numCache>
            </c:numRef>
          </c:val>
        </c:ser>
        <c:ser>
          <c:idx val="1"/>
          <c:order val="1"/>
          <c:tx>
            <c:strRef>
              <c:f>'住宅・土地の所有状況'!$A$21</c:f>
              <c:strCache>
                <c:ptCount val="1"/>
                <c:pt idx="0">
                  <c:v>平成20年</c:v>
                </c:pt>
              </c:strCache>
            </c:strRef>
          </c:tx>
          <c:spPr>
            <a:pattFill prst="ltUpDiag">
              <a:fgClr>
                <a:schemeClr val="accent1"/>
              </a:fgClr>
              <a:bgClr>
                <a:schemeClr val="bg1"/>
              </a:bgClr>
            </a:pattFill>
            <a:ln w="3175">
              <a:solidFill>
                <a:schemeClr val="tx1"/>
              </a:solidFill>
            </a:ln>
          </c:spPr>
          <c:invertIfNegative val="0"/>
          <c:dPt>
            <c:idx val="1"/>
            <c:invertIfNegative val="0"/>
            <c:bubble3D val="0"/>
          </c:dPt>
          <c:dLbls>
            <c:dLbl>
              <c:idx val="1"/>
              <c:layout>
                <c:manualLayout>
                  <c:x val="0"/>
                  <c:y val="-1.012037037037037e-003"/>
                </c:manualLayout>
              </c:layout>
              <c:numFmt formatCode="#,##0.0_);[Red]\(#,##0.0\)" sourceLinked="0"/>
              <c:spPr>
                <a:solidFill>
                  <a:schemeClr val="bg1"/>
                </a:solidFill>
              </c:spPr>
              <c:txPr>
                <a:bodyPr horzOverflow="overflow"/>
                <a:lstStyle/>
                <a:p>
                  <a:pPr>
                    <a:defRPr sz="700">
                      <a:solidFill>
                        <a:schemeClr val="tx1"/>
                      </a:solidFill>
                    </a:defRPr>
                  </a:pPr>
                  <a:endParaRPr lang="ja-JP" altLang="en-US"/>
                </a:p>
              </c:txPr>
              <c:showLegendKey val="0"/>
              <c:showVal val="1"/>
              <c:showCatName val="0"/>
              <c:showSerName val="0"/>
              <c:showPercent val="0"/>
              <c:showBubbleSize val="0"/>
              <c:separator xml:space="preserve">
</c:separator>
            </c:dLbl>
            <c:numFmt formatCode="#,##0.0_);[Red]\(#,##0.0\)" sourceLinked="0"/>
            <c:spPr>
              <a:solidFill>
                <a:schemeClr val="bg1"/>
              </a:solidFill>
            </c:spPr>
            <c:txPr>
              <a:bodyPr rot="0" horzOverflow="overflow" anchor="ctr" anchorCtr="1"/>
              <a:lstStyle/>
              <a:p>
                <a:pPr algn="ctr" rtl="0">
                  <a:defRPr sz="700">
                    <a:solidFill>
                      <a:schemeClr val="tx1"/>
                    </a:solidFill>
                  </a:defRPr>
                </a:pPr>
                <a:endParaRPr lang="ja-JP" altLang="en-US"/>
              </a:p>
            </c:txPr>
            <c:dLblPos val="ctr"/>
            <c:showLegendKey val="0"/>
            <c:showVal val="1"/>
            <c:showCatName val="0"/>
            <c:showSerName val="0"/>
            <c:showPercent val="0"/>
            <c:showBubbleSize val="0"/>
            <c:separator xml:space="preserve">
</c:separator>
          </c:dLbls>
          <c:cat>
            <c:strRef>
              <c:f>'住宅・土地の所有状況'!$B$19:$C$19</c:f>
              <c:strCache>
                <c:ptCount val="2"/>
                <c:pt idx="0">
                  <c:v>住宅を所有</c:v>
                </c:pt>
                <c:pt idx="1">
                  <c:v>現住居以外の住宅を所有</c:v>
                </c:pt>
              </c:strCache>
            </c:strRef>
          </c:cat>
          <c:val>
            <c:numRef>
              <c:f>'住宅・土地の所有状況'!$B$21:$C$21</c:f>
              <c:numCache>
                <c:formatCode>General</c:formatCode>
                <c:ptCount val="2"/>
                <c:pt idx="0">
                  <c:v>72.5</c:v>
                </c:pt>
                <c:pt idx="1">
                  <c:v>7.2</c:v>
                </c:pt>
              </c:numCache>
            </c:numRef>
          </c:val>
        </c:ser>
        <c:ser>
          <c:idx val="2"/>
          <c:order val="2"/>
          <c:tx>
            <c:strRef>
              <c:f>'住宅・土地の所有状況'!$A$22</c:f>
              <c:strCache>
                <c:ptCount val="1"/>
                <c:pt idx="0">
                  <c:v>平成25年</c:v>
                </c:pt>
              </c:strCache>
            </c:strRef>
          </c:tx>
          <c:spPr>
            <a:pattFill prst="pct30">
              <a:fgClr>
                <a:schemeClr val="accent5"/>
              </a:fgClr>
              <a:bgClr>
                <a:schemeClr val="bg1"/>
              </a:bgClr>
            </a:pattFill>
            <a:ln w="3175">
              <a:solidFill>
                <a:schemeClr val="tx1"/>
              </a:solidFill>
            </a:ln>
          </c:spPr>
          <c:invertIfNegative val="0"/>
          <c:dPt>
            <c:idx val="0"/>
            <c:invertIfNegative val="0"/>
            <c:bubble3D val="0"/>
          </c:dPt>
          <c:dLbls>
            <c:dLbl>
              <c:idx val="0"/>
              <c:layout/>
              <c:spPr>
                <a:solidFill>
                  <a:schemeClr val="bg1"/>
                </a:solidFill>
              </c:spPr>
              <c:txPr>
                <a:bodyPr horzOverflow="overflow"/>
                <a:lstStyle/>
                <a:p>
                  <a:pPr>
                    <a:defRPr sz="700">
                      <a:solidFill>
                        <a:schemeClr val="tx1"/>
                      </a:solidFill>
                    </a:defRPr>
                  </a:pPr>
                  <a:endParaRPr lang="ja-JP" altLang="en-US"/>
                </a:p>
              </c:txPr>
              <c:dLblPos val="ctr"/>
              <c:showLegendKey val="0"/>
              <c:showVal val="1"/>
              <c:showCatName val="0"/>
              <c:showSerName val="0"/>
              <c:showPercent val="0"/>
              <c:showBubbleSize val="0"/>
            </c:dLbl>
            <c:txPr>
              <a:bodyPr rot="0" horzOverflow="overflow" anchor="ctr" anchorCtr="1"/>
              <a:lstStyle/>
              <a:p>
                <a:pPr algn="ctr" rtl="0">
                  <a:defRPr sz="700">
                    <a:solidFill>
                      <a:schemeClr val="tx1"/>
                    </a:solidFill>
                  </a:defRPr>
                </a:pPr>
                <a:endParaRPr lang="ja-JP" altLang="en-US"/>
              </a:p>
            </c:txPr>
            <c:showLegendKey val="0"/>
            <c:showVal val="1"/>
            <c:showCatName val="0"/>
            <c:showSerName val="0"/>
            <c:showPercent val="0"/>
            <c:showBubbleSize val="0"/>
          </c:dLbls>
          <c:cat>
            <c:strRef>
              <c:f>'住宅・土地の所有状況'!$B$19:$C$19</c:f>
              <c:strCache>
                <c:ptCount val="2"/>
                <c:pt idx="0">
                  <c:v>住宅を所有</c:v>
                </c:pt>
                <c:pt idx="1">
                  <c:v>現住居以外の住宅を所有</c:v>
                </c:pt>
              </c:strCache>
            </c:strRef>
          </c:cat>
          <c:val>
            <c:numRef>
              <c:f>'住宅・土地の所有状況'!$B$22:$C$22</c:f>
              <c:numCache>
                <c:formatCode>General</c:formatCode>
                <c:ptCount val="2"/>
                <c:pt idx="0">
                  <c:v>71.8</c:v>
                </c:pt>
                <c:pt idx="1">
                  <c:v>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200"/>
        <c:overlap val="0"/>
        <c:axId val="1"/>
        <c:axId val="2"/>
      </c:bar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ash"/>
            </a:ln>
          </c:spPr>
        </c:majorGridlines>
        <c:numFmt formatCode="General" sourceLinked="1"/>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majorUnit val="20"/>
      </c:valAx>
      <c:spPr>
        <a:ln>
          <a:solidFill>
            <a:schemeClr val="accent1"/>
          </a:solidFill>
        </a:ln>
      </c:spPr>
    </c:plotArea>
    <c:legend>
      <c:legendPos val="r"/>
      <c:layout>
        <c:manualLayout>
          <c:xMode val="edge"/>
          <c:yMode val="edge"/>
          <c:x val="0.73616666666666652"/>
          <c:y val="0.19468657407407408"/>
          <c:w val="0.21126882716049383"/>
          <c:h val="0.1842361111111111"/>
        </c:manualLayout>
      </c:layout>
      <c:overlay val="1"/>
      <c:spPr>
        <a:solidFill>
          <a:schemeClr val="bg1"/>
        </a:solidFill>
        <a:ln w="3175">
          <a:solidFill>
            <a:schemeClr val="accent1"/>
          </a:solidFill>
        </a:ln>
      </c:spPr>
      <c:txPr>
        <a:bodyPr horzOverflow="overflow" anchor="ctr" anchorCtr="1"/>
        <a:lstStyle/>
        <a:p>
          <a:pPr algn="l" rtl="0">
            <a:defRPr sz="8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8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図１１－３　都道府県別住宅の所有率（平成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
            <c:invertIfNegative val="0"/>
            <c:bubble3D val="0"/>
            <c:spPr>
              <a:pattFill prst="dkDnDiag">
                <a:fgClr>
                  <a:schemeClr val="accent5"/>
                </a:fgClr>
                <a:bgClr>
                  <a:schemeClr val="bg1"/>
                </a:bgClr>
              </a:pattFill>
              <a:ln w="3175">
                <a:solidFill>
                  <a:schemeClr val="tx1"/>
                </a:solidFill>
              </a:ln>
            </c:spPr>
          </c:dPt>
          <c:dPt>
            <c:idx val="8"/>
            <c:invertIfNegative val="0"/>
            <c:bubble3D val="0"/>
            <c:spPr>
              <a:solidFill>
                <a:schemeClr val="accent5"/>
              </a:solidFill>
              <a:ln w="3175">
                <a:no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8"/>
            <c:invertIfNegative val="0"/>
            <c:bubble3D val="0"/>
            <c:spPr>
              <a:pattFill prst="pct25">
                <a:fgClr>
                  <a:schemeClr val="accent5"/>
                </a:fgClr>
                <a:bgClr>
                  <a:schemeClr val="bg1"/>
                </a:bgClr>
              </a:pattFill>
              <a:ln w="3175">
                <a:solidFill>
                  <a:schemeClr val="tx1"/>
                </a:solidFill>
              </a:ln>
            </c:spPr>
          </c:dPt>
          <c:dPt>
            <c:idx val="39"/>
            <c:invertIfNegative val="0"/>
            <c:bubble3D val="0"/>
            <c:spPr>
              <a:solidFill>
                <a:schemeClr val="accent5"/>
              </a:solidFill>
              <a:ln w="3175">
                <a:noFill/>
              </a:ln>
            </c:spPr>
          </c:dPt>
          <c:dPt>
            <c:idx val="47"/>
            <c:invertIfNegative val="0"/>
            <c:bubble3D val="0"/>
            <c:spPr>
              <a:solidFill>
                <a:schemeClr val="accent5"/>
              </a:solidFill>
              <a:ln w="3175">
                <a:noFill/>
              </a:ln>
            </c:spPr>
          </c:dPt>
          <c:dLbls>
            <c:dLbl>
              <c:idx val="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8"/>
              <c:delete val="1"/>
            </c:dLbl>
            <c:dLbl>
              <c:idx val="12"/>
              <c:delete val="1"/>
            </c:dLbl>
            <c:dLbl>
              <c:idx val="31"/>
              <c:delete val="1"/>
            </c:dLbl>
            <c:dLbl>
              <c:idx val="35"/>
              <c:delete val="1"/>
            </c:dLbl>
            <c:dLbl>
              <c:idx val="37"/>
              <c:delete val="1"/>
            </c:dLbl>
            <c:dLbl>
              <c:idx val="38"/>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9"/>
              <c:delete val="1"/>
            </c:dLbl>
            <c:dLbl>
              <c:idx val="47"/>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'住宅・土地の所有状況'!$C$39:$C$86</c:f>
              <c:strCache>
                <c:ptCount val="48"/>
                <c:pt idx="0">
                  <c:v>富山県</c:v>
                </c:pt>
                <c:pt idx="1">
                  <c:v>秋田県</c:v>
                </c:pt>
                <c:pt idx="2">
                  <c:v>山形県</c:v>
                </c:pt>
                <c:pt idx="3">
                  <c:v>長野県</c:v>
                </c:pt>
                <c:pt idx="4">
                  <c:v>福井県</c:v>
                </c:pt>
                <c:pt idx="5">
                  <c:v>新潟県</c:v>
                </c:pt>
                <c:pt idx="6">
                  <c:v>岐阜県</c:v>
                </c:pt>
                <c:pt idx="7">
                  <c:v>三重県</c:v>
                </c:pt>
                <c:pt idx="8">
                  <c:v>岩手県</c:v>
                </c:pt>
                <c:pt idx="9">
                  <c:v>石川県</c:v>
                </c:pt>
                <c:pt idx="10">
                  <c:v>徳島県</c:v>
                </c:pt>
                <c:pt idx="11">
                  <c:v>茨城県</c:v>
                </c:pt>
                <c:pt idx="12">
                  <c:v>山梨県</c:v>
                </c:pt>
                <c:pt idx="13">
                  <c:v>島根県</c:v>
                </c:pt>
                <c:pt idx="14">
                  <c:v>青森県</c:v>
                </c:pt>
                <c:pt idx="15">
                  <c:v>群馬県</c:v>
                </c:pt>
                <c:pt idx="16">
                  <c:v>福島県</c:v>
                </c:pt>
                <c:pt idx="17">
                  <c:v>奈良県</c:v>
                </c:pt>
                <c:pt idx="18">
                  <c:v>鳥取県</c:v>
                </c:pt>
                <c:pt idx="19">
                  <c:v>栃木県</c:v>
                </c:pt>
                <c:pt idx="20">
                  <c:v>和歌山県</c:v>
                </c:pt>
                <c:pt idx="21">
                  <c:v>佐賀県</c:v>
                </c:pt>
                <c:pt idx="22">
                  <c:v>静岡県</c:v>
                </c:pt>
                <c:pt idx="23">
                  <c:v>滋賀県</c:v>
                </c:pt>
                <c:pt idx="24">
                  <c:v>香川県</c:v>
                </c:pt>
                <c:pt idx="25">
                  <c:v>山口県</c:v>
                </c:pt>
                <c:pt idx="26">
                  <c:v>宮崎県</c:v>
                </c:pt>
                <c:pt idx="27">
                  <c:v>愛媛県</c:v>
                </c:pt>
                <c:pt idx="28">
                  <c:v>長崎県</c:v>
                </c:pt>
                <c:pt idx="29">
                  <c:v>鹿児島県</c:v>
                </c:pt>
                <c:pt idx="30">
                  <c:v>岡山県</c:v>
                </c:pt>
                <c:pt idx="31">
                  <c:v>大分県</c:v>
                </c:pt>
                <c:pt idx="32">
                  <c:v>高知県</c:v>
                </c:pt>
                <c:pt idx="33">
                  <c:v>千葉県</c:v>
                </c:pt>
                <c:pt idx="34">
                  <c:v>熊本県</c:v>
                </c:pt>
                <c:pt idx="35">
                  <c:v>埼玉県</c:v>
                </c:pt>
                <c:pt idx="36">
                  <c:v>兵庫県</c:v>
                </c:pt>
                <c:pt idx="37">
                  <c:v>広島県</c:v>
                </c:pt>
                <c:pt idx="38">
                  <c:v>全国</c:v>
                </c:pt>
                <c:pt idx="39">
                  <c:v>宮城県</c:v>
                </c:pt>
                <c:pt idx="40">
                  <c:v>北海道</c:v>
                </c:pt>
                <c:pt idx="41">
                  <c:v>愛知県</c:v>
                </c:pt>
                <c:pt idx="42">
                  <c:v>京都府</c:v>
                </c:pt>
                <c:pt idx="43">
                  <c:v>福岡県</c:v>
                </c:pt>
                <c:pt idx="44">
                  <c:v>神奈川県</c:v>
                </c:pt>
                <c:pt idx="45">
                  <c:v>大阪府</c:v>
                </c:pt>
                <c:pt idx="46">
                  <c:v>沖縄県</c:v>
                </c:pt>
                <c:pt idx="47">
                  <c:v>東京都</c:v>
                </c:pt>
              </c:strCache>
            </c:strRef>
          </c:cat>
          <c:val>
            <c:numRef>
              <c:f>'住宅・土地の所有状況'!$D$39:$D$86</c:f>
              <c:numCache>
                <c:formatCode>0.0</c:formatCode>
                <c:ptCount val="48"/>
                <c:pt idx="0">
                  <c:v>72.7</c:v>
                </c:pt>
                <c:pt idx="1">
                  <c:v>71.8</c:v>
                </c:pt>
                <c:pt idx="2">
                  <c:v>71.400000000000006</c:v>
                </c:pt>
                <c:pt idx="3">
                  <c:v>70.599999999999994</c:v>
                </c:pt>
                <c:pt idx="4">
                  <c:v>70.5</c:v>
                </c:pt>
                <c:pt idx="5">
                  <c:v>68.8</c:v>
                </c:pt>
                <c:pt idx="6">
                  <c:v>67.7</c:v>
                </c:pt>
                <c:pt idx="7">
                  <c:v>65.599999999999994</c:v>
                </c:pt>
                <c:pt idx="8">
                  <c:v>65.5</c:v>
                </c:pt>
                <c:pt idx="9">
                  <c:v>65.099999999999994</c:v>
                </c:pt>
                <c:pt idx="10">
                  <c:v>64.599999999999994</c:v>
                </c:pt>
                <c:pt idx="11">
                  <c:v>64.2</c:v>
                </c:pt>
                <c:pt idx="12">
                  <c:v>64.2</c:v>
                </c:pt>
                <c:pt idx="13">
                  <c:v>63.9</c:v>
                </c:pt>
                <c:pt idx="14">
                  <c:v>63.8</c:v>
                </c:pt>
                <c:pt idx="15">
                  <c:v>63.7</c:v>
                </c:pt>
                <c:pt idx="16">
                  <c:v>63.5</c:v>
                </c:pt>
                <c:pt idx="17">
                  <c:v>63.4</c:v>
                </c:pt>
                <c:pt idx="18">
                  <c:v>63.3</c:v>
                </c:pt>
                <c:pt idx="19">
                  <c:v>63.2</c:v>
                </c:pt>
                <c:pt idx="20">
                  <c:v>63.2</c:v>
                </c:pt>
                <c:pt idx="21">
                  <c:v>63.2</c:v>
                </c:pt>
                <c:pt idx="22">
                  <c:v>62.5</c:v>
                </c:pt>
                <c:pt idx="23">
                  <c:v>62.3</c:v>
                </c:pt>
                <c:pt idx="24">
                  <c:v>62.3</c:v>
                </c:pt>
                <c:pt idx="25">
                  <c:v>60.6</c:v>
                </c:pt>
                <c:pt idx="26">
                  <c:v>60.5</c:v>
                </c:pt>
                <c:pt idx="27">
                  <c:v>59</c:v>
                </c:pt>
                <c:pt idx="28">
                  <c:v>58.9</c:v>
                </c:pt>
                <c:pt idx="29">
                  <c:v>58.9</c:v>
                </c:pt>
                <c:pt idx="30">
                  <c:v>58.7</c:v>
                </c:pt>
                <c:pt idx="31">
                  <c:v>56.8</c:v>
                </c:pt>
                <c:pt idx="32">
                  <c:v>56</c:v>
                </c:pt>
                <c:pt idx="33">
                  <c:v>55.9</c:v>
                </c:pt>
                <c:pt idx="34">
                  <c:v>55.7</c:v>
                </c:pt>
                <c:pt idx="35">
                  <c:v>55.2</c:v>
                </c:pt>
                <c:pt idx="36">
                  <c:v>54.8</c:v>
                </c:pt>
                <c:pt idx="37">
                  <c:v>54.3</c:v>
                </c:pt>
                <c:pt idx="38">
                  <c:v>52.1</c:v>
                </c:pt>
                <c:pt idx="39">
                  <c:v>51.1</c:v>
                </c:pt>
                <c:pt idx="40">
                  <c:v>50.7</c:v>
                </c:pt>
                <c:pt idx="41">
                  <c:v>50.5</c:v>
                </c:pt>
                <c:pt idx="42">
                  <c:v>46.8</c:v>
                </c:pt>
                <c:pt idx="43">
                  <c:v>45.3</c:v>
                </c:pt>
                <c:pt idx="44">
                  <c:v>45.2</c:v>
                </c:pt>
                <c:pt idx="45">
                  <c:v>41.1</c:v>
                </c:pt>
                <c:pt idx="46">
                  <c:v>39.200000000000003</c:v>
                </c:pt>
                <c:pt idx="47">
                  <c:v>30.9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図１１－４　都道府県別土地の所有率（平成</a:t>
            </a:r>
            <a:r>
              <a:rPr lang="en-US" altLang="ja-JP" sz="1000" b="1" i="0" u="none" strike="noStrike" baseline="0">
                <a:solidFill>
                  <a:schemeClr val="tx1"/>
                </a:solidFill>
                <a:latin typeface="+mj-ea"/>
                <a:ea typeface="+mj-ea"/>
              </a:rPr>
              <a:t>25</a:t>
            </a:r>
            <a:r>
              <a:rPr lang="ja-JP" altLang="en-US" sz="1000" b="1" i="0" u="none" strike="noStrike" baseline="0">
                <a:solidFill>
                  <a:schemeClr val="tx1"/>
                </a:solidFill>
              </a:rPr>
              <a:t>年）</a:t>
            </a:r>
            <a:endParaRPr lang="ja-JP" altLang="en-US" sz="1000" b="1" i="0" u="none" strike="noStrike" baseline="0">
              <a:solidFill>
                <a:schemeClr val="tx1"/>
              </a:solidFill>
            </a:endParaRPr>
          </a:p>
        </c:rich>
      </c:tx>
      <c:layout/>
      <c:overlay val="0"/>
    </c:title>
    <c:autoTitleDeleted val="0"/>
    <c:plotArea>
      <c:layout/>
      <c:barChart>
        <c:barDir val="col"/>
        <c:grouping val="clustered"/>
        <c:varyColors val="0"/>
        <c:ser>
          <c:idx val="0"/>
          <c:order val="0"/>
          <c:spPr>
            <a:solidFill>
              <a:schemeClr val="accent5"/>
            </a:solidFill>
            <a:ln>
              <a:noFill/>
            </a:ln>
          </c:spPr>
          <c:invertIfNegative val="0"/>
          <c:dPt>
            <c:idx val="1"/>
            <c:invertIfNegative val="0"/>
            <c:bubble3D val="0"/>
            <c:spPr>
              <a:pattFill prst="dkDnDiag">
                <a:fgClr>
                  <a:schemeClr val="accent5"/>
                </a:fgClr>
                <a:bgClr>
                  <a:schemeClr val="bg1"/>
                </a:bgClr>
              </a:pattFill>
              <a:ln w="3175">
                <a:solidFill>
                  <a:schemeClr val="tx1"/>
                </a:solidFill>
              </a:ln>
            </c:spPr>
          </c:dPt>
          <c:dPt>
            <c:idx val="8"/>
            <c:invertIfNegative val="0"/>
            <c:bubble3D val="0"/>
            <c:spPr>
              <a:solidFill>
                <a:schemeClr val="accent5"/>
              </a:solidFill>
              <a:ln w="3175">
                <a:noFill/>
              </a:ln>
            </c:spPr>
          </c:dPt>
          <c:dPt>
            <c:idx val="12"/>
            <c:invertIfNegative val="0"/>
            <c:bubble3D val="0"/>
            <c:spPr>
              <a:solidFill>
                <a:schemeClr val="accent5"/>
              </a:solidFill>
              <a:ln w="3175">
                <a:noFill/>
              </a:ln>
            </c:spPr>
          </c:dPt>
          <c:dPt>
            <c:idx val="31"/>
            <c:invertIfNegative val="0"/>
            <c:bubble3D val="0"/>
            <c:spPr>
              <a:solidFill>
                <a:schemeClr val="accent5"/>
              </a:solidFill>
              <a:ln w="3175">
                <a:noFill/>
              </a:ln>
            </c:spPr>
          </c:dPt>
          <c:dPt>
            <c:idx val="35"/>
            <c:invertIfNegative val="0"/>
            <c:bubble3D val="0"/>
            <c:spPr>
              <a:solidFill>
                <a:schemeClr val="accent5"/>
              </a:solidFill>
              <a:ln w="3175">
                <a:noFill/>
              </a:ln>
            </c:spPr>
          </c:dPt>
          <c:dPt>
            <c:idx val="37"/>
            <c:invertIfNegative val="0"/>
            <c:bubble3D val="0"/>
            <c:spPr>
              <a:solidFill>
                <a:schemeClr val="accent5"/>
              </a:solidFill>
              <a:ln w="3175">
                <a:noFill/>
              </a:ln>
            </c:spPr>
          </c:dPt>
          <c:dPt>
            <c:idx val="38"/>
            <c:invertIfNegative val="0"/>
            <c:bubble3D val="0"/>
            <c:spPr>
              <a:pattFill prst="pct25">
                <a:fgClr>
                  <a:schemeClr val="accent5"/>
                </a:fgClr>
                <a:bgClr>
                  <a:schemeClr val="bg1"/>
                </a:bgClr>
              </a:pattFill>
              <a:ln w="3175">
                <a:solidFill>
                  <a:schemeClr val="tx1"/>
                </a:solidFill>
              </a:ln>
            </c:spPr>
          </c:dPt>
          <c:dPt>
            <c:idx val="39"/>
            <c:invertIfNegative val="0"/>
            <c:bubble3D val="0"/>
            <c:spPr>
              <a:solidFill>
                <a:schemeClr val="accent5"/>
              </a:solidFill>
              <a:ln w="3175">
                <a:noFill/>
              </a:ln>
            </c:spPr>
          </c:dPt>
          <c:dPt>
            <c:idx val="47"/>
            <c:invertIfNegative val="0"/>
            <c:bubble3D val="0"/>
            <c:spPr>
              <a:solidFill>
                <a:schemeClr val="accent5"/>
              </a:solidFill>
              <a:ln w="3175">
                <a:noFill/>
              </a:ln>
            </c:spPr>
          </c:dPt>
          <c:dLbls>
            <c:dLbl>
              <c:idx val="1"/>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8"/>
              <c:delete val="1"/>
            </c:dLbl>
            <c:dLbl>
              <c:idx val="12"/>
              <c:delete val="1"/>
            </c:dLbl>
            <c:dLbl>
              <c:idx val="31"/>
              <c:delete val="1"/>
            </c:dLbl>
            <c:dLbl>
              <c:idx val="35"/>
              <c:delete val="1"/>
            </c:dLbl>
            <c:dLbl>
              <c:idx val="37"/>
              <c:delete val="1"/>
            </c:dLbl>
            <c:dLbl>
              <c:idx val="38"/>
              <c:layout/>
              <c:spPr>
                <a:solidFill>
                  <a:schemeClr val="bg1"/>
                </a:solidFill>
              </c:spPr>
              <c:txPr>
                <a:bodyPr horzOverflow="overflow">
                  <a:spAutoFit/>
                </a:bodyPr>
                <a:lstStyle/>
                <a:p>
                  <a:pPr>
                    <a:defRPr sz="1000">
                      <a:solidFill>
                        <a:schemeClr val="tx1"/>
                      </a:solidFill>
                    </a:defRPr>
                  </a:pPr>
                  <a:endParaRPr lang="ja-JP" altLang="en-US"/>
                </a:p>
              </c:txPr>
              <c:showLegendKey val="0"/>
              <c:showVal val="1"/>
              <c:showCatName val="0"/>
              <c:showSerName val="0"/>
              <c:showPercent val="0"/>
              <c:showBubbleSize val="0"/>
            </c:dLbl>
            <c:dLbl>
              <c:idx val="39"/>
              <c:delete val="1"/>
            </c:dLbl>
            <c:dLbl>
              <c:idx val="47"/>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'住宅・土地の所有状況'!$G$39:$G$86</c:f>
              <c:strCache>
                <c:ptCount val="48"/>
                <c:pt idx="0">
                  <c:v>富山県</c:v>
                </c:pt>
                <c:pt idx="1">
                  <c:v>秋田県</c:v>
                </c:pt>
                <c:pt idx="2">
                  <c:v>山形県</c:v>
                </c:pt>
                <c:pt idx="3">
                  <c:v>長野県</c:v>
                </c:pt>
                <c:pt idx="4">
                  <c:v>新潟県</c:v>
                </c:pt>
                <c:pt idx="5">
                  <c:v>福井県</c:v>
                </c:pt>
                <c:pt idx="6">
                  <c:v>岐阜県</c:v>
                </c:pt>
                <c:pt idx="7">
                  <c:v>岩手県</c:v>
                </c:pt>
                <c:pt idx="8">
                  <c:v>石川県</c:v>
                </c:pt>
                <c:pt idx="9">
                  <c:v>三重県</c:v>
                </c:pt>
                <c:pt idx="10">
                  <c:v>島根県</c:v>
                </c:pt>
                <c:pt idx="11">
                  <c:v>鳥取県</c:v>
                </c:pt>
                <c:pt idx="12">
                  <c:v>徳島県</c:v>
                </c:pt>
                <c:pt idx="13">
                  <c:v>佐賀県</c:v>
                </c:pt>
                <c:pt idx="14">
                  <c:v>青森県</c:v>
                </c:pt>
                <c:pt idx="15">
                  <c:v>茨城県</c:v>
                </c:pt>
                <c:pt idx="16">
                  <c:v>山梨県</c:v>
                </c:pt>
                <c:pt idx="17">
                  <c:v>奈良県</c:v>
                </c:pt>
                <c:pt idx="18">
                  <c:v>和歌山県</c:v>
                </c:pt>
                <c:pt idx="19">
                  <c:v>群馬県</c:v>
                </c:pt>
                <c:pt idx="20">
                  <c:v>香川県</c:v>
                </c:pt>
                <c:pt idx="21">
                  <c:v>滋賀県</c:v>
                </c:pt>
                <c:pt idx="22">
                  <c:v>福島県</c:v>
                </c:pt>
                <c:pt idx="23">
                  <c:v>栃木県</c:v>
                </c:pt>
                <c:pt idx="24">
                  <c:v>宮崎県</c:v>
                </c:pt>
                <c:pt idx="25">
                  <c:v>静岡県</c:v>
                </c:pt>
                <c:pt idx="26">
                  <c:v>山口県</c:v>
                </c:pt>
                <c:pt idx="27">
                  <c:v>鹿児島県</c:v>
                </c:pt>
                <c:pt idx="28">
                  <c:v>愛媛県</c:v>
                </c:pt>
                <c:pt idx="29">
                  <c:v>岡山県</c:v>
                </c:pt>
                <c:pt idx="30">
                  <c:v>大分県</c:v>
                </c:pt>
                <c:pt idx="31">
                  <c:v>長崎県</c:v>
                </c:pt>
                <c:pt idx="32">
                  <c:v>高知県</c:v>
                </c:pt>
                <c:pt idx="33">
                  <c:v>千葉県</c:v>
                </c:pt>
                <c:pt idx="34">
                  <c:v>熊本県</c:v>
                </c:pt>
                <c:pt idx="35">
                  <c:v>広島県</c:v>
                </c:pt>
                <c:pt idx="36">
                  <c:v>埼玉県</c:v>
                </c:pt>
                <c:pt idx="37">
                  <c:v>兵庫県</c:v>
                </c:pt>
                <c:pt idx="38">
                  <c:v>全国</c:v>
                </c:pt>
                <c:pt idx="39">
                  <c:v>宮城県</c:v>
                </c:pt>
                <c:pt idx="40">
                  <c:v>北海道</c:v>
                </c:pt>
                <c:pt idx="41">
                  <c:v>愛知県</c:v>
                </c:pt>
                <c:pt idx="42">
                  <c:v>京都府</c:v>
                </c:pt>
                <c:pt idx="43">
                  <c:v>福岡県</c:v>
                </c:pt>
                <c:pt idx="44">
                  <c:v>神奈川県</c:v>
                </c:pt>
                <c:pt idx="45">
                  <c:v>大阪府</c:v>
                </c:pt>
                <c:pt idx="46">
                  <c:v>沖縄県</c:v>
                </c:pt>
                <c:pt idx="47">
                  <c:v>東京都</c:v>
                </c:pt>
              </c:strCache>
            </c:strRef>
          </c:cat>
          <c:val>
            <c:numRef>
              <c:f>'住宅・土地の所有状況'!$H$39:$H$86</c:f>
              <c:numCache>
                <c:formatCode>0.0</c:formatCode>
                <c:ptCount val="48"/>
                <c:pt idx="0">
                  <c:v>71.900000000000006</c:v>
                </c:pt>
                <c:pt idx="1">
                  <c:v>71.099999999999994</c:v>
                </c:pt>
                <c:pt idx="2">
                  <c:v>71.099999999999994</c:v>
                </c:pt>
                <c:pt idx="3">
                  <c:v>69.3</c:v>
                </c:pt>
                <c:pt idx="4">
                  <c:v>67.2</c:v>
                </c:pt>
                <c:pt idx="5">
                  <c:v>66.400000000000006</c:v>
                </c:pt>
                <c:pt idx="6">
                  <c:v>65.8</c:v>
                </c:pt>
                <c:pt idx="7">
                  <c:v>64.900000000000006</c:v>
                </c:pt>
                <c:pt idx="8">
                  <c:v>64.900000000000006</c:v>
                </c:pt>
                <c:pt idx="9">
                  <c:v>64.3</c:v>
                </c:pt>
                <c:pt idx="10">
                  <c:v>63.9</c:v>
                </c:pt>
                <c:pt idx="11">
                  <c:v>63.7</c:v>
                </c:pt>
                <c:pt idx="12">
                  <c:v>63.6</c:v>
                </c:pt>
                <c:pt idx="13">
                  <c:v>63.6</c:v>
                </c:pt>
                <c:pt idx="14">
                  <c:v>63.4</c:v>
                </c:pt>
                <c:pt idx="15">
                  <c:v>63.3</c:v>
                </c:pt>
                <c:pt idx="16">
                  <c:v>63.2</c:v>
                </c:pt>
                <c:pt idx="17">
                  <c:v>63</c:v>
                </c:pt>
                <c:pt idx="18">
                  <c:v>62.7</c:v>
                </c:pt>
                <c:pt idx="19">
                  <c:v>61.9</c:v>
                </c:pt>
                <c:pt idx="20">
                  <c:v>61.8</c:v>
                </c:pt>
                <c:pt idx="21">
                  <c:v>61.7</c:v>
                </c:pt>
                <c:pt idx="22">
                  <c:v>61.4</c:v>
                </c:pt>
                <c:pt idx="23">
                  <c:v>61.2</c:v>
                </c:pt>
                <c:pt idx="24">
                  <c:v>60.3</c:v>
                </c:pt>
                <c:pt idx="25">
                  <c:v>60</c:v>
                </c:pt>
                <c:pt idx="26">
                  <c:v>59.1</c:v>
                </c:pt>
                <c:pt idx="27">
                  <c:v>58.9</c:v>
                </c:pt>
                <c:pt idx="28">
                  <c:v>58.5</c:v>
                </c:pt>
                <c:pt idx="29">
                  <c:v>57.9</c:v>
                </c:pt>
                <c:pt idx="30">
                  <c:v>56.8</c:v>
                </c:pt>
                <c:pt idx="31">
                  <c:v>56.3</c:v>
                </c:pt>
                <c:pt idx="32">
                  <c:v>55.4</c:v>
                </c:pt>
                <c:pt idx="33">
                  <c:v>55.2</c:v>
                </c:pt>
                <c:pt idx="34">
                  <c:v>55.1</c:v>
                </c:pt>
                <c:pt idx="35">
                  <c:v>54.6</c:v>
                </c:pt>
                <c:pt idx="36">
                  <c:v>54.3</c:v>
                </c:pt>
                <c:pt idx="37">
                  <c:v>54</c:v>
                </c:pt>
                <c:pt idx="38">
                  <c:v>51</c:v>
                </c:pt>
                <c:pt idx="39">
                  <c:v>50.9</c:v>
                </c:pt>
                <c:pt idx="40">
                  <c:v>49.3</c:v>
                </c:pt>
                <c:pt idx="41">
                  <c:v>48.9</c:v>
                </c:pt>
                <c:pt idx="42">
                  <c:v>46.3</c:v>
                </c:pt>
                <c:pt idx="43">
                  <c:v>44.9</c:v>
                </c:pt>
                <c:pt idx="44">
                  <c:v>43.9</c:v>
                </c:pt>
                <c:pt idx="45">
                  <c:v>40.200000000000003</c:v>
                </c:pt>
                <c:pt idx="46">
                  <c:v>36.9</c:v>
                </c:pt>
                <c:pt idx="47">
                  <c:v>29.3</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76"/>
        <c:overlap val="0"/>
        <c:axId val="1"/>
        <c:axId val="2"/>
      </c:barChart>
      <c:catAx>
        <c:axId val="1"/>
        <c:scaling>
          <c:orientation val="minMax"/>
        </c:scaling>
        <c:delete val="0"/>
        <c:axPos val="b"/>
        <c:numFmt formatCode="0.0" sourceLinked="1"/>
        <c:majorTickMark val="none"/>
        <c:minorTickMark val="none"/>
        <c:tickLblPos val="low"/>
        <c:txPr>
          <a:bodyPr horzOverflow="overflow" vert="eaVert" anchor="ctr" anchorCtr="1"/>
          <a:lstStyle/>
          <a:p>
            <a:pPr algn="ctr" rtl="0">
              <a:defRPr sz="7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prstDash val="sysDot"/>
            </a:ln>
          </c:spPr>
        </c:majorGridlines>
        <c:numFmt formatCode="#,##0_);[Red]\(#,##0\)" sourceLinked="0"/>
        <c:majorTickMark val="out"/>
        <c:minorTickMark val="none"/>
        <c:tickLblPos val="nextTo"/>
        <c:txPr>
          <a:bodyPr horzOverflow="overflow" anchor="ctr" anchorCtr="1"/>
          <a:lstStyle/>
          <a:p>
            <a:pPr algn="ctr" rtl="0">
              <a:defRPr sz="800">
                <a:solidFill>
                  <a:schemeClr val="tx1"/>
                </a:solidFill>
              </a:defRPr>
            </a:pPr>
            <a:endParaRPr lang="ja-JP" altLang="en-US"/>
          </a:p>
        </c:txPr>
        <c:crossAx val="1"/>
        <c:crosses val="autoZero"/>
        <c:crossBetween val="between"/>
      </c:valAx>
      <c:spPr>
        <a:ln>
          <a:solidFill>
            <a:schemeClr val="accent1"/>
          </a:solidFill>
        </a:ln>
      </c:spPr>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11.xml" /><Relationship Id="rId2" Type="http://schemas.openxmlformats.org/officeDocument/2006/relationships/chart" Target="../charts/chart12.xml" /><Relationship Id="rId3" Type="http://schemas.openxmlformats.org/officeDocument/2006/relationships/chart" Target="../charts/chart13.xml" /></Relationships>
</file>

<file path=xl/drawings/_rels/drawing100.xml.rels><?xml version="1.0" encoding="UTF-8"?><Relationships xmlns="http://schemas.openxmlformats.org/package/2006/relationships"><Relationship Id="rId1" Type="http://schemas.openxmlformats.org/officeDocument/2006/relationships/chart" Target="../charts/chart111.xml" /><Relationship Id="rId2" Type="http://schemas.openxmlformats.org/officeDocument/2006/relationships/chart" Target="../charts/chart112.xml" /></Relationships>
</file>

<file path=xl/drawings/_rels/drawing103.xml.rels><?xml version="1.0" encoding="UTF-8"?><Relationships xmlns="http://schemas.openxmlformats.org/package/2006/relationships"><Relationship Id="rId1" Type="http://schemas.openxmlformats.org/officeDocument/2006/relationships/chart" Target="../charts/chart113.xml" /><Relationship Id="rId2" Type="http://schemas.openxmlformats.org/officeDocument/2006/relationships/chart" Target="../charts/chart114.xml" /></Relationships>
</file>

<file path=xl/drawings/_rels/drawing104.xml.rels><?xml version="1.0" encoding="UTF-8"?><Relationships xmlns="http://schemas.openxmlformats.org/package/2006/relationships"><Relationship Id="rId1" Type="http://schemas.openxmlformats.org/officeDocument/2006/relationships/chart" Target="../charts/chart115.xml" /><Relationship Id="rId2" Type="http://schemas.openxmlformats.org/officeDocument/2006/relationships/chart" Target="../charts/chart116.xml" /></Relationships>
</file>

<file path=xl/drawings/_rels/drawing11.xml.rels><?xml version="1.0" encoding="UTF-8"?><Relationships xmlns="http://schemas.openxmlformats.org/package/2006/relationships"><Relationship Id="rId1" Type="http://schemas.openxmlformats.org/officeDocument/2006/relationships/chart" Target="../charts/chart14.xml" /><Relationship Id="rId2" Type="http://schemas.openxmlformats.org/officeDocument/2006/relationships/image" Target="../media/image2.emf" /><Relationship Id="rId3" Type="http://schemas.openxmlformats.org/officeDocument/2006/relationships/chart" Target="../charts/chart15.xml" /></Relationships>
</file>

<file path=xl/drawings/_rels/drawing14.xml.rels><?xml version="1.0" encoding="UTF-8"?><Relationships xmlns="http://schemas.openxmlformats.org/package/2006/relationships"><Relationship Id="rId1" Type="http://schemas.openxmlformats.org/officeDocument/2006/relationships/chart" Target="../charts/chart16.xml" /><Relationship Id="rId2" Type="http://schemas.openxmlformats.org/officeDocument/2006/relationships/chart" Target="../charts/chart17.xml" /><Relationship Id="rId3" Type="http://schemas.openxmlformats.org/officeDocument/2006/relationships/chart" Target="../charts/chart18.xml" /></Relationships>
</file>

<file path=xl/drawings/_rels/drawing18.xml.rels><?xml version="1.0" encoding="UTF-8"?><Relationships xmlns="http://schemas.openxmlformats.org/package/2006/relationships"><Relationship Id="rId1" Type="http://schemas.openxmlformats.org/officeDocument/2006/relationships/chart" Target="../charts/chart19.xml" /><Relationship Id="rId2" Type="http://schemas.openxmlformats.org/officeDocument/2006/relationships/chart" Target="../charts/chart20.xml" /><Relationship Id="rId3" Type="http://schemas.openxmlformats.org/officeDocument/2006/relationships/chart" Target="../charts/chart21.xml" /><Relationship Id="rId4" Type="http://schemas.openxmlformats.org/officeDocument/2006/relationships/image" Target="../media/image3.emf" /></Relationships>
</file>

<file path=xl/drawings/_rels/drawing21.xml.rels><?xml version="1.0" encoding="UTF-8"?><Relationships xmlns="http://schemas.openxmlformats.org/package/2006/relationships"><Relationship Id="rId1" Type="http://schemas.openxmlformats.org/officeDocument/2006/relationships/chart" Target="../charts/chart22.xml" /><Relationship Id="rId2" Type="http://schemas.openxmlformats.org/officeDocument/2006/relationships/chart" Target="../charts/chart23.xml" /><Relationship Id="rId3" Type="http://schemas.openxmlformats.org/officeDocument/2006/relationships/chart" Target="../charts/chart24.xml" /></Relationships>
</file>

<file path=xl/drawings/_rels/drawing24.xml.rels><?xml version="1.0" encoding="UTF-8"?><Relationships xmlns="http://schemas.openxmlformats.org/package/2006/relationships"><Relationship Id="rId1" Type="http://schemas.openxmlformats.org/officeDocument/2006/relationships/chart" Target="../charts/chart25.xml" /><Relationship Id="rId2" Type="http://schemas.openxmlformats.org/officeDocument/2006/relationships/chart" Target="../charts/chart26.xml" /><Relationship Id="rId3" Type="http://schemas.openxmlformats.org/officeDocument/2006/relationships/image" Target="../media/image4.emf" /></Relationships>
</file>

<file path=xl/drawings/_rels/drawing27.xml.rels><?xml version="1.0" encoding="UTF-8"?><Relationships xmlns="http://schemas.openxmlformats.org/package/2006/relationships"><Relationship Id="rId1" Type="http://schemas.openxmlformats.org/officeDocument/2006/relationships/chart" Target="../charts/chart27.xml" /><Relationship Id="rId2" Type="http://schemas.openxmlformats.org/officeDocument/2006/relationships/chart" Target="../charts/chart28.xml" /></Relationships>
</file>

<file path=xl/drawings/_rels/drawing3.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image" Target="../media/image1.emf" /><Relationship Id="rId5" Type="http://schemas.openxmlformats.org/officeDocument/2006/relationships/chart" Target="../charts/chart4.xml" /><Relationship Id="rId6" Type="http://schemas.openxmlformats.org/officeDocument/2006/relationships/chart" Target="../charts/chart5.xml" /><Relationship Id="rId7" Type="http://schemas.openxmlformats.org/officeDocument/2006/relationships/chart" Target="../charts/chart6.xml" /><Relationship Id="rId8" Type="http://schemas.openxmlformats.org/officeDocument/2006/relationships/chart" Target="../charts/chart7.xml" /><Relationship Id="rId9" Type="http://schemas.openxmlformats.org/officeDocument/2006/relationships/chart" Target="../charts/chart8.xml" /><Relationship Id="rId10" Type="http://schemas.openxmlformats.org/officeDocument/2006/relationships/chart" Target="../charts/chart9.xml" /><Relationship Id="rId11" Type="http://schemas.openxmlformats.org/officeDocument/2006/relationships/chart" Target="../charts/chart10.xml" /></Relationships>
</file>

<file path=xl/drawings/_rels/drawing30.xml.rels><?xml version="1.0" encoding="UTF-8"?><Relationships xmlns="http://schemas.openxmlformats.org/package/2006/relationships"><Relationship Id="rId1" Type="http://schemas.openxmlformats.org/officeDocument/2006/relationships/chart" Target="../charts/chart29.xml" /><Relationship Id="rId2" Type="http://schemas.openxmlformats.org/officeDocument/2006/relationships/chart" Target="../charts/chart30.xml" /><Relationship Id="rId3" Type="http://schemas.openxmlformats.org/officeDocument/2006/relationships/chart" Target="../charts/chart31.xml" /><Relationship Id="rId4" Type="http://schemas.openxmlformats.org/officeDocument/2006/relationships/image" Target="../media/image5.emf" /></Relationships>
</file>

<file path=xl/drawings/_rels/drawing33.xml.rels><?xml version="1.0" encoding="UTF-8"?><Relationships xmlns="http://schemas.openxmlformats.org/package/2006/relationships"><Relationship Id="rId1" Type="http://schemas.openxmlformats.org/officeDocument/2006/relationships/chart" Target="../charts/chart32.xml" /><Relationship Id="rId2" Type="http://schemas.openxmlformats.org/officeDocument/2006/relationships/chart" Target="../charts/chart33.xml" /><Relationship Id="rId3" Type="http://schemas.openxmlformats.org/officeDocument/2006/relationships/chart" Target="../charts/chart34.xml" /></Relationships>
</file>

<file path=xl/drawings/_rels/drawing36.xml.rels><?xml version="1.0" encoding="UTF-8"?><Relationships xmlns="http://schemas.openxmlformats.org/package/2006/relationships"><Relationship Id="rId1" Type="http://schemas.openxmlformats.org/officeDocument/2006/relationships/chart" Target="../charts/chart35.xml" /><Relationship Id="rId2" Type="http://schemas.openxmlformats.org/officeDocument/2006/relationships/chart" Target="../charts/chart36.xml" /><Relationship Id="rId3" Type="http://schemas.openxmlformats.org/officeDocument/2006/relationships/image" Target="../media/image6.emf" /></Relationships>
</file>

<file path=xl/drawings/_rels/drawing39.xml.rels><?xml version="1.0" encoding="UTF-8"?><Relationships xmlns="http://schemas.openxmlformats.org/package/2006/relationships"><Relationship Id="rId1" Type="http://schemas.openxmlformats.org/officeDocument/2006/relationships/chart" Target="../charts/chart37.xml" /><Relationship Id="rId2" Type="http://schemas.openxmlformats.org/officeDocument/2006/relationships/chart" Target="../charts/chart38.xml" /></Relationships>
</file>

<file path=xl/drawings/_rels/drawing41.xml.rels><?xml version="1.0" encoding="UTF-8"?><Relationships xmlns="http://schemas.openxmlformats.org/package/2006/relationships"><Relationship Id="rId1" Type="http://schemas.openxmlformats.org/officeDocument/2006/relationships/image" Target="../media/image7.emf" /><Relationship Id="rId2" Type="http://schemas.openxmlformats.org/officeDocument/2006/relationships/chart" Target="../charts/chart39.xml" /><Relationship Id="rId3" Type="http://schemas.openxmlformats.org/officeDocument/2006/relationships/chart" Target="../charts/chart40.xml" /><Relationship Id="rId4" Type="http://schemas.openxmlformats.org/officeDocument/2006/relationships/image" Target="../media/image8.emf" /><Relationship Id="rId5" Type="http://schemas.openxmlformats.org/officeDocument/2006/relationships/chart" Target="../charts/chart41.xml" /></Relationships>
</file>

<file path=xl/drawings/_rels/drawing44.xml.rels><?xml version="1.0" encoding="UTF-8"?><Relationships xmlns="http://schemas.openxmlformats.org/package/2006/relationships"><Relationship Id="rId1" Type="http://schemas.openxmlformats.org/officeDocument/2006/relationships/chart" Target="../charts/chart42.xml" /><Relationship Id="rId2" Type="http://schemas.openxmlformats.org/officeDocument/2006/relationships/chart" Target="../charts/chart43.xml" /><Relationship Id="rId3" Type="http://schemas.openxmlformats.org/officeDocument/2006/relationships/chart" Target="../charts/chart44.xml" /></Relationships>
</file>

<file path=xl/drawings/_rels/drawing47.xml.rels><?xml version="1.0" encoding="UTF-8"?><Relationships xmlns="http://schemas.openxmlformats.org/package/2006/relationships"><Relationship Id="rId1" Type="http://schemas.openxmlformats.org/officeDocument/2006/relationships/chart" Target="../charts/chart45.xml" /><Relationship Id="rId2" Type="http://schemas.openxmlformats.org/officeDocument/2006/relationships/image" Target="../media/image9.emf" /></Relationships>
</file>

<file path=xl/drawings/_rels/drawing49.xml.rels><?xml version="1.0" encoding="UTF-8"?><Relationships xmlns="http://schemas.openxmlformats.org/package/2006/relationships"><Relationship Id="rId1" Type="http://schemas.openxmlformats.org/officeDocument/2006/relationships/chart" Target="../charts/chart46.xml" /></Relationships>
</file>

<file path=xl/drawings/_rels/drawing51.xml.rels><?xml version="1.0" encoding="UTF-8"?><Relationships xmlns="http://schemas.openxmlformats.org/package/2006/relationships"><Relationship Id="rId1" Type="http://schemas.openxmlformats.org/officeDocument/2006/relationships/image" Target="../media/image10.emf" /><Relationship Id="rId2" Type="http://schemas.openxmlformats.org/officeDocument/2006/relationships/chart" Target="../charts/chart47.xml" /><Relationship Id="rId3" Type="http://schemas.openxmlformats.org/officeDocument/2006/relationships/chart" Target="../charts/chart48.xml" /><Relationship Id="rId4" Type="http://schemas.openxmlformats.org/officeDocument/2006/relationships/chart" Target="../charts/chart49.xml" /></Relationships>
</file>

<file path=xl/drawings/_rels/drawing54.xml.rels><?xml version="1.0" encoding="UTF-8"?><Relationships xmlns="http://schemas.openxmlformats.org/package/2006/relationships"><Relationship Id="rId1" Type="http://schemas.openxmlformats.org/officeDocument/2006/relationships/chart" Target="../charts/chart50.xml" /><Relationship Id="rId2" Type="http://schemas.openxmlformats.org/officeDocument/2006/relationships/chart" Target="../charts/chart51.xml" /><Relationship Id="rId3" Type="http://schemas.openxmlformats.org/officeDocument/2006/relationships/chart" Target="../charts/chart52.xml" /></Relationships>
</file>

<file path=xl/drawings/_rels/drawing57.xml.rels><?xml version="1.0" encoding="UTF-8"?><Relationships xmlns="http://schemas.openxmlformats.org/package/2006/relationships"><Relationship Id="rId1" Type="http://schemas.openxmlformats.org/officeDocument/2006/relationships/image" Target="../media/image11.emf" /><Relationship Id="rId2" Type="http://schemas.openxmlformats.org/officeDocument/2006/relationships/chart" Target="../charts/chart53.xml" /><Relationship Id="rId3" Type="http://schemas.openxmlformats.org/officeDocument/2006/relationships/chart" Target="../charts/chart54.xml" /><Relationship Id="rId4" Type="http://schemas.openxmlformats.org/officeDocument/2006/relationships/chart" Target="../charts/chart55.xml" /><Relationship Id="rId5" Type="http://schemas.openxmlformats.org/officeDocument/2006/relationships/chart" Target="../charts/chart56.xml" /><Relationship Id="rId6" Type="http://schemas.openxmlformats.org/officeDocument/2006/relationships/image" Target="../media/image12.emf" /></Relationships>
</file>

<file path=xl/drawings/_rels/drawing59.xml.rels><?xml version="1.0" encoding="UTF-8"?><Relationships xmlns="http://schemas.openxmlformats.org/package/2006/relationships"><Relationship Id="rId1" Type="http://schemas.openxmlformats.org/officeDocument/2006/relationships/chart" Target="../charts/chart57.xml" /></Relationships>
</file>

<file path=xl/drawings/_rels/drawing60.xml.rels><?xml version="1.0" encoding="UTF-8"?><Relationships xmlns="http://schemas.openxmlformats.org/package/2006/relationships"><Relationship Id="rId1" Type="http://schemas.openxmlformats.org/officeDocument/2006/relationships/image" Target="../media/image13.emf" /><Relationship Id="rId2" Type="http://schemas.openxmlformats.org/officeDocument/2006/relationships/image" Target="../media/image14.emf" /><Relationship Id="rId3" Type="http://schemas.openxmlformats.org/officeDocument/2006/relationships/chart" Target="../charts/chart58.xml" /><Relationship Id="rId4" Type="http://schemas.openxmlformats.org/officeDocument/2006/relationships/chart" Target="../charts/chart59.xml" /><Relationship Id="rId5" Type="http://schemas.openxmlformats.org/officeDocument/2006/relationships/chart" Target="../charts/chart60.xml" /><Relationship Id="rId6" Type="http://schemas.openxmlformats.org/officeDocument/2006/relationships/image" Target="../media/image15.emf" /><Relationship Id="rId7" Type="http://schemas.openxmlformats.org/officeDocument/2006/relationships/chart" Target="../charts/chart61.xml" /><Relationship Id="rId8" Type="http://schemas.openxmlformats.org/officeDocument/2006/relationships/chart" Target="../charts/chart62.xml" /></Relationships>
</file>

<file path=xl/drawings/_rels/drawing61.xml.rels><?xml version="1.0" encoding="UTF-8"?><Relationships xmlns="http://schemas.openxmlformats.org/package/2006/relationships"><Relationship Id="rId1" Type="http://schemas.openxmlformats.org/officeDocument/2006/relationships/chart" Target="../charts/chart63.xml" /><Relationship Id="rId2" Type="http://schemas.openxmlformats.org/officeDocument/2006/relationships/chart" Target="../charts/chart64.xml" /></Relationships>
</file>

<file path=xl/drawings/_rels/drawing62.xml.rels><?xml version="1.0" encoding="UTF-8"?><Relationships xmlns="http://schemas.openxmlformats.org/package/2006/relationships"><Relationship Id="rId1" Type="http://schemas.openxmlformats.org/officeDocument/2006/relationships/chart" Target="../charts/chart65.xml" /><Relationship Id="rId2" Type="http://schemas.openxmlformats.org/officeDocument/2006/relationships/chart" Target="../charts/chart66.xml" /><Relationship Id="rId3" Type="http://schemas.openxmlformats.org/officeDocument/2006/relationships/chart" Target="../charts/chart67.xml" /></Relationships>
</file>

<file path=xl/drawings/_rels/drawing63.xml.rels><?xml version="1.0" encoding="UTF-8"?><Relationships xmlns="http://schemas.openxmlformats.org/package/2006/relationships"><Relationship Id="rId1" Type="http://schemas.openxmlformats.org/officeDocument/2006/relationships/image" Target="../media/image16.emf" /><Relationship Id="rId2" Type="http://schemas.openxmlformats.org/officeDocument/2006/relationships/chart" Target="../charts/chart68.xml" /><Relationship Id="rId3" Type="http://schemas.openxmlformats.org/officeDocument/2006/relationships/image" Target="../media/image17.emf" /><Relationship Id="rId4" Type="http://schemas.openxmlformats.org/officeDocument/2006/relationships/chart" Target="../charts/chart69.xml" /></Relationships>
</file>

<file path=xl/drawings/_rels/drawing65.xml.rels><?xml version="1.0" encoding="UTF-8"?><Relationships xmlns="http://schemas.openxmlformats.org/package/2006/relationships"><Relationship Id="rId1" Type="http://schemas.openxmlformats.org/officeDocument/2006/relationships/chart" Target="../charts/chart70.xml" /></Relationships>
</file>

<file path=xl/drawings/_rels/drawing66.xml.rels><?xml version="1.0" encoding="UTF-8"?><Relationships xmlns="http://schemas.openxmlformats.org/package/2006/relationships"><Relationship Id="rId1" Type="http://schemas.openxmlformats.org/officeDocument/2006/relationships/chart" Target="../charts/chart71.xml" /></Relationships>
</file>

<file path=xl/drawings/_rels/drawing68.xml.rels><?xml version="1.0" encoding="UTF-8"?><Relationships xmlns="http://schemas.openxmlformats.org/package/2006/relationships"><Relationship Id="rId1" Type="http://schemas.openxmlformats.org/officeDocument/2006/relationships/chart" Target="../charts/chart72.xml" /><Relationship Id="rId2" Type="http://schemas.openxmlformats.org/officeDocument/2006/relationships/image" Target="../media/image18.emf" /><Relationship Id="rId3" Type="http://schemas.openxmlformats.org/officeDocument/2006/relationships/chart" Target="../charts/chart73.xml" /><Relationship Id="rId4" Type="http://schemas.openxmlformats.org/officeDocument/2006/relationships/chart" Target="../charts/chart74.xml" /></Relationships>
</file>

<file path=xl/drawings/_rels/drawing71.xml.rels><?xml version="1.0" encoding="UTF-8"?><Relationships xmlns="http://schemas.openxmlformats.org/package/2006/relationships"><Relationship Id="rId1" Type="http://schemas.openxmlformats.org/officeDocument/2006/relationships/chart" Target="../charts/chart75.xml" /><Relationship Id="rId2" Type="http://schemas.openxmlformats.org/officeDocument/2006/relationships/chart" Target="../charts/chart76.xml" /><Relationship Id="rId3" Type="http://schemas.openxmlformats.org/officeDocument/2006/relationships/chart" Target="../charts/chart77.xml" /></Relationships>
</file>

<file path=xl/drawings/_rels/drawing74.xml.rels><?xml version="1.0" encoding="UTF-8"?><Relationships xmlns="http://schemas.openxmlformats.org/package/2006/relationships"><Relationship Id="rId1" Type="http://schemas.openxmlformats.org/officeDocument/2006/relationships/chart" Target="../charts/chart78.xml" /><Relationship Id="rId2" Type="http://schemas.openxmlformats.org/officeDocument/2006/relationships/image" Target="../media/image19.emf" /><Relationship Id="rId3" Type="http://schemas.openxmlformats.org/officeDocument/2006/relationships/image" Target="../media/image20.emf" /><Relationship Id="rId4" Type="http://schemas.openxmlformats.org/officeDocument/2006/relationships/chart" Target="../charts/chart79.xml" /></Relationships>
</file>

<file path=xl/drawings/_rels/drawing75.xml.rels><?xml version="1.0" encoding="UTF-8"?><Relationships xmlns="http://schemas.openxmlformats.org/package/2006/relationships"><Relationship Id="rId1" Type="http://schemas.openxmlformats.org/officeDocument/2006/relationships/chart" Target="../charts/chart80.xml" /><Relationship Id="rId2" Type="http://schemas.openxmlformats.org/officeDocument/2006/relationships/chart" Target="../charts/chart81.xml" /><Relationship Id="rId3" Type="http://schemas.openxmlformats.org/officeDocument/2006/relationships/chart" Target="../charts/chart82.xml" /></Relationships>
</file>

<file path=xl/drawings/_rels/drawing76.xml.rels><?xml version="1.0" encoding="UTF-8"?><Relationships xmlns="http://schemas.openxmlformats.org/package/2006/relationships"><Relationship Id="rId1" Type="http://schemas.openxmlformats.org/officeDocument/2006/relationships/image" Target="../media/image21.emf" /><Relationship Id="rId2" Type="http://schemas.openxmlformats.org/officeDocument/2006/relationships/chart" Target="../charts/chart83.xml" /></Relationships>
</file>

<file path=xl/drawings/_rels/drawing78.xml.rels><?xml version="1.0" encoding="UTF-8"?><Relationships xmlns="http://schemas.openxmlformats.org/package/2006/relationships"><Relationship Id="rId1" Type="http://schemas.openxmlformats.org/officeDocument/2006/relationships/chart" Target="../charts/chart84.xml" /></Relationships>
</file>

<file path=xl/drawings/_rels/drawing80.xml.rels><?xml version="1.0" encoding="UTF-8"?><Relationships xmlns="http://schemas.openxmlformats.org/package/2006/relationships"><Relationship Id="rId1" Type="http://schemas.openxmlformats.org/officeDocument/2006/relationships/chart" Target="../charts/chart85.xml" /><Relationship Id="rId2" Type="http://schemas.openxmlformats.org/officeDocument/2006/relationships/chart" Target="../charts/chart86.xml" /><Relationship Id="rId3" Type="http://schemas.openxmlformats.org/officeDocument/2006/relationships/chart" Target="../charts/chart87.xml" /><Relationship Id="rId4" Type="http://schemas.openxmlformats.org/officeDocument/2006/relationships/chart" Target="../charts/chart88.xml" /><Relationship Id="rId5" Type="http://schemas.openxmlformats.org/officeDocument/2006/relationships/image" Target="../media/image22.emf" /></Relationships>
</file>

<file path=xl/drawings/_rels/drawing81.xml.rels><?xml version="1.0" encoding="UTF-8"?><Relationships xmlns="http://schemas.openxmlformats.org/package/2006/relationships"><Relationship Id="rId1" Type="http://schemas.openxmlformats.org/officeDocument/2006/relationships/chart" Target="../charts/chart89.xml" /><Relationship Id="rId2" Type="http://schemas.openxmlformats.org/officeDocument/2006/relationships/chart" Target="../charts/chart90.xml" /><Relationship Id="rId3" Type="http://schemas.openxmlformats.org/officeDocument/2006/relationships/chart" Target="../charts/chart91.xml" /><Relationship Id="rId4" Type="http://schemas.openxmlformats.org/officeDocument/2006/relationships/chart" Target="../charts/chart92.xml" /></Relationships>
</file>

<file path=xl/drawings/_rels/drawing82.xml.rels><?xml version="1.0" encoding="UTF-8"?><Relationships xmlns="http://schemas.openxmlformats.org/package/2006/relationships"><Relationship Id="rId1" Type="http://schemas.openxmlformats.org/officeDocument/2006/relationships/chart" Target="../charts/chart93.xml" /><Relationship Id="rId2" Type="http://schemas.openxmlformats.org/officeDocument/2006/relationships/chart" Target="../charts/chart94.xml" /><Relationship Id="rId3" Type="http://schemas.openxmlformats.org/officeDocument/2006/relationships/image" Target="../media/image23.emf" /></Relationships>
</file>

<file path=xl/drawings/_rels/drawing83.xml.rels><?xml version="1.0" encoding="UTF-8"?><Relationships xmlns="http://schemas.openxmlformats.org/package/2006/relationships"><Relationship Id="rId1" Type="http://schemas.openxmlformats.org/officeDocument/2006/relationships/chart" Target="../charts/chart95.xml" /><Relationship Id="rId2" Type="http://schemas.openxmlformats.org/officeDocument/2006/relationships/chart" Target="../charts/chart96.xml" /></Relationships>
</file>

<file path=xl/drawings/_rels/drawing85.xml.rels><?xml version="1.0" encoding="UTF-8"?><Relationships xmlns="http://schemas.openxmlformats.org/package/2006/relationships"><Relationship Id="rId1" Type="http://schemas.openxmlformats.org/officeDocument/2006/relationships/chart" Target="../charts/chart97.xml" /><Relationship Id="rId2" Type="http://schemas.openxmlformats.org/officeDocument/2006/relationships/image" Target="../media/image24.emf" /><Relationship Id="rId3" Type="http://schemas.openxmlformats.org/officeDocument/2006/relationships/chart" Target="../charts/chart98.xml" /><Relationship Id="rId4" Type="http://schemas.openxmlformats.org/officeDocument/2006/relationships/chart" Target="../charts/chart99.xml" /><Relationship Id="rId5" Type="http://schemas.openxmlformats.org/officeDocument/2006/relationships/chart" Target="../charts/chart100.xml" /></Relationships>
</file>

<file path=xl/drawings/_rels/drawing90.xml.rels><?xml version="1.0" encoding="UTF-8"?><Relationships xmlns="http://schemas.openxmlformats.org/package/2006/relationships"><Relationship Id="rId1" Type="http://schemas.openxmlformats.org/officeDocument/2006/relationships/image" Target="../media/image25.emf" /><Relationship Id="rId2" Type="http://schemas.openxmlformats.org/officeDocument/2006/relationships/image" Target="../media/image26.emf" /><Relationship Id="rId3" Type="http://schemas.openxmlformats.org/officeDocument/2006/relationships/image" Target="../media/image27.emf" /><Relationship Id="rId4" Type="http://schemas.openxmlformats.org/officeDocument/2006/relationships/chart" Target="../charts/chart101.xml" /><Relationship Id="rId5" Type="http://schemas.openxmlformats.org/officeDocument/2006/relationships/chart" Target="../charts/chart102.xml" /><Relationship Id="rId6" Type="http://schemas.openxmlformats.org/officeDocument/2006/relationships/chart" Target="../charts/chart103.xml" /><Relationship Id="rId7" Type="http://schemas.openxmlformats.org/officeDocument/2006/relationships/chart" Target="../charts/chart104.xml" /><Relationship Id="rId8" Type="http://schemas.openxmlformats.org/officeDocument/2006/relationships/chart" Target="../charts/chart105.xml" /><Relationship Id="rId9" Type="http://schemas.openxmlformats.org/officeDocument/2006/relationships/chart" Target="../charts/chart106.xml" /></Relationships>
</file>

<file path=xl/drawings/_rels/drawing95.xml.rels><?xml version="1.0" encoding="UTF-8"?><Relationships xmlns="http://schemas.openxmlformats.org/package/2006/relationships"><Relationship Id="rId1" Type="http://schemas.openxmlformats.org/officeDocument/2006/relationships/chart" Target="../charts/chart107.xml" /><Relationship Id="rId2" Type="http://schemas.openxmlformats.org/officeDocument/2006/relationships/chart" Target="../charts/chart108.xml" /><Relationship Id="rId3" Type="http://schemas.openxmlformats.org/officeDocument/2006/relationships/chart" Target="../charts/chart109.xml" /><Relationship Id="rId4" Type="http://schemas.openxmlformats.org/officeDocument/2006/relationships/chart" Target="../charts/chart110.xml"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_rels/vmlDrawing10.vml.rels><?xml version="1.0" encoding="UTF-8"?><Relationships xmlns="http://schemas.openxmlformats.org/package/2006/relationships"><Relationship Id="rId1" Type="http://schemas.openxmlformats.org/officeDocument/2006/relationships/image" Target="../media/image11.emf" /><Relationship Id="rId2" Type="http://schemas.openxmlformats.org/officeDocument/2006/relationships/image" Target="../media/image12.emf" /></Relationships>
</file>

<file path=xl/drawings/_rels/vmlDrawing11.vml.rels><?xml version="1.0" encoding="UTF-8"?><Relationships xmlns="http://schemas.openxmlformats.org/package/2006/relationships"><Relationship Id="rId1" Type="http://schemas.openxmlformats.org/officeDocument/2006/relationships/image" Target="../media/image13.emf" /><Relationship Id="rId2" Type="http://schemas.openxmlformats.org/officeDocument/2006/relationships/image" Target="../media/image14.emf" /><Relationship Id="rId3" Type="http://schemas.openxmlformats.org/officeDocument/2006/relationships/image" Target="../media/image15.emf" /></Relationships>
</file>

<file path=xl/drawings/_rels/vmlDrawing12.vml.rels><?xml version="1.0" encoding="UTF-8"?><Relationships xmlns="http://schemas.openxmlformats.org/package/2006/relationships"><Relationship Id="rId1" Type="http://schemas.openxmlformats.org/officeDocument/2006/relationships/image" Target="../media/image16.emf" /><Relationship Id="rId2" Type="http://schemas.openxmlformats.org/officeDocument/2006/relationships/image" Target="../media/image17.emf" /></Relationships>
</file>

<file path=xl/drawings/_rels/vmlDrawing13.vml.rels><?xml version="1.0" encoding="UTF-8"?><Relationships xmlns="http://schemas.openxmlformats.org/package/2006/relationships"><Relationship Id="rId1" Type="http://schemas.openxmlformats.org/officeDocument/2006/relationships/image" Target="../media/image18.emf" /></Relationships>
</file>

<file path=xl/drawings/_rels/vmlDrawing14.vml.rels><?xml version="1.0" encoding="UTF-8"?><Relationships xmlns="http://schemas.openxmlformats.org/package/2006/relationships"><Relationship Id="rId1" Type="http://schemas.openxmlformats.org/officeDocument/2006/relationships/image" Target="../media/image19.emf" /><Relationship Id="rId2" Type="http://schemas.openxmlformats.org/officeDocument/2006/relationships/image" Target="../media/image20.emf" /></Relationships>
</file>

<file path=xl/drawings/_rels/vmlDrawing15.vml.rels><?xml version="1.0" encoding="UTF-8"?><Relationships xmlns="http://schemas.openxmlformats.org/package/2006/relationships"><Relationship Id="rId1" Type="http://schemas.openxmlformats.org/officeDocument/2006/relationships/image" Target="../media/image21.emf" /></Relationships>
</file>

<file path=xl/drawings/_rels/vmlDrawing16.vml.rels><?xml version="1.0" encoding="UTF-8"?><Relationships xmlns="http://schemas.openxmlformats.org/package/2006/relationships"><Relationship Id="rId1" Type="http://schemas.openxmlformats.org/officeDocument/2006/relationships/image" Target="../media/image22.emf" /></Relationships>
</file>

<file path=xl/drawings/_rels/vmlDrawing17.vml.rels><?xml version="1.0" encoding="UTF-8"?><Relationships xmlns="http://schemas.openxmlformats.org/package/2006/relationships"><Relationship Id="rId1" Type="http://schemas.openxmlformats.org/officeDocument/2006/relationships/image" Target="../media/image23.emf" /></Relationships>
</file>

<file path=xl/drawings/_rels/vmlDrawing18.vml.rels><?xml version="1.0" encoding="UTF-8"?><Relationships xmlns="http://schemas.openxmlformats.org/package/2006/relationships"><Relationship Id="rId1" Type="http://schemas.openxmlformats.org/officeDocument/2006/relationships/image" Target="../media/image24.emf" /></Relationships>
</file>

<file path=xl/drawings/_rels/vmlDrawing19.vml.rels><?xml version="1.0" encoding="UTF-8"?><Relationships xmlns="http://schemas.openxmlformats.org/package/2006/relationships"><Relationship Id="rId1" Type="http://schemas.openxmlformats.org/officeDocument/2006/relationships/image" Target="../media/image25.emf" /><Relationship Id="rId2" Type="http://schemas.openxmlformats.org/officeDocument/2006/relationships/image" Target="../media/image26.emf" /><Relationship Id="rId3" Type="http://schemas.openxmlformats.org/officeDocument/2006/relationships/image" Target="../media/image27.emf" /></Relationships>
</file>

<file path=xl/drawings/_rels/vmlDrawing2.vml.rels><?xml version="1.0" encoding="UTF-8"?><Relationships xmlns="http://schemas.openxmlformats.org/package/2006/relationships"><Relationship Id="rId1" Type="http://schemas.openxmlformats.org/officeDocument/2006/relationships/image" Target="../media/image2.emf" /></Relationships>
</file>

<file path=xl/drawings/_rels/vmlDrawing3.vml.rels><?xml version="1.0" encoding="UTF-8"?><Relationships xmlns="http://schemas.openxmlformats.org/package/2006/relationships"><Relationship Id="rId1" Type="http://schemas.openxmlformats.org/officeDocument/2006/relationships/image" Target="../media/image3.emf" /></Relationships>
</file>

<file path=xl/drawings/_rels/vmlDrawing4.vml.rels><?xml version="1.0" encoding="UTF-8"?><Relationships xmlns="http://schemas.openxmlformats.org/package/2006/relationships"><Relationship Id="rId1" Type="http://schemas.openxmlformats.org/officeDocument/2006/relationships/image" Target="../media/image4.emf" /></Relationships>
</file>

<file path=xl/drawings/_rels/vmlDrawing5.vml.rels><?xml version="1.0" encoding="UTF-8"?><Relationships xmlns="http://schemas.openxmlformats.org/package/2006/relationships"><Relationship Id="rId1" Type="http://schemas.openxmlformats.org/officeDocument/2006/relationships/image" Target="../media/image5.emf" /></Relationships>
</file>

<file path=xl/drawings/_rels/vmlDrawing6.vml.rels><?xml version="1.0" encoding="UTF-8"?><Relationships xmlns="http://schemas.openxmlformats.org/package/2006/relationships"><Relationship Id="rId1" Type="http://schemas.openxmlformats.org/officeDocument/2006/relationships/image" Target="../media/image6.emf" /></Relationships>
</file>

<file path=xl/drawings/_rels/vmlDrawing7.vml.rels><?xml version="1.0" encoding="UTF-8"?><Relationships xmlns="http://schemas.openxmlformats.org/package/2006/relationships"><Relationship Id="rId1" Type="http://schemas.openxmlformats.org/officeDocument/2006/relationships/image" Target="../media/image7.emf" /><Relationship Id="rId2" Type="http://schemas.openxmlformats.org/officeDocument/2006/relationships/image" Target="../media/image8.emf" /></Relationships>
</file>

<file path=xl/drawings/_rels/vmlDrawing8.vml.rels><?xml version="1.0" encoding="UTF-8"?><Relationships xmlns="http://schemas.openxmlformats.org/package/2006/relationships"><Relationship Id="rId1" Type="http://schemas.openxmlformats.org/officeDocument/2006/relationships/image" Target="../media/image9.emf" /></Relationships>
</file>

<file path=xl/drawings/_rels/vmlDrawing9.vml.rels><?xml version="1.0" encoding="UTF-8"?><Relationships xmlns="http://schemas.openxmlformats.org/package/2006/relationships"><Relationship Id="rId1" Type="http://schemas.openxmlformats.org/officeDocument/2006/relationships/image" Target="../media/image10.emf"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xdr:col>
      <xdr:colOff>0</xdr:colOff>
      <xdr:row>92</xdr:row>
      <xdr:rowOff>0</xdr:rowOff>
    </xdr:from>
    <xdr:ext cx="6120130" cy="2976880"/>
    <xdr:sp macro="" textlink="">
      <xdr:nvSpPr>
        <xdr:cNvPr id="7" name="対角する 2 つの角を丸めた四角形 6"/>
        <xdr:cNvSpPr/>
      </xdr:nvSpPr>
      <xdr:spPr>
        <a:xfrm>
          <a:off x="180975" y="16678275"/>
          <a:ext cx="6120130" cy="2976880"/>
        </a:xfrm>
        <a:prstGeom prst="round2Diag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spAutoFit/>
        </a:bodyPr>
        <a:lstStyle/>
        <a:p>
          <a:r>
            <a:rPr lang="ja-JP" altLang="en-US" sz="1200" b="1">
              <a:solidFill>
                <a:sysClr val="windowText" lastClr="000000"/>
              </a:solidFill>
              <a:effectLst/>
              <a:latin typeface="HG丸ｺﾞｼｯｸM-PRO"/>
              <a:ea typeface="HG丸ｺﾞｼｯｸM-PRO"/>
            </a:rPr>
            <a:t>［注意事項］</a:t>
          </a:r>
          <a:endParaRPr lang="ja-JP" altLang="ja-JP" sz="1200" b="1">
            <a:solidFill>
              <a:sysClr val="windowText" lastClr="000000"/>
            </a:solidFill>
            <a:effectLst/>
            <a:latin typeface="HG丸ｺﾞｼｯｸM-PRO"/>
            <a:ea typeface="HG丸ｺﾞｼｯｸM-PRO"/>
          </a:endParaRPr>
        </a:p>
        <a:p>
          <a:r>
            <a:rPr kumimoji="1" lang="ja-JP" altLang="en-US" sz="1000">
              <a:solidFill>
                <a:sysClr val="windowText" lastClr="000000"/>
              </a:solidFill>
              <a:effectLst/>
              <a:latin typeface="+mn-lt"/>
              <a:ea typeface="+mn-ea"/>
              <a:cs typeface="+mn-cs"/>
            </a:rPr>
            <a:t>　　１．</a:t>
          </a:r>
          <a:r>
            <a:rPr kumimoji="1" lang="ja-JP" altLang="ja-JP" sz="1000">
              <a:solidFill>
                <a:sysClr val="windowText" lastClr="000000"/>
              </a:solidFill>
              <a:effectLst/>
              <a:latin typeface="+mn-lt"/>
              <a:ea typeface="+mn-ea"/>
              <a:cs typeface="+mn-cs"/>
            </a:rPr>
            <a:t>この資料は、平成</a:t>
          </a:r>
          <a:r>
            <a:rPr kumimoji="1" lang="ja-JP" altLang="en-US" sz="1000">
              <a:solidFill>
                <a:sysClr val="windowText" lastClr="000000"/>
              </a:solidFill>
              <a:effectLst/>
              <a:latin typeface="+mn-lt"/>
              <a:ea typeface="+mn-ea"/>
              <a:cs typeface="+mn-cs"/>
            </a:rPr>
            <a:t>２６</a:t>
          </a:r>
          <a:r>
            <a:rPr kumimoji="1" lang="ja-JP" altLang="ja-JP" sz="1000">
              <a:solidFill>
                <a:sysClr val="windowText" lastClr="000000"/>
              </a:solidFill>
              <a:effectLst/>
              <a:latin typeface="+mn-lt"/>
              <a:ea typeface="+mn-ea"/>
              <a:cs typeface="+mn-cs"/>
            </a:rPr>
            <a:t>年</a:t>
          </a:r>
          <a:r>
            <a:rPr kumimoji="1" lang="ja-JP" altLang="en-US" sz="1000">
              <a:solidFill>
                <a:sysClr val="windowText" lastClr="000000"/>
              </a:solidFill>
              <a:effectLst/>
              <a:latin typeface="+mn-lt"/>
              <a:ea typeface="+mn-ea"/>
              <a:cs typeface="+mn-cs"/>
            </a:rPr>
            <a:t>１２</a:t>
          </a:r>
          <a:r>
            <a:rPr kumimoji="1" lang="ja-JP" altLang="ja-JP" sz="1000">
              <a:solidFill>
                <a:sysClr val="windowText" lastClr="000000"/>
              </a:solidFill>
              <a:effectLst/>
              <a:latin typeface="+mn-lt"/>
              <a:ea typeface="+mn-ea"/>
              <a:cs typeface="+mn-cs"/>
            </a:rPr>
            <a:t>月</a:t>
          </a:r>
          <a:r>
            <a:rPr kumimoji="1" lang="ja-JP" altLang="en-US" sz="1000">
              <a:solidFill>
                <a:sysClr val="windowText" lastClr="000000"/>
              </a:solidFill>
              <a:effectLst/>
              <a:latin typeface="+mn-lt"/>
              <a:ea typeface="+mn-ea"/>
              <a:cs typeface="+mn-cs"/>
            </a:rPr>
            <a:t>１９</a:t>
          </a:r>
          <a:r>
            <a:rPr kumimoji="1" lang="ja-JP" altLang="ja-JP" sz="1000">
              <a:solidFill>
                <a:sysClr val="windowText" lastClr="000000"/>
              </a:solidFill>
              <a:effectLst/>
              <a:latin typeface="+mn-lt"/>
              <a:ea typeface="+mn-ea"/>
              <a:cs typeface="+mn-cs"/>
            </a:rPr>
            <a:t>日に総務省統計局から公表された「平成</a:t>
          </a:r>
          <a:r>
            <a:rPr kumimoji="1" lang="ja-JP" altLang="en-US" sz="1000">
              <a:solidFill>
                <a:sysClr val="windowText" lastClr="000000"/>
              </a:solidFill>
              <a:effectLst/>
              <a:latin typeface="+mn-lt"/>
              <a:ea typeface="+mn-ea"/>
              <a:cs typeface="+mn-cs"/>
            </a:rPr>
            <a:t>２５</a:t>
          </a:r>
          <a:r>
            <a:rPr kumimoji="1" lang="ja-JP" altLang="ja-JP" sz="1000">
              <a:solidFill>
                <a:sysClr val="windowText" lastClr="000000"/>
              </a:solidFill>
              <a:effectLst/>
              <a:latin typeface="+mn-lt"/>
              <a:ea typeface="+mn-ea"/>
              <a:cs typeface="+mn-cs"/>
            </a:rPr>
            <a:t>年</a:t>
          </a:r>
          <a:r>
            <a:rPr kumimoji="1" lang="ja-JP" altLang="en-US" sz="1000">
              <a:solidFill>
                <a:sysClr val="windowText" lastClr="000000"/>
              </a:solidFill>
              <a:effectLst/>
              <a:latin typeface="+mn-lt"/>
              <a:ea typeface="+mn-ea"/>
              <a:cs typeface="+mn-cs"/>
            </a:rPr>
            <a:t>住宅・土地統計調査</a:t>
          </a:r>
          <a:endParaRPr kumimoji="1" lang="en-US" altLang="ja-JP" sz="1000">
            <a:solidFill>
              <a:sysClr val="windowText" lastClr="000000"/>
            </a:solidFill>
            <a:effectLst/>
            <a:latin typeface="+mn-lt"/>
            <a:ea typeface="+mn-ea"/>
            <a:cs typeface="+mn-cs"/>
          </a:endParaRPr>
        </a:p>
        <a:p>
          <a:r>
            <a:rPr kumimoji="1" lang="ja-JP" altLang="en-US" sz="1000">
              <a:solidFill>
                <a:sysClr val="windowText" lastClr="000000"/>
              </a:solidFill>
              <a:effectLst/>
              <a:latin typeface="+mn-lt"/>
              <a:ea typeface="+mn-ea"/>
              <a:cs typeface="+mn-cs"/>
            </a:rPr>
            <a:t>　　　　調査の結果</a:t>
          </a:r>
          <a:r>
            <a:rPr kumimoji="1" lang="ja-JP" altLang="ja-JP" sz="1000">
              <a:solidFill>
                <a:sysClr val="windowText" lastClr="000000"/>
              </a:solidFill>
              <a:effectLst/>
              <a:latin typeface="+mn-lt"/>
              <a:ea typeface="+mn-ea"/>
              <a:cs typeface="+mn-cs"/>
            </a:rPr>
            <a:t>」のうち、秋田県</a:t>
          </a:r>
          <a:r>
            <a:rPr kumimoji="1" lang="ja-JP" altLang="en-US" sz="1000">
              <a:solidFill>
                <a:sysClr val="windowText" lastClr="000000"/>
              </a:solidFill>
              <a:effectLst/>
              <a:latin typeface="+mn-lt"/>
              <a:ea typeface="+mn-ea"/>
              <a:cs typeface="+mn-cs"/>
            </a:rPr>
            <a:t>分の確報</a:t>
          </a:r>
          <a:r>
            <a:rPr kumimoji="1" lang="ja-JP" altLang="ja-JP" sz="1000">
              <a:solidFill>
                <a:sysClr val="windowText" lastClr="000000"/>
              </a:solidFill>
              <a:effectLst/>
              <a:latin typeface="+mn-lt"/>
              <a:ea typeface="+mn-ea"/>
              <a:cs typeface="+mn-cs"/>
            </a:rPr>
            <a:t>集計結果についてその概要をとりまとめたものです。</a:t>
          </a:r>
          <a:endParaRPr kumimoji="1" lang="en-US" altLang="ja-JP" sz="1000">
            <a:solidFill>
              <a:sysClr val="windowText" lastClr="000000"/>
            </a:solidFill>
            <a:effectLst/>
            <a:latin typeface="+mn-lt"/>
            <a:ea typeface="+mn-ea"/>
            <a:cs typeface="+mn-cs"/>
          </a:endParaRPr>
        </a:p>
        <a:p>
          <a:r>
            <a:rPr kumimoji="1" lang="ja-JP" altLang="en-US" sz="1000">
              <a:solidFill>
                <a:sysClr val="windowText" lastClr="000000"/>
              </a:solidFill>
              <a:effectLst/>
              <a:latin typeface="+mn-lt"/>
              <a:ea typeface="+mn-ea"/>
              <a:cs typeface="+mn-cs"/>
            </a:rPr>
            <a:t>　　　　確報集計の結果の概要や統計表等等に</a:t>
          </a:r>
          <a:r>
            <a:rPr kumimoji="1" lang="ja-JP" altLang="ja-JP" sz="1000">
              <a:solidFill>
                <a:sysClr val="windowText" lastClr="000000"/>
              </a:solidFill>
              <a:effectLst/>
              <a:latin typeface="+mn-lt"/>
              <a:ea typeface="+mn-ea"/>
              <a:cs typeface="+mn-cs"/>
            </a:rPr>
            <a:t>ついては、総務省統計局のホームページ</a:t>
          </a:r>
          <a:endParaRPr kumimoji="1" lang="en-US" altLang="ja-JP" sz="1000">
            <a:solidFill>
              <a:sysClr val="windowText" lastClr="000000"/>
            </a:solidFill>
            <a:effectLst/>
            <a:latin typeface="+mn-lt"/>
            <a:ea typeface="+mn-ea"/>
            <a:cs typeface="+mn-cs"/>
          </a:endParaRPr>
        </a:p>
        <a:p>
          <a:r>
            <a:rPr kumimoji="1" lang="ja-JP" altLang="en-US" sz="1000">
              <a:solidFill>
                <a:sysClr val="windowText" lastClr="000000"/>
              </a:solidFill>
              <a:effectLst/>
              <a:latin typeface="+mn-lt"/>
              <a:ea typeface="+mn-ea"/>
              <a:cs typeface="+mn-cs"/>
            </a:rPr>
            <a:t>　　　　（</a:t>
          </a:r>
          <a:r>
            <a:rPr kumimoji="1" lang="en-US" altLang="ja-JP" sz="1000" b="1" u="sng">
              <a:solidFill>
                <a:sysClr val="windowText" lastClr="000000"/>
              </a:solidFill>
              <a:effectLst/>
              <a:latin typeface="+mj-ea"/>
              <a:ea typeface="+mj-ea"/>
              <a:cs typeface="+mn-cs"/>
            </a:rPr>
            <a:t>http://http://www.stat.go.jp/data/jyutaku/2013/tyousake.htm</a:t>
          </a:r>
          <a:r>
            <a:rPr kumimoji="1" lang="ja-JP" altLang="en-US" sz="1000">
              <a:solidFill>
                <a:sysClr val="windowText" lastClr="000000"/>
              </a:solidFill>
              <a:effectLst/>
              <a:latin typeface="+mn-lt"/>
              <a:ea typeface="+mn-ea"/>
              <a:cs typeface="+mn-cs"/>
            </a:rPr>
            <a:t>）をご覧ください</a:t>
          </a:r>
          <a:r>
            <a:rPr kumimoji="1" lang="ja-JP" altLang="ja-JP" sz="1000">
              <a:solidFill>
                <a:sysClr val="windowText" lastClr="000000"/>
              </a:solidFill>
              <a:effectLst/>
              <a:latin typeface="+mn-lt"/>
              <a:ea typeface="+mn-ea"/>
              <a:cs typeface="+mn-cs"/>
            </a:rPr>
            <a:t>。</a:t>
          </a:r>
          <a:endParaRPr kumimoji="1" lang="en-US" altLang="ja-JP" sz="1000">
            <a:solidFill>
              <a:sysClr val="windowText" lastClr="000000"/>
            </a:solidFill>
            <a:effectLst/>
            <a:latin typeface="+mn-lt"/>
            <a:ea typeface="+mn-ea"/>
            <a:cs typeface="+mn-cs"/>
          </a:endParaRPr>
        </a:p>
        <a:p>
          <a:endParaRPr kumimoji="1" lang="en-US" altLang="ja-JP" sz="1000">
            <a:solidFill>
              <a:sysClr val="windowText" lastClr="000000"/>
            </a:solidFill>
            <a:effectLst/>
            <a:latin typeface="+mn-lt"/>
            <a:ea typeface="+mn-ea"/>
            <a:cs typeface="+mn-cs"/>
          </a:endParaRPr>
        </a:p>
        <a:p>
          <a:pPr algn="l"/>
          <a:r>
            <a:rPr kumimoji="1" lang="ja-JP" altLang="en-US" sz="1000" b="0">
              <a:solidFill>
                <a:sysClr val="windowText" lastClr="000000"/>
              </a:solidFill>
              <a:latin typeface="+mn-ea"/>
              <a:ea typeface="+mn-ea"/>
            </a:rPr>
            <a:t>　　２．本文中及び各統計表の数値は、</a:t>
          </a:r>
          <a:r>
            <a:rPr kumimoji="1" lang="en-US" altLang="ja-JP" sz="1000" b="0">
              <a:solidFill>
                <a:sysClr val="windowText" lastClr="000000"/>
              </a:solidFill>
              <a:latin typeface="+mn-ea"/>
              <a:ea typeface="+mn-ea"/>
            </a:rPr>
            <a:t>10</a:t>
          </a:r>
          <a:r>
            <a:rPr kumimoji="1" lang="ja-JP" altLang="en-US" sz="1000" b="0">
              <a:solidFill>
                <a:sysClr val="windowText" lastClr="000000"/>
              </a:solidFill>
              <a:latin typeface="+mn-ea"/>
              <a:ea typeface="+mn-ea"/>
            </a:rPr>
            <a:t>位を四捨五入して</a:t>
          </a:r>
          <a:r>
            <a:rPr kumimoji="1" lang="en-US" altLang="ja-JP" sz="1000" b="0">
              <a:solidFill>
                <a:sysClr val="windowText" lastClr="000000"/>
              </a:solidFill>
              <a:latin typeface="+mn-ea"/>
              <a:ea typeface="+mn-ea"/>
            </a:rPr>
            <a:t>100</a:t>
          </a:r>
          <a:r>
            <a:rPr kumimoji="1" lang="ja-JP" altLang="en-US" sz="1000" b="0">
              <a:solidFill>
                <a:sysClr val="windowText" lastClr="000000"/>
              </a:solidFill>
              <a:latin typeface="+mn-ea"/>
              <a:ea typeface="+mn-ea"/>
            </a:rPr>
            <a:t>位までを有効数字として表章しているため、</a:t>
          </a:r>
          <a:endParaRPr kumimoji="1" lang="en-US" altLang="ja-JP" sz="1000" b="0">
            <a:solidFill>
              <a:sysClr val="windowText" lastClr="000000"/>
            </a:solidFill>
            <a:latin typeface="+mn-ea"/>
            <a:ea typeface="+mn-ea"/>
          </a:endParaRPr>
        </a:p>
        <a:p>
          <a:pPr algn="l"/>
          <a:r>
            <a:rPr kumimoji="1" lang="ja-JP" altLang="en-US" sz="1000" b="0">
              <a:solidFill>
                <a:sysClr val="windowText" lastClr="000000"/>
              </a:solidFill>
              <a:latin typeface="+mn-ea"/>
              <a:ea typeface="+mn-ea"/>
            </a:rPr>
            <a:t>　　　　総数と内訳の合計は必ずしも一致しない場合があります。</a:t>
          </a:r>
          <a:endParaRPr kumimoji="1" lang="en-US" altLang="ja-JP" sz="1000" b="0">
            <a:solidFill>
              <a:sysClr val="windowText" lastClr="000000"/>
            </a:solidFill>
            <a:latin typeface="+mn-ea"/>
            <a:ea typeface="+mn-ea"/>
          </a:endParaRPr>
        </a:p>
        <a:p>
          <a:pPr algn="l"/>
          <a:endParaRPr kumimoji="1" lang="en-US" altLang="ja-JP" sz="1000" b="0">
            <a:solidFill>
              <a:sysClr val="windowText" lastClr="000000"/>
            </a:solidFill>
            <a:latin typeface="+mn-ea"/>
            <a:ea typeface="+mn-ea"/>
          </a:endParaRPr>
        </a:p>
        <a:p>
          <a:pPr algn="l"/>
          <a:r>
            <a:rPr kumimoji="1" lang="ja-JP" altLang="en-US" sz="1000" b="0">
              <a:solidFill>
                <a:sysClr val="windowText" lastClr="000000"/>
              </a:solidFill>
              <a:latin typeface="+mn-ea"/>
              <a:ea typeface="+mn-ea"/>
            </a:rPr>
            <a:t>　　３．本文の統計表中で使用している記号等の意味は、次のとおりです。</a:t>
          </a:r>
          <a:endParaRPr kumimoji="1" lang="en-US" altLang="ja-JP" sz="1000" b="0">
            <a:solidFill>
              <a:sysClr val="windowText" lastClr="000000"/>
            </a:solidFill>
            <a:latin typeface="+mn-ea"/>
            <a:ea typeface="+mn-ea"/>
          </a:endParaRPr>
        </a:p>
        <a:p>
          <a:pPr algn="l"/>
          <a:r>
            <a:rPr kumimoji="1" lang="ja-JP" altLang="en-US" sz="1000" b="0">
              <a:solidFill>
                <a:sysClr val="windowText" lastClr="000000"/>
              </a:solidFill>
              <a:latin typeface="+mn-ea"/>
              <a:ea typeface="+mn-ea"/>
            </a:rPr>
            <a:t>　　　　・「</a:t>
          </a:r>
          <a:r>
            <a:rPr kumimoji="1" lang="en-US" altLang="ja-JP" sz="1000" b="0">
              <a:solidFill>
                <a:sysClr val="windowText" lastClr="000000"/>
              </a:solidFill>
              <a:latin typeface="+mn-ea"/>
              <a:ea typeface="+mn-ea"/>
            </a:rPr>
            <a:t>…</a:t>
          </a:r>
          <a:r>
            <a:rPr kumimoji="1" lang="ja-JP" altLang="en-US" sz="1000" b="0">
              <a:solidFill>
                <a:sysClr val="windowText" lastClr="000000"/>
              </a:solidFill>
              <a:latin typeface="+mn-ea"/>
              <a:ea typeface="+mn-ea"/>
            </a:rPr>
            <a:t>」は調査又は集計したが該当数字がないもの、又は数字が得られないものを示しています。</a:t>
          </a:r>
          <a:endParaRPr kumimoji="1" lang="en-US" altLang="ja-JP" sz="1000" b="0">
            <a:solidFill>
              <a:sysClr val="windowText" lastClr="000000"/>
            </a:solidFill>
            <a:latin typeface="+mn-ea"/>
            <a:ea typeface="+mn-ea"/>
          </a:endParaRPr>
        </a:p>
        <a:p>
          <a:pPr algn="l"/>
          <a:r>
            <a:rPr kumimoji="1" lang="ja-JP" altLang="en-US" sz="1000" b="0">
              <a:solidFill>
                <a:sysClr val="windowText" lastClr="000000"/>
              </a:solidFill>
              <a:latin typeface="+mn-ea"/>
              <a:ea typeface="+mn-ea"/>
            </a:rPr>
            <a:t>　　　　・「０」は調査又は集計したが、該当数字が表章単位に満たないものを示しています。</a:t>
          </a:r>
          <a:endParaRPr kumimoji="1" lang="en-US" altLang="ja-JP" sz="1000" b="0">
            <a:solidFill>
              <a:sysClr val="windowText" lastClr="000000"/>
            </a:solidFill>
            <a:latin typeface="+mn-ea"/>
            <a:ea typeface="+mn-ea"/>
          </a:endParaRPr>
        </a:p>
        <a:p>
          <a:pPr algn="l"/>
          <a:endParaRPr kumimoji="1" lang="en-US" altLang="ja-JP" sz="1000" b="0">
            <a:solidFill>
              <a:sysClr val="windowText" lastClr="000000"/>
            </a:solidFill>
            <a:latin typeface="+mn-ea"/>
            <a:ea typeface="+mn-ea"/>
          </a:endParaRPr>
        </a:p>
        <a:p>
          <a:pPr algn="l"/>
          <a:r>
            <a:rPr kumimoji="1" lang="ja-JP" altLang="en-US" sz="1000" b="1">
              <a:solidFill>
                <a:sysClr val="windowText" lastClr="000000"/>
              </a:solidFill>
              <a:latin typeface="HG丸ｺﾞｼｯｸM-PRO"/>
              <a:ea typeface="HG丸ｺﾞｼｯｸM-PRO"/>
            </a:rPr>
            <a:t>［問い合わせ先］</a:t>
          </a:r>
          <a:endParaRPr kumimoji="1" lang="en-US" altLang="ja-JP" sz="1000" b="1">
            <a:solidFill>
              <a:sysClr val="windowText" lastClr="000000"/>
            </a:solidFill>
            <a:latin typeface="HG丸ｺﾞｼｯｸM-PRO"/>
            <a:ea typeface="HG丸ｺﾞｼｯｸM-PRO"/>
          </a:endParaRPr>
        </a:p>
        <a:p>
          <a:pPr algn="l"/>
          <a:r>
            <a:rPr kumimoji="1" lang="ja-JP" altLang="en-US" sz="1000">
              <a:solidFill>
                <a:sysClr val="windowText" lastClr="000000"/>
              </a:solidFill>
              <a:latin typeface="+mn-ea"/>
              <a:ea typeface="+mn-ea"/>
            </a:rPr>
            <a:t>　 秋田県企画振興部調査統計課　生活統計班　</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ＴＥＬ：０１８－８６０－１２５８　ＦＡＸ：０１８－８６０－１２５２　Ｅ</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ｍａｉｌ　</a:t>
          </a:r>
          <a:r>
            <a:rPr kumimoji="1" lang="en-US" altLang="ja-JP" sz="1000">
              <a:solidFill>
                <a:sysClr val="windowText" lastClr="000000"/>
              </a:solidFill>
              <a:latin typeface="+mn-ea"/>
              <a:ea typeface="+mn-ea"/>
            </a:rPr>
            <a:t>toukeika@pref.akita.lg.jp</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63500</xdr:colOff>
      <xdr:row>15</xdr:row>
      <xdr:rowOff>87630</xdr:rowOff>
    </xdr:from>
    <xdr:to xmlns:xdr="http://schemas.openxmlformats.org/drawingml/2006/spreadsheetDrawing">
      <xdr:col>7</xdr:col>
      <xdr:colOff>548640</xdr:colOff>
      <xdr:row>20</xdr:row>
      <xdr:rowOff>114300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317500</xdr:colOff>
      <xdr:row>29</xdr:row>
      <xdr:rowOff>134620</xdr:rowOff>
    </xdr:from>
    <xdr:to xmlns:xdr="http://schemas.openxmlformats.org/drawingml/2006/spreadsheetDrawing">
      <xdr:col>4</xdr:col>
      <xdr:colOff>742315</xdr:colOff>
      <xdr:row>44</xdr:row>
      <xdr:rowOff>35560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0</xdr:col>
      <xdr:colOff>0</xdr:colOff>
      <xdr:row>49</xdr:row>
      <xdr:rowOff>0</xdr:rowOff>
    </xdr:from>
    <xdr:to xmlns:xdr="http://schemas.openxmlformats.org/drawingml/2006/spreadsheetDrawing">
      <xdr:col>7</xdr:col>
      <xdr:colOff>494665</xdr:colOff>
      <xdr:row>54</xdr:row>
      <xdr:rowOff>26670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mlns:xdr="http://schemas.openxmlformats.org/drawingml/2006/spreadsheetDrawing">
      <xdr:col>4</xdr:col>
      <xdr:colOff>157480</xdr:colOff>
      <xdr:row>61</xdr:row>
      <xdr:rowOff>105410</xdr:rowOff>
    </xdr:from>
    <xdr:to xmlns:xdr="http://schemas.openxmlformats.org/drawingml/2006/spreadsheetDrawing">
      <xdr:col>10</xdr:col>
      <xdr:colOff>381635</xdr:colOff>
      <xdr:row>73</xdr:row>
      <xdr:rowOff>63500</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4</xdr:col>
      <xdr:colOff>127000</xdr:colOff>
      <xdr:row>77</xdr:row>
      <xdr:rowOff>79375</xdr:rowOff>
    </xdr:from>
    <xdr:to xmlns:xdr="http://schemas.openxmlformats.org/drawingml/2006/spreadsheetDrawing">
      <xdr:col>10</xdr:col>
      <xdr:colOff>351155</xdr:colOff>
      <xdr:row>89</xdr:row>
      <xdr:rowOff>38735</xdr:rowOff>
    </xdr:to>
    <xdr:graphicFrame macro="">
      <xdr:nvGraphicFramePr>
        <xdr:cNvPr id="4"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1.xml><?xml version="1.0" encoding="utf-8"?>
<c:userShapes xmlns:c="http://schemas.openxmlformats.org/drawingml/2006/chart">
  <cdr:relSizeAnchor xmlns:cdr="http://schemas.openxmlformats.org/drawingml/2006/chartDrawing">
    <cdr:from>
      <cdr:x>1.6250000000000001e-002</cdr:x>
      <cdr:y>0.12075</cdr:y>
    </cdr:from>
    <cdr:to>
      <cdr:x>0.11175</cdr:x>
      <cdr:y>0.19600000000000001</cdr:y>
    </cdr:to>
    <cdr:sp macro="" textlink="">
      <cdr:nvSpPr>
        <cdr:cNvPr id="2" name="テキスト ボックス 1"/>
        <cdr:cNvSpPr txBox="1"/>
      </cdr:nvSpPr>
      <cdr:spPr>
        <a:xfrm xmlns:a="http://schemas.openxmlformats.org/drawingml/2006/main">
          <a:off x="70508" y="284775"/>
          <a:ext cx="414370" cy="177468"/>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700"/>
            <a:t>（％）</a:t>
          </a:r>
        </a:p>
      </cdr:txBody>
    </cdr:sp>
  </cdr:relSizeAnchor>
</c:userShapes>
</file>

<file path=xl/drawings/drawing102.xml><?xml version="1.0" encoding="utf-8"?>
<c:userShapes xmlns:c="http://schemas.openxmlformats.org/drawingml/2006/chart">
  <cdr:relSizeAnchor xmlns:cdr="http://schemas.openxmlformats.org/drawingml/2006/chartDrawing">
    <cdr:from>
      <cdr:x>1.6250000000000001e-002</cdr:x>
      <cdr:y>0.12075</cdr:y>
    </cdr:from>
    <cdr:to>
      <cdr:x>0.11175</cdr:x>
      <cdr:y>0.19600000000000001</cdr:y>
    </cdr:to>
    <cdr:sp macro="" textlink="">
      <cdr:nvSpPr>
        <cdr:cNvPr id="2" name="テキスト ボックス 1"/>
        <cdr:cNvSpPr txBox="1"/>
      </cdr:nvSpPr>
      <cdr:spPr>
        <a:xfrm xmlns:a="http://schemas.openxmlformats.org/drawingml/2006/main">
          <a:off x="70508" y="284928"/>
          <a:ext cx="414370" cy="177564"/>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700"/>
            <a:t>（％）</a:t>
          </a:r>
        </a:p>
      </cdr:txBody>
    </cdr:sp>
  </cdr:relSizeAnchor>
</c:userShapes>
</file>

<file path=xl/drawings/drawing103.xml><?xml version="1.0" encoding="utf-8"?>
<xdr:wsDr xmlns:xdr="http://schemas.openxmlformats.org/drawingml/2006/spreadsheetDrawing" xmlns:a="http://schemas.openxmlformats.org/drawingml/2006/main">
  <xdr:twoCellAnchor>
    <xdr:from xmlns:xdr="http://schemas.openxmlformats.org/drawingml/2006/spreadsheetDrawing">
      <xdr:col>4</xdr:col>
      <xdr:colOff>723900</xdr:colOff>
      <xdr:row>46</xdr:row>
      <xdr:rowOff>31750</xdr:rowOff>
    </xdr:from>
    <xdr:to xmlns:xdr="http://schemas.openxmlformats.org/drawingml/2006/spreadsheetDrawing">
      <xdr:col>13</xdr:col>
      <xdr:colOff>281940</xdr:colOff>
      <xdr:row>61</xdr:row>
      <xdr:rowOff>93980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4</xdr:col>
      <xdr:colOff>777875</xdr:colOff>
      <xdr:row>64</xdr:row>
      <xdr:rowOff>95885</xdr:rowOff>
    </xdr:from>
    <xdr:to xmlns:xdr="http://schemas.openxmlformats.org/drawingml/2006/spreadsheetDrawing">
      <xdr:col>13</xdr:col>
      <xdr:colOff>335915</xdr:colOff>
      <xdr:row>79</xdr:row>
      <xdr:rowOff>117475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mlns:xdr="http://schemas.openxmlformats.org/drawingml/2006/spreadsheetDrawing">
      <xdr:col>4</xdr:col>
      <xdr:colOff>513080</xdr:colOff>
      <xdr:row>40</xdr:row>
      <xdr:rowOff>36830</xdr:rowOff>
    </xdr:from>
    <xdr:to xmlns:xdr="http://schemas.openxmlformats.org/drawingml/2006/spreadsheetDrawing">
      <xdr:col>13</xdr:col>
      <xdr:colOff>31750</xdr:colOff>
      <xdr:row>49</xdr:row>
      <xdr:rowOff>168910</xdr:rowOff>
    </xdr:to>
    <xdr:graphicFrame macro="">
      <xdr:nvGraphicFramePr>
        <xdr:cNvPr id="5"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4</xdr:col>
      <xdr:colOff>532130</xdr:colOff>
      <xdr:row>54</xdr:row>
      <xdr:rowOff>174625</xdr:rowOff>
    </xdr:from>
    <xdr:to xmlns:xdr="http://schemas.openxmlformats.org/drawingml/2006/spreadsheetDrawing">
      <xdr:col>12</xdr:col>
      <xdr:colOff>444500</xdr:colOff>
      <xdr:row>67</xdr:row>
      <xdr:rowOff>83185</xdr:rowOff>
    </xdr:to>
    <xdr:graphicFrame macro="">
      <xdr:nvGraphicFramePr>
        <xdr:cNvPr id="6"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5.xml><?xml version="1.0" encoding="utf-8"?>
<c:userShapes xmlns:c="http://schemas.openxmlformats.org/drawingml/2006/chart">
  <cdr:relSizeAnchor xmlns:cdr="http://schemas.openxmlformats.org/drawingml/2006/chartDrawing">
    <cdr:from>
      <cdr:x>1.6250000000000001e-002</cdr:x>
      <cdr:y>9.7750000000000004e-002</cdr:y>
    </cdr:from>
    <cdr:to>
      <cdr:x>0.11175</cdr:x>
      <cdr:y>0.17299999999999999</cdr:y>
    </cdr:to>
    <cdr:sp macro="" textlink="">
      <cdr:nvSpPr>
        <cdr:cNvPr id="2" name="テキスト ボックス 1"/>
        <cdr:cNvSpPr txBox="1"/>
      </cdr:nvSpPr>
      <cdr:spPr>
        <a:xfrm xmlns:a="http://schemas.openxmlformats.org/drawingml/2006/main">
          <a:off x="91393" y="241022"/>
          <a:ext cx="537110" cy="185544"/>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800"/>
            <a:t>（％）</a:t>
          </a:r>
        </a:p>
      </cdr:txBody>
    </cdr:sp>
  </cdr:relSizeAnchor>
</c:userShapes>
</file>

<file path=xl/drawings/drawing106.xml><?xml version="1.0" encoding="utf-8"?>
<c:userShapes xmlns:c="http://schemas.openxmlformats.org/drawingml/2006/chart">
  <cdr:relSizeAnchor xmlns:cdr="http://schemas.openxmlformats.org/drawingml/2006/chartDrawing">
    <cdr:from>
      <cdr:x>1.6250000000000001e-002</cdr:x>
      <cdr:y>9.7750000000000004e-002</cdr:y>
    </cdr:from>
    <cdr:to>
      <cdr:x>0.11175</cdr:x>
      <cdr:y>0.17299999999999999</cdr:y>
    </cdr:to>
    <cdr:sp macro="" textlink="">
      <cdr:nvSpPr>
        <cdr:cNvPr id="2" name="テキスト ボックス 1"/>
        <cdr:cNvSpPr txBox="1"/>
      </cdr:nvSpPr>
      <cdr:spPr>
        <a:xfrm xmlns:a="http://schemas.openxmlformats.org/drawingml/2006/main">
          <a:off x="89277" y="255485"/>
          <a:ext cx="524678" cy="196677"/>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800"/>
            <a:t>（％）</a:t>
          </a:r>
        </a:p>
      </cdr:txBody>
    </cdr:sp>
  </cdr:relSizeAnchor>
</c:userShapes>
</file>

<file path=xl/drawings/drawing11.xml><?xml version="1.0" encoding="utf-8"?>
<xdr:wsDr xmlns:xdr="http://schemas.openxmlformats.org/drawingml/2006/spreadsheetDrawing" xmlns:a="http://schemas.openxmlformats.org/drawingml/2006/main">
  <xdr:oneCellAnchor>
    <xdr:from xmlns:xdr="http://schemas.openxmlformats.org/drawingml/2006/spreadsheetDrawing">
      <xdr:col>4</xdr:col>
      <xdr:colOff>0</xdr:colOff>
      <xdr:row>3</xdr:row>
      <xdr:rowOff>0</xdr:rowOff>
    </xdr:from>
    <xdr:ext cx="5939790" cy="1392555"/>
    <xdr:sp macro="" textlink="">
      <xdr:nvSpPr>
        <xdr:cNvPr id="11" name="テキスト ボックス 10"/>
        <xdr:cNvSpPr txBox="1"/>
      </xdr:nvSpPr>
      <xdr:spPr>
        <a:xfrm>
          <a:off x="457200" y="1038225"/>
          <a:ext cx="5939790" cy="13925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a:t>
          </a:r>
          <a:r>
            <a:rPr kumimoji="1" lang="en-US" altLang="ja-JP" sz="1100">
              <a:latin typeface="ＭＳ 明朝"/>
              <a:ea typeface="ＭＳ 明朝"/>
            </a:rPr>
            <a:t>10</a:t>
          </a:r>
          <a:r>
            <a:rPr kumimoji="1" lang="ja-JP" altLang="en-US" sz="1100">
              <a:latin typeface="ＭＳ 明朝"/>
              <a:ea typeface="ＭＳ 明朝"/>
            </a:rPr>
            <a:t>月</a:t>
          </a:r>
          <a:r>
            <a:rPr kumimoji="1" lang="en-US" altLang="ja-JP" sz="1100">
              <a:latin typeface="ＭＳ 明朝"/>
              <a:ea typeface="ＭＳ 明朝"/>
            </a:rPr>
            <a:t>1</a:t>
          </a:r>
          <a:r>
            <a:rPr kumimoji="1" lang="ja-JP" altLang="en-US" sz="1100">
              <a:latin typeface="ＭＳ 明朝"/>
              <a:ea typeface="ＭＳ 明朝"/>
            </a:rPr>
            <a:t>日現在における総住宅数は</a:t>
          </a:r>
          <a:r>
            <a:rPr kumimoji="1" lang="en-US" altLang="ja-JP" sz="1100">
              <a:latin typeface="ＭＳ 明朝"/>
              <a:ea typeface="ＭＳ 明朝"/>
            </a:rPr>
            <a:t>446,900</a:t>
          </a:r>
          <a:r>
            <a:rPr kumimoji="1" lang="ja-JP" altLang="en-US" sz="1100">
              <a:latin typeface="ＭＳ 明朝"/>
              <a:ea typeface="ＭＳ 明朝"/>
            </a:rPr>
            <a:t>戸で、総世帯数は</a:t>
          </a:r>
          <a:r>
            <a:rPr kumimoji="1" lang="en-US" altLang="ja-JP" sz="1100">
              <a:latin typeface="ＭＳ 明朝"/>
              <a:ea typeface="ＭＳ 明朝"/>
            </a:rPr>
            <a:t>390,000</a:t>
          </a:r>
          <a:r>
            <a:rPr kumimoji="1" lang="ja-JP" altLang="en-US" sz="1100">
              <a:latin typeface="ＭＳ 明朝"/>
              <a:ea typeface="ＭＳ 明朝"/>
            </a:rPr>
            <a:t>世帯となっている。平成</a:t>
          </a:r>
          <a:r>
            <a:rPr kumimoji="1" lang="en-US" altLang="ja-JP" sz="1100">
              <a:latin typeface="ＭＳ 明朝"/>
              <a:ea typeface="ＭＳ 明朝"/>
            </a:rPr>
            <a:t>20</a:t>
          </a:r>
          <a:r>
            <a:rPr kumimoji="1" lang="ja-JP" altLang="en-US" sz="1100">
              <a:latin typeface="ＭＳ 明朝"/>
              <a:ea typeface="ＭＳ 明朝"/>
            </a:rPr>
            <a:t>年からの増加数をみると、総住宅数は</a:t>
          </a:r>
          <a:r>
            <a:rPr kumimoji="1" lang="en-US" altLang="ja-JP" sz="1100">
              <a:latin typeface="ＭＳ 明朝"/>
              <a:ea typeface="ＭＳ 明朝"/>
            </a:rPr>
            <a:t>9,500</a:t>
          </a:r>
          <a:r>
            <a:rPr kumimoji="1" lang="ja-JP" altLang="en-US" sz="1100">
              <a:latin typeface="ＭＳ 明朝"/>
              <a:ea typeface="ＭＳ 明朝"/>
            </a:rPr>
            <a:t>戸、総世帯数は</a:t>
          </a:r>
          <a:r>
            <a:rPr kumimoji="1" lang="en-US" altLang="ja-JP" sz="1100">
              <a:latin typeface="ＭＳ 明朝"/>
              <a:ea typeface="ＭＳ 明朝"/>
            </a:rPr>
            <a:t>6,700</a:t>
          </a:r>
          <a:r>
            <a:rPr kumimoji="1" lang="ja-JP" altLang="en-US" sz="1100">
              <a:latin typeface="ＭＳ 明朝"/>
              <a:ea typeface="ＭＳ 明朝"/>
            </a:rPr>
            <a:t>世帯の増加となっていて、それぞれの増加率は、総住宅数が</a:t>
          </a:r>
          <a:r>
            <a:rPr kumimoji="1" lang="en-US" altLang="ja-JP" sz="1100">
              <a:latin typeface="ＭＳ 明朝"/>
              <a:ea typeface="ＭＳ 明朝"/>
            </a:rPr>
            <a:t>2.2</a:t>
          </a:r>
          <a:r>
            <a:rPr kumimoji="1" lang="ja-JP" altLang="en-US" sz="1100">
              <a:latin typeface="ＭＳ 明朝"/>
              <a:ea typeface="ＭＳ 明朝"/>
            </a:rPr>
            <a:t>％で総世帯数は</a:t>
          </a:r>
          <a:r>
            <a:rPr kumimoji="1" lang="en-US" altLang="ja-JP" sz="1100">
              <a:latin typeface="ＭＳ 明朝"/>
              <a:ea typeface="ＭＳ 明朝"/>
            </a:rPr>
            <a:t>1.7</a:t>
          </a:r>
          <a:r>
            <a:rPr kumimoji="1" lang="ja-JP" altLang="en-US" sz="1100">
              <a:latin typeface="ＭＳ 明朝"/>
              <a:ea typeface="ＭＳ 明朝"/>
            </a:rPr>
            <a:t>％であった。</a:t>
          </a:r>
          <a:endParaRPr kumimoji="1" lang="en-US" altLang="ja-JP" sz="1100">
            <a:latin typeface="ＭＳ 明朝"/>
            <a:ea typeface="ＭＳ 明朝"/>
          </a:endParaRPr>
        </a:p>
        <a:p>
          <a:r>
            <a:rPr kumimoji="1" lang="ja-JP" altLang="en-US" sz="1100">
              <a:latin typeface="ＭＳ 明朝"/>
              <a:ea typeface="ＭＳ 明朝"/>
            </a:rPr>
            <a:t>　総住宅数の増加傾向に変わりはないものの、増加率は平成</a:t>
          </a:r>
          <a:r>
            <a:rPr kumimoji="1" lang="en-US" altLang="ja-JP" sz="1100">
              <a:latin typeface="ＭＳ 明朝"/>
              <a:ea typeface="ＭＳ 明朝"/>
            </a:rPr>
            <a:t>15</a:t>
          </a:r>
          <a:r>
            <a:rPr kumimoji="1" lang="ja-JP" altLang="en-US" sz="1100">
              <a:latin typeface="ＭＳ 明朝"/>
              <a:ea typeface="ＭＳ 明朝"/>
            </a:rPr>
            <a:t>年～</a:t>
          </a:r>
          <a:r>
            <a:rPr kumimoji="1" lang="en-US" altLang="ja-JP" sz="1100">
              <a:latin typeface="ＭＳ 明朝"/>
              <a:ea typeface="ＭＳ 明朝"/>
            </a:rPr>
            <a:t>20</a:t>
          </a:r>
          <a:r>
            <a:rPr kumimoji="1" lang="ja-JP" altLang="en-US" sz="1100">
              <a:latin typeface="ＭＳ 明朝"/>
              <a:ea typeface="ＭＳ 明朝"/>
            </a:rPr>
            <a:t>年の</a:t>
          </a:r>
          <a:r>
            <a:rPr kumimoji="1" lang="en-US" altLang="ja-JP" sz="1100">
              <a:latin typeface="ＭＳ 明朝"/>
              <a:ea typeface="ＭＳ 明朝"/>
            </a:rPr>
            <a:t>2.1</a:t>
          </a:r>
          <a:r>
            <a:rPr kumimoji="1" lang="ja-JP" altLang="en-US" sz="1100">
              <a:latin typeface="ＭＳ 明朝"/>
              <a:ea typeface="ＭＳ 明朝"/>
            </a:rPr>
            <a:t>％から</a:t>
          </a:r>
          <a:r>
            <a:rPr kumimoji="1" lang="en-US" altLang="ja-JP" sz="1100">
              <a:latin typeface="ＭＳ 明朝"/>
              <a:ea typeface="ＭＳ 明朝"/>
            </a:rPr>
            <a:t>0.1</a:t>
          </a:r>
          <a:r>
            <a:rPr kumimoji="1" lang="ja-JP" altLang="en-US" sz="1100">
              <a:latin typeface="ＭＳ 明朝"/>
              <a:ea typeface="ＭＳ 明朝"/>
            </a:rPr>
            <a:t>ポイントの増加に止まり、全国の増加率</a:t>
          </a:r>
          <a:r>
            <a:rPr kumimoji="1" lang="en-US" altLang="ja-JP" sz="1100">
              <a:latin typeface="ＭＳ 明朝"/>
              <a:ea typeface="ＭＳ 明朝"/>
            </a:rPr>
            <a:t>5.3</a:t>
          </a:r>
          <a:r>
            <a:rPr kumimoji="1" lang="ja-JP" altLang="en-US" sz="1100">
              <a:latin typeface="ＭＳ 明朝"/>
              <a:ea typeface="ＭＳ 明朝"/>
            </a:rPr>
            <a:t>％に比べ</a:t>
          </a:r>
          <a:r>
            <a:rPr kumimoji="1" lang="en-US" altLang="ja-JP" sz="1100">
              <a:latin typeface="ＭＳ 明朝"/>
              <a:ea typeface="ＭＳ 明朝"/>
            </a:rPr>
            <a:t>3.1</a:t>
          </a:r>
          <a:r>
            <a:rPr kumimoji="1" lang="ja-JP" altLang="en-US" sz="1100">
              <a:latin typeface="ＭＳ 明朝"/>
              <a:ea typeface="ＭＳ 明朝"/>
            </a:rPr>
            <a:t>ポイント低くなっている。</a:t>
          </a:r>
          <a:endParaRPr kumimoji="1" lang="en-US" altLang="ja-JP" sz="1100">
            <a:latin typeface="ＭＳ 明朝"/>
            <a:ea typeface="ＭＳ 明朝"/>
          </a:endParaRPr>
        </a:p>
        <a:p>
          <a:r>
            <a:rPr kumimoji="1" lang="ja-JP" altLang="en-US" sz="1100">
              <a:latin typeface="ＭＳ 明朝"/>
              <a:ea typeface="ＭＳ 明朝"/>
            </a:rPr>
            <a:t>　また、秋田県では昭和</a:t>
          </a:r>
          <a:r>
            <a:rPr kumimoji="1" lang="en-US" altLang="ja-JP" sz="1100">
              <a:latin typeface="ＭＳ 明朝"/>
              <a:ea typeface="ＭＳ 明朝"/>
            </a:rPr>
            <a:t>48</a:t>
          </a:r>
          <a:r>
            <a:rPr kumimoji="1" lang="ja-JP" altLang="en-US" sz="1100">
              <a:latin typeface="ＭＳ 明朝"/>
              <a:ea typeface="ＭＳ 明朝"/>
            </a:rPr>
            <a:t>年以降総住宅数が総世帯数を上回る状態が続いているが、平成</a:t>
          </a:r>
          <a:r>
            <a:rPr kumimoji="1" lang="en-US" altLang="ja-JP" sz="1100">
              <a:latin typeface="ＭＳ 明朝"/>
              <a:ea typeface="ＭＳ 明朝"/>
            </a:rPr>
            <a:t>25</a:t>
          </a:r>
          <a:r>
            <a:rPr kumimoji="1" lang="ja-JP" altLang="en-US" sz="1100">
              <a:latin typeface="ＭＳ 明朝"/>
              <a:ea typeface="ＭＳ 明朝"/>
            </a:rPr>
            <a:t>年の</a:t>
          </a:r>
          <a:r>
            <a:rPr kumimoji="1" lang="en-US" altLang="ja-JP" sz="1100">
              <a:latin typeface="ＭＳ 明朝"/>
              <a:ea typeface="ＭＳ 明朝"/>
            </a:rPr>
            <a:t>1</a:t>
          </a:r>
          <a:r>
            <a:rPr kumimoji="1" lang="ja-JP" altLang="en-US" sz="1100">
              <a:latin typeface="ＭＳ 明朝"/>
              <a:ea typeface="ＭＳ 明朝"/>
            </a:rPr>
            <a:t>世帯当たりの住宅数は</a:t>
          </a:r>
          <a:r>
            <a:rPr kumimoji="1" lang="en-US" altLang="ja-JP" sz="1100">
              <a:latin typeface="ＭＳ 明朝"/>
              <a:ea typeface="ＭＳ 明朝"/>
            </a:rPr>
            <a:t>1.15</a:t>
          </a:r>
          <a:r>
            <a:rPr kumimoji="1" lang="ja-JP" altLang="en-US" sz="1100">
              <a:latin typeface="ＭＳ 明朝"/>
              <a:ea typeface="ＭＳ 明朝"/>
            </a:rPr>
            <a:t>戸で</a:t>
          </a:r>
          <a:r>
            <a:rPr kumimoji="1" lang="en-US" altLang="ja-JP" sz="1100">
              <a:latin typeface="ＭＳ 明朝"/>
              <a:ea typeface="ＭＳ 明朝"/>
            </a:rPr>
            <a:t>20</a:t>
          </a:r>
          <a:r>
            <a:rPr kumimoji="1" lang="ja-JP" altLang="en-US" sz="1100">
              <a:latin typeface="ＭＳ 明朝"/>
              <a:ea typeface="ＭＳ 明朝"/>
            </a:rPr>
            <a:t>年に比べ</a:t>
          </a:r>
          <a:r>
            <a:rPr kumimoji="1" lang="en-US" altLang="ja-JP" sz="1100">
              <a:latin typeface="ＭＳ 明朝"/>
              <a:ea typeface="ＭＳ 明朝"/>
            </a:rPr>
            <a:t>0.01</a:t>
          </a:r>
          <a:r>
            <a:rPr kumimoji="1" lang="ja-JP" altLang="en-US" sz="1100">
              <a:latin typeface="ＭＳ 明朝"/>
              <a:ea typeface="ＭＳ 明朝"/>
            </a:rPr>
            <a:t>戸上昇した。</a:t>
          </a:r>
          <a:endParaRPr kumimoji="1" lang="en-US" altLang="ja-JP" sz="1100">
            <a:latin typeface="ＭＳ 明朝"/>
            <a:ea typeface="ＭＳ 明朝"/>
          </a:endParaRPr>
        </a:p>
      </xdr:txBody>
    </xdr:sp>
    <xdr:clientData/>
  </xdr:oneCellAnchor>
  <xdr:twoCellAnchor>
    <xdr:from xmlns:xdr="http://schemas.openxmlformats.org/drawingml/2006/spreadsheetDrawing">
      <xdr:col>2</xdr:col>
      <xdr:colOff>63500</xdr:colOff>
      <xdr:row>38</xdr:row>
      <xdr:rowOff>127000</xdr:rowOff>
    </xdr:from>
    <xdr:to xmlns:xdr="http://schemas.openxmlformats.org/drawingml/2006/spreadsheetDrawing">
      <xdr:col>60</xdr:col>
      <xdr:colOff>98425</xdr:colOff>
      <xdr:row>52</xdr:row>
      <xdr:rowOff>160020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86995</xdr:colOff>
          <xdr:row>11</xdr:row>
          <xdr:rowOff>151130</xdr:rowOff>
        </xdr:from>
        <xdr:to xmlns:xdr="http://schemas.openxmlformats.org/drawingml/2006/spreadsheetDrawing">
          <xdr:col>57</xdr:col>
          <xdr:colOff>4445</xdr:colOff>
          <xdr:row>20</xdr:row>
          <xdr:rowOff>160655</xdr:rowOff>
        </xdr:to>
        <xdr:pic macro="">
          <xdr:nvPicPr>
            <xdr:cNvPr id="7" name="図 6"/>
            <xdr:cNvPicPr>
              <a:picLocks noChangeAspect="1" noChangeArrowheads="1"/>
              <a:extLst>
                <a:ext uri="{84589F7E-364E-4C9E-8A38-B11213B215E9}">
                  <a14:cameraTool cellRange="'住宅数＆世帯数推移'!$A$1:$H$8" spid="_x0000_s189942"/>
                </a:ext>
              </a:extLst>
            </xdr:cNvPicPr>
          </xdr:nvPicPr>
          <xdr:blipFill>
            <a:blip xmlns:r="http://schemas.openxmlformats.org/officeDocument/2006/relationships" r:embed="rId2"/>
            <a:stretch>
              <a:fillRect/>
            </a:stretch>
          </xdr:blipFill>
          <xdr:spPr>
            <a:xfrm>
              <a:off x="544195" y="2713355"/>
              <a:ext cx="5975350" cy="1724025"/>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3</xdr:col>
      <xdr:colOff>0</xdr:colOff>
      <xdr:row>21</xdr:row>
      <xdr:rowOff>110490</xdr:rowOff>
    </xdr:from>
    <xdr:to xmlns:xdr="http://schemas.openxmlformats.org/drawingml/2006/spreadsheetDrawing">
      <xdr:col>59</xdr:col>
      <xdr:colOff>80645</xdr:colOff>
      <xdr:row>38</xdr:row>
      <xdr:rowOff>33655</xdr:rowOff>
    </xdr:to>
    <xdr:graphicFrame macro="">
      <xdr:nvGraphicFramePr>
        <xdr:cNvPr id="12" name="グラフ 15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9933" y="161326"/>
          <a:ext cx="294896" cy="193726"/>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13.xml><?xml version="1.0" encoding="utf-8"?>
<c:userShapes xmlns:c="http://schemas.openxmlformats.org/drawingml/2006/chart">
  <cdr:relSizeAnchor xmlns:cdr="http://schemas.openxmlformats.org/drawingml/2006/chartDrawing">
    <cdr:from>
      <cdr:x>1.75e-003</cdr:x>
      <cdr:y>0.17974999999999999</cdr:y>
    </cdr:from>
    <cdr:to>
      <cdr:x>0.1825</cdr:x>
      <cdr:y>0.2515</cdr:y>
    </cdr:to>
    <cdr:sp macro="" textlink="">
      <cdr:nvSpPr>
        <cdr:cNvPr id="2" name="テキスト ボックス 1"/>
        <cdr:cNvSpPr txBox="1"/>
      </cdr:nvSpPr>
      <cdr:spPr>
        <a:xfrm xmlns:a="http://schemas.openxmlformats.org/drawingml/2006/main">
          <a:off x="11342" y="568309"/>
          <a:ext cx="1171521" cy="226849"/>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700"/>
            <a:t>（千戸・千世帯）</a:t>
          </a:r>
        </a:p>
      </cdr:txBody>
    </cdr:sp>
  </cdr:relSizeAnchor>
</c:userShapes>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0</xdr:col>
      <xdr:colOff>7620</xdr:colOff>
      <xdr:row>14</xdr:row>
      <xdr:rowOff>309245</xdr:rowOff>
    </xdr:from>
    <xdr:to xmlns:xdr="http://schemas.openxmlformats.org/drawingml/2006/spreadsheetDrawing">
      <xdr:col>8</xdr:col>
      <xdr:colOff>527050</xdr:colOff>
      <xdr:row>32</xdr:row>
      <xdr:rowOff>166370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16</xdr:col>
      <xdr:colOff>43815</xdr:colOff>
      <xdr:row>16</xdr:row>
      <xdr:rowOff>121920</xdr:rowOff>
    </xdr:from>
    <xdr:to xmlns:xdr="http://schemas.openxmlformats.org/drawingml/2006/spreadsheetDrawing">
      <xdr:col>20</xdr:col>
      <xdr:colOff>193040</xdr:colOff>
      <xdr:row>30</xdr:row>
      <xdr:rowOff>17780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5</xdr:col>
      <xdr:colOff>27940</xdr:colOff>
      <xdr:row>37</xdr:row>
      <xdr:rowOff>73025</xdr:rowOff>
    </xdr:from>
    <xdr:to xmlns:xdr="http://schemas.openxmlformats.org/drawingml/2006/spreadsheetDrawing">
      <xdr:col>14</xdr:col>
      <xdr:colOff>54610</xdr:colOff>
      <xdr:row>52</xdr:row>
      <xdr:rowOff>153670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1.75e-003</cdr:x>
      <cdr:y>0.17974999999999999</cdr:y>
    </cdr:from>
    <cdr:to>
      <cdr:x>0.1825</cdr:x>
      <cdr:y>0.2515</cdr:y>
    </cdr:to>
    <cdr:sp macro="" textlink="">
      <cdr:nvSpPr>
        <cdr:cNvPr id="2" name="テキスト ボックス 1"/>
        <cdr:cNvSpPr txBox="1"/>
      </cdr:nvSpPr>
      <cdr:spPr>
        <a:xfrm xmlns:a="http://schemas.openxmlformats.org/drawingml/2006/main">
          <a:off x="11343" y="568423"/>
          <a:ext cx="1171635" cy="226895"/>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700"/>
            <a:t>（千戸・千世帯）</a:t>
          </a:r>
        </a:p>
      </cdr:txBody>
    </cdr:sp>
  </cdr:relSizeAnchor>
</c:userShapes>
</file>

<file path=xl/drawings/drawing16.xml><?xml version="1.0" encoding="utf-8"?>
<c:userShapes xmlns:c="http://schemas.openxmlformats.org/drawingml/2006/chart">
  <cdr:relSizeAnchor xmlns:cdr="http://schemas.openxmlformats.org/drawingml/2006/chartDrawing">
    <cdr:from>
      <cdr:x>6.7499999999999999e-003</cdr:x>
      <cdr:y>0.10425</cdr:y>
    </cdr:from>
    <cdr:to>
      <cdr:x>0.13900000000000001</cdr:x>
      <cdr:y>0.17224999999999999</cdr:y>
    </cdr:to>
    <cdr:sp macro="" textlink="">
      <cdr:nvSpPr>
        <cdr:cNvPr id="2" name="テキスト ボックス 1"/>
        <cdr:cNvSpPr txBox="1"/>
      </cdr:nvSpPr>
      <cdr:spPr>
        <a:xfrm xmlns:a="http://schemas.openxmlformats.org/drawingml/2006/main">
          <a:off x="19523" y="239374"/>
          <a:ext cx="382523" cy="156138"/>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700"/>
            <a:t>（千戸）</a:t>
          </a:r>
        </a:p>
      </cdr:txBody>
    </cdr:sp>
  </cdr:relSizeAnchor>
  <cdr:relSizeAnchor xmlns:cdr="http://schemas.openxmlformats.org/drawingml/2006/chartDrawing">
    <cdr:from>
      <cdr:x>0.87475000000000003</cdr:x>
      <cdr:y>9.9500000000000005e-002</cdr:y>
    </cdr:from>
    <cdr:to>
      <cdr:x>0.98524999999999996</cdr:x>
      <cdr:y>0.16550000000000001</cdr:y>
    </cdr:to>
    <cdr:sp macro="" textlink="">
      <cdr:nvSpPr>
        <cdr:cNvPr id="3" name="テキスト ボックス 1"/>
        <cdr:cNvSpPr txBox="1"/>
      </cdr:nvSpPr>
      <cdr:spPr>
        <a:xfrm xmlns:a="http://schemas.openxmlformats.org/drawingml/2006/main">
          <a:off x="2530148" y="228467"/>
          <a:ext cx="319612" cy="151546"/>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17.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5083" y="158480"/>
          <a:ext cx="287365" cy="190309"/>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36</xdr:col>
      <xdr:colOff>63500</xdr:colOff>
      <xdr:row>40</xdr:row>
      <xdr:rowOff>149860</xdr:rowOff>
    </xdr:from>
    <xdr:to xmlns:xdr="http://schemas.openxmlformats.org/drawingml/2006/spreadsheetDrawing">
      <xdr:col>60</xdr:col>
      <xdr:colOff>63500</xdr:colOff>
      <xdr:row>53</xdr:row>
      <xdr:rowOff>182245</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mlns:xdr="http://schemas.openxmlformats.org/drawingml/2006/spreadsheetDrawing">
      <xdr:col>4</xdr:col>
      <xdr:colOff>0</xdr:colOff>
      <xdr:row>12</xdr:row>
      <xdr:rowOff>0</xdr:rowOff>
    </xdr:from>
    <xdr:ext cx="5939790" cy="559435"/>
    <xdr:sp macro="" textlink="">
      <xdr:nvSpPr>
        <xdr:cNvPr id="15" name="テキスト ボックス 14"/>
        <xdr:cNvSpPr txBox="1"/>
      </xdr:nvSpPr>
      <xdr:spPr>
        <a:xfrm>
          <a:off x="457200" y="2324100"/>
          <a:ext cx="5939790" cy="559435"/>
        </a:xfrm>
        <a:prstGeom prst="rect">
          <a:avLst/>
        </a:prstGeom>
        <a:solidFill>
          <a:schemeClr val="lt1"/>
        </a:solidFill>
        <a:ln w="6350"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72000" tIns="54000" rIns="72000" bIns="54000" rtlCol="0" anchor="t">
          <a:spAutoFit/>
        </a:bodyPr>
        <a:lstStyle/>
        <a:p>
          <a:r>
            <a:rPr kumimoji="1" lang="ja-JP" altLang="en-US" sz="900">
              <a:latin typeface="ＭＳ 明朝"/>
              <a:ea typeface="ＭＳ 明朝"/>
            </a:rPr>
            <a:t>（注</a:t>
          </a:r>
          <a:r>
            <a:rPr kumimoji="1" lang="en-US" altLang="ja-JP" sz="900">
              <a:latin typeface="ＭＳ 明朝"/>
              <a:ea typeface="ＭＳ 明朝"/>
            </a:rPr>
            <a:t>)</a:t>
          </a:r>
          <a:r>
            <a:rPr kumimoji="1" lang="ja-JP" altLang="en-US" sz="900">
              <a:latin typeface="ＭＳ 明朝"/>
              <a:ea typeface="ＭＳ 明朝"/>
            </a:rPr>
            <a:t>「その他の住宅」とは、「賃貸用の住宅」「売却用の住宅」「二次的住宅」以外の住宅で、例えば、転</a:t>
          </a:r>
          <a:endParaRPr kumimoji="1" lang="en-US" altLang="ja-JP" sz="900">
            <a:latin typeface="ＭＳ 明朝"/>
            <a:ea typeface="ＭＳ 明朝"/>
          </a:endParaRPr>
        </a:p>
        <a:p>
          <a:r>
            <a:rPr kumimoji="1" lang="ja-JP" altLang="en-US" sz="900">
              <a:latin typeface="ＭＳ 明朝"/>
              <a:ea typeface="ＭＳ 明朝"/>
            </a:rPr>
            <a:t>　     勤・入院などのため居住世帯が長期にわたって不在の住宅や建て替えなどのために取り壊すことになって   </a:t>
          </a:r>
          <a:endParaRPr kumimoji="1" lang="en-US" altLang="ja-JP" sz="900">
            <a:latin typeface="ＭＳ 明朝"/>
            <a:ea typeface="ＭＳ 明朝"/>
          </a:endParaRPr>
        </a:p>
        <a:p>
          <a:r>
            <a:rPr kumimoji="1" lang="en-US" altLang="ja-JP" sz="900">
              <a:latin typeface="ＭＳ 明朝"/>
              <a:ea typeface="ＭＳ 明朝"/>
            </a:rPr>
            <a:t>       </a:t>
          </a:r>
          <a:r>
            <a:rPr kumimoji="1" lang="ja-JP" altLang="en-US" sz="900">
              <a:latin typeface="ＭＳ 明朝"/>
              <a:ea typeface="ＭＳ 明朝"/>
            </a:rPr>
            <a:t>いる住宅のほか、空き家の区分の判断が困難な住宅などを含む。</a:t>
          </a:r>
          <a:endParaRPr kumimoji="1" lang="en-US" altLang="ja-JP" sz="900">
            <a:latin typeface="ＭＳ 明朝"/>
            <a:ea typeface="ＭＳ 明朝"/>
          </a:endParaRPr>
        </a:p>
      </xdr:txBody>
    </xdr:sp>
    <xdr:clientData/>
  </xdr:oneCellAnchor>
  <xdr:oneCellAnchor>
    <xdr:from xmlns:xdr="http://schemas.openxmlformats.org/drawingml/2006/spreadsheetDrawing">
      <xdr:col>4</xdr:col>
      <xdr:colOff>0</xdr:colOff>
      <xdr:row>1</xdr:row>
      <xdr:rowOff>0</xdr:rowOff>
    </xdr:from>
    <xdr:ext cx="5939790" cy="1759585"/>
    <xdr:sp macro="" textlink="">
      <xdr:nvSpPr>
        <xdr:cNvPr id="18" name="テキスト ボックス 17"/>
        <xdr:cNvSpPr txBox="1"/>
      </xdr:nvSpPr>
      <xdr:spPr>
        <a:xfrm>
          <a:off x="457200" y="228600"/>
          <a:ext cx="5939790" cy="175958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県内の総住宅数</a:t>
          </a:r>
          <a:r>
            <a:rPr kumimoji="1" lang="en-US" altLang="ja-JP" sz="1100">
              <a:latin typeface="ＭＳ 明朝"/>
              <a:ea typeface="ＭＳ 明朝"/>
            </a:rPr>
            <a:t>446,900</a:t>
          </a:r>
          <a:r>
            <a:rPr kumimoji="1" lang="ja-JP" altLang="en-US" sz="1100">
              <a:latin typeface="ＭＳ 明朝"/>
              <a:ea typeface="ＭＳ 明朝"/>
            </a:rPr>
            <a:t>戸について居住世帯の有無をみると、「居住世帯のある住宅」は</a:t>
          </a:r>
          <a:r>
            <a:rPr kumimoji="1" lang="en-US" altLang="ja-JP" sz="1100">
              <a:latin typeface="ＭＳ 明朝"/>
              <a:ea typeface="ＭＳ 明朝"/>
            </a:rPr>
            <a:t>389,000</a:t>
          </a:r>
          <a:r>
            <a:rPr kumimoji="1" lang="ja-JP" altLang="en-US" sz="1100">
              <a:latin typeface="ＭＳ 明朝"/>
              <a:ea typeface="ＭＳ 明朝"/>
            </a:rPr>
            <a:t>戸で総住宅数の</a:t>
          </a:r>
          <a:r>
            <a:rPr kumimoji="1" lang="en-US" altLang="ja-JP" sz="1100">
              <a:latin typeface="ＭＳ 明朝"/>
              <a:ea typeface="ＭＳ 明朝"/>
            </a:rPr>
            <a:t>87.0</a:t>
          </a:r>
          <a:r>
            <a:rPr kumimoji="1" lang="ja-JP" altLang="en-US" sz="1100">
              <a:latin typeface="ＭＳ 明朝"/>
              <a:ea typeface="ＭＳ 明朝"/>
            </a:rPr>
            <a:t>％となっていて、空き家や建築中の住宅などの「居住世帯のない住宅」は</a:t>
          </a:r>
          <a:r>
            <a:rPr kumimoji="1" lang="en-US" altLang="ja-JP" sz="1100">
              <a:latin typeface="ＭＳ 明朝"/>
              <a:ea typeface="ＭＳ 明朝"/>
            </a:rPr>
            <a:t>57,900</a:t>
          </a:r>
          <a:r>
            <a:rPr kumimoji="1" lang="ja-JP" altLang="en-US" sz="1100">
              <a:latin typeface="ＭＳ 明朝"/>
              <a:ea typeface="ＭＳ 明朝"/>
            </a:rPr>
            <a:t>戸で総住宅数の</a:t>
          </a:r>
          <a:r>
            <a:rPr kumimoji="1" lang="en-US" altLang="ja-JP" sz="1100">
              <a:latin typeface="ＭＳ 明朝"/>
              <a:ea typeface="ＭＳ 明朝"/>
            </a:rPr>
            <a:t>13.0</a:t>
          </a:r>
          <a:r>
            <a:rPr kumimoji="1" lang="ja-JP" altLang="en-US" sz="1100">
              <a:latin typeface="ＭＳ 明朝"/>
              <a:ea typeface="ＭＳ 明朝"/>
            </a:rPr>
            <a:t>％となっている</a:t>
          </a:r>
          <a:endParaRPr kumimoji="1" lang="en-US" altLang="ja-JP" sz="1100">
            <a:latin typeface="ＭＳ 明朝"/>
            <a:ea typeface="ＭＳ 明朝"/>
          </a:endParaRPr>
        </a:p>
        <a:p>
          <a:r>
            <a:rPr kumimoji="1" lang="ja-JP" altLang="en-US" sz="1100">
              <a:latin typeface="ＭＳ 明朝"/>
              <a:ea typeface="ＭＳ 明朝"/>
            </a:rPr>
            <a:t>　「居住世帯のない住宅」のうち「空き家」は</a:t>
          </a:r>
          <a:r>
            <a:rPr kumimoji="1" lang="en-US" altLang="ja-JP" sz="1100">
              <a:latin typeface="ＭＳ 明朝"/>
              <a:ea typeface="ＭＳ 明朝"/>
            </a:rPr>
            <a:t>56,600</a:t>
          </a:r>
          <a:r>
            <a:rPr kumimoji="1" lang="ja-JP" altLang="en-US" sz="1100">
              <a:latin typeface="ＭＳ 明朝"/>
              <a:ea typeface="ＭＳ 明朝"/>
            </a:rPr>
            <a:t>戸となっていて、昭和</a:t>
          </a:r>
          <a:r>
            <a:rPr kumimoji="1" lang="en-US" altLang="ja-JP" sz="1100">
              <a:latin typeface="ＭＳ 明朝"/>
              <a:ea typeface="ＭＳ 明朝"/>
            </a:rPr>
            <a:t>63</a:t>
          </a:r>
          <a:r>
            <a:rPr kumimoji="1" lang="ja-JP" altLang="en-US" sz="1100">
              <a:latin typeface="ＭＳ 明朝"/>
              <a:ea typeface="ＭＳ 明朝"/>
            </a:rPr>
            <a:t>年に</a:t>
          </a:r>
          <a:r>
            <a:rPr kumimoji="1" lang="en-US" altLang="ja-JP" sz="1100">
              <a:latin typeface="ＭＳ 明朝"/>
              <a:ea typeface="ＭＳ 明朝"/>
            </a:rPr>
            <a:t>27,800</a:t>
          </a:r>
          <a:r>
            <a:rPr kumimoji="1" lang="ja-JP" altLang="en-US" sz="1100">
              <a:latin typeface="ＭＳ 明朝"/>
              <a:ea typeface="ＭＳ 明朝"/>
            </a:rPr>
            <a:t>戸であった空き家数はこの</a:t>
          </a:r>
          <a:r>
            <a:rPr kumimoji="1" lang="en-US" altLang="ja-JP" sz="1100">
              <a:latin typeface="ＭＳ 明朝"/>
              <a:ea typeface="ＭＳ 明朝"/>
            </a:rPr>
            <a:t>25</a:t>
          </a:r>
          <a:r>
            <a:rPr kumimoji="1" lang="ja-JP" altLang="en-US" sz="1100">
              <a:latin typeface="ＭＳ 明朝"/>
              <a:ea typeface="ＭＳ 明朝"/>
            </a:rPr>
            <a:t>年間で</a:t>
          </a:r>
          <a:r>
            <a:rPr kumimoji="1" lang="en-US" altLang="ja-JP" sz="1100">
              <a:latin typeface="ＭＳ 明朝"/>
              <a:ea typeface="ＭＳ 明朝"/>
            </a:rPr>
            <a:t>2</a:t>
          </a:r>
          <a:r>
            <a:rPr kumimoji="1" lang="ja-JP" altLang="en-US" sz="1100">
              <a:latin typeface="ＭＳ 明朝"/>
              <a:ea typeface="ＭＳ 明朝"/>
            </a:rPr>
            <a:t>倍以上に増加している。また、平成</a:t>
          </a:r>
          <a:r>
            <a:rPr kumimoji="1" lang="en-US" altLang="ja-JP" sz="1100">
              <a:latin typeface="ＭＳ 明朝"/>
              <a:ea typeface="ＭＳ 明朝"/>
            </a:rPr>
            <a:t>25</a:t>
          </a:r>
          <a:r>
            <a:rPr kumimoji="1" lang="ja-JP" altLang="en-US" sz="1100">
              <a:latin typeface="ＭＳ 明朝"/>
              <a:ea typeface="ＭＳ 明朝"/>
            </a:rPr>
            <a:t>年の空き家率（総住宅数に占める空き家の割合）は</a:t>
          </a:r>
          <a:r>
            <a:rPr kumimoji="1" lang="en-US" altLang="ja-JP" sz="1100">
              <a:latin typeface="ＭＳ 明朝"/>
              <a:ea typeface="ＭＳ 明朝"/>
            </a:rPr>
            <a:t>12.7</a:t>
          </a:r>
          <a:r>
            <a:rPr kumimoji="1" lang="ja-JP" altLang="en-US" sz="1100">
              <a:latin typeface="ＭＳ 明朝"/>
              <a:ea typeface="ＭＳ 明朝"/>
            </a:rPr>
            <a:t>％で</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0.1</a:t>
          </a:r>
          <a:r>
            <a:rPr kumimoji="1" lang="ja-JP" altLang="en-US" sz="1100">
              <a:latin typeface="ＭＳ 明朝"/>
              <a:ea typeface="ＭＳ 明朝"/>
            </a:rPr>
            <a:t>ポイント増加しており、全国の</a:t>
          </a:r>
          <a:r>
            <a:rPr kumimoji="1" lang="en-US" altLang="ja-JP" sz="1100">
              <a:latin typeface="ＭＳ 明朝"/>
              <a:ea typeface="ＭＳ 明朝"/>
            </a:rPr>
            <a:t>13.5</a:t>
          </a:r>
          <a:r>
            <a:rPr kumimoji="1" lang="ja-JP" altLang="en-US" sz="1100">
              <a:latin typeface="ＭＳ 明朝"/>
              <a:ea typeface="ＭＳ 明朝"/>
            </a:rPr>
            <a:t>％に比べ</a:t>
          </a:r>
          <a:r>
            <a:rPr kumimoji="1" lang="en-US" altLang="ja-JP" sz="1100">
              <a:latin typeface="ＭＳ 明朝"/>
              <a:ea typeface="ＭＳ 明朝"/>
            </a:rPr>
            <a:t>0.8</a:t>
          </a:r>
          <a:r>
            <a:rPr kumimoji="1" lang="ja-JP" altLang="en-US" sz="1100">
              <a:latin typeface="ＭＳ 明朝"/>
              <a:ea typeface="ＭＳ 明朝"/>
            </a:rPr>
            <a:t>ポイント低くなっている。</a:t>
          </a:r>
          <a:endParaRPr kumimoji="1" lang="en-US" altLang="ja-JP" sz="1100">
            <a:latin typeface="ＭＳ 明朝"/>
            <a:ea typeface="ＭＳ 明朝"/>
          </a:endParaRPr>
        </a:p>
        <a:p>
          <a:r>
            <a:rPr kumimoji="1" lang="ja-JP" altLang="en-US" sz="1100">
              <a:latin typeface="ＭＳ 明朝"/>
              <a:ea typeface="ＭＳ 明朝"/>
            </a:rPr>
            <a:t>　この空き家の内訳をみると、「その他の住宅</a:t>
          </a:r>
          <a:r>
            <a:rPr kumimoji="1" lang="ja-JP" altLang="en-US" sz="800">
              <a:latin typeface="ＭＳ 明朝"/>
              <a:ea typeface="ＭＳ 明朝"/>
            </a:rPr>
            <a:t>（注）</a:t>
          </a:r>
          <a:r>
            <a:rPr kumimoji="1" lang="ja-JP" altLang="en-US" sz="1100">
              <a:latin typeface="ＭＳ 明朝"/>
              <a:ea typeface="ＭＳ 明朝"/>
            </a:rPr>
            <a:t>」が</a:t>
          </a:r>
          <a:r>
            <a:rPr kumimoji="1" lang="en-US" altLang="ja-JP" sz="1100">
              <a:latin typeface="ＭＳ 明朝"/>
              <a:ea typeface="ＭＳ 明朝"/>
            </a:rPr>
            <a:t>59.2</a:t>
          </a:r>
          <a:r>
            <a:rPr kumimoji="1" lang="ja-JP" altLang="en-US" sz="1100">
              <a:latin typeface="ＭＳ 明朝"/>
              <a:ea typeface="ＭＳ 明朝"/>
            </a:rPr>
            <a:t>％で空き家の６割近くを占め、供給可能な「賃貸用の住宅」</a:t>
          </a:r>
          <a:r>
            <a:rPr kumimoji="1" lang="en-US" altLang="ja-JP" sz="1100">
              <a:latin typeface="ＭＳ 明朝"/>
              <a:ea typeface="ＭＳ 明朝"/>
            </a:rPr>
            <a:t>36.2</a:t>
          </a:r>
          <a:r>
            <a:rPr kumimoji="1" lang="ja-JP" altLang="en-US" sz="1100">
              <a:latin typeface="ＭＳ 明朝"/>
              <a:ea typeface="ＭＳ 明朝"/>
            </a:rPr>
            <a:t>％や「売却用の住宅」</a:t>
          </a:r>
          <a:r>
            <a:rPr kumimoji="1" lang="en-US" altLang="ja-JP" sz="1100">
              <a:latin typeface="ＭＳ 明朝"/>
              <a:ea typeface="ＭＳ 明朝"/>
            </a:rPr>
            <a:t>2.3</a:t>
          </a:r>
          <a:r>
            <a:rPr kumimoji="1" lang="ja-JP" altLang="en-US" sz="1100">
              <a:latin typeface="ＭＳ 明朝"/>
              <a:ea typeface="ＭＳ 明朝"/>
            </a:rPr>
            <a:t>％を大きく上回っている。</a:t>
          </a:r>
          <a:endParaRPr kumimoji="1" lang="en-US" altLang="ja-JP" sz="1100">
            <a:latin typeface="ＭＳ 明朝"/>
            <a:ea typeface="ＭＳ 明朝"/>
          </a:endParaRPr>
        </a:p>
      </xdr:txBody>
    </xdr:sp>
    <xdr:clientData/>
  </xdr:oneCellAnchor>
  <xdr:twoCellAnchor>
    <xdr:from xmlns:xdr="http://schemas.openxmlformats.org/drawingml/2006/spreadsheetDrawing">
      <xdr:col>0</xdr:col>
      <xdr:colOff>15875</xdr:colOff>
      <xdr:row>40</xdr:row>
      <xdr:rowOff>159385</xdr:rowOff>
    </xdr:from>
    <xdr:to xmlns:xdr="http://schemas.openxmlformats.org/drawingml/2006/spreadsheetDrawing">
      <xdr:col>35</xdr:col>
      <xdr:colOff>86360</xdr:colOff>
      <xdr:row>55</xdr:row>
      <xdr:rowOff>37465</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mlns:xdr="http://schemas.openxmlformats.org/drawingml/2006/spreadsheetDrawing">
      <xdr:col>4</xdr:col>
      <xdr:colOff>0</xdr:colOff>
      <xdr:row>57</xdr:row>
      <xdr:rowOff>0</xdr:rowOff>
    </xdr:from>
    <xdr:ext cx="5939790" cy="659130"/>
    <xdr:sp macro="" textlink="">
      <xdr:nvSpPr>
        <xdr:cNvPr id="7" name="テキスト ボックス 6"/>
        <xdr:cNvSpPr txBox="1"/>
      </xdr:nvSpPr>
      <xdr:spPr>
        <a:xfrm>
          <a:off x="457200" y="10896600"/>
          <a:ext cx="5939790" cy="659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年の空き家率を都道府県別にみると、最も高いのは山梨県の</a:t>
          </a:r>
          <a:r>
            <a:rPr kumimoji="1" lang="en-US" altLang="ja-JP" sz="1100">
              <a:latin typeface="ＭＳ 明朝"/>
              <a:ea typeface="ＭＳ 明朝"/>
            </a:rPr>
            <a:t>22.0</a:t>
          </a:r>
          <a:r>
            <a:rPr kumimoji="1" lang="ja-JP" altLang="en-US" sz="1100">
              <a:latin typeface="ＭＳ 明朝"/>
              <a:ea typeface="ＭＳ 明朝"/>
            </a:rPr>
            <a:t>％、次いで長野県の</a:t>
          </a:r>
          <a:r>
            <a:rPr kumimoji="1" lang="en-US" altLang="ja-JP" sz="1100">
              <a:latin typeface="ＭＳ 明朝"/>
              <a:ea typeface="ＭＳ 明朝"/>
            </a:rPr>
            <a:t>19.8</a:t>
          </a:r>
          <a:r>
            <a:rPr kumimoji="1" lang="ja-JP" altLang="en-US" sz="1100">
              <a:latin typeface="ＭＳ 明朝"/>
              <a:ea typeface="ＭＳ 明朝"/>
            </a:rPr>
            <a:t>％、和歌山県の</a:t>
          </a:r>
          <a:r>
            <a:rPr kumimoji="1" lang="en-US" altLang="ja-JP" sz="1100">
              <a:latin typeface="ＭＳ 明朝"/>
              <a:ea typeface="ＭＳ 明朝"/>
            </a:rPr>
            <a:t>18.1</a:t>
          </a:r>
          <a:r>
            <a:rPr kumimoji="1" lang="ja-JP" altLang="en-US" sz="1100">
              <a:latin typeface="ＭＳ 明朝"/>
              <a:ea typeface="ＭＳ 明朝"/>
            </a:rPr>
            <a:t>％などとなっている。秋田県の空き家率</a:t>
          </a:r>
          <a:r>
            <a:rPr kumimoji="1" lang="en-US" altLang="ja-JP" sz="1100">
              <a:latin typeface="ＭＳ 明朝"/>
              <a:ea typeface="ＭＳ 明朝"/>
            </a:rPr>
            <a:t>(12.7</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は、千葉県、福岡県と並び全国で</a:t>
          </a:r>
          <a:r>
            <a:rPr kumimoji="1" lang="en-US" altLang="ja-JP" sz="1100">
              <a:latin typeface="ＭＳ 明朝"/>
              <a:ea typeface="ＭＳ 明朝"/>
            </a:rPr>
            <a:t>37</a:t>
          </a:r>
          <a:r>
            <a:rPr kumimoji="1" lang="ja-JP" altLang="en-US" sz="1100">
              <a:latin typeface="ＭＳ 明朝"/>
              <a:ea typeface="ＭＳ 明朝"/>
            </a:rPr>
            <a:t>番目となっている。</a:t>
          </a:r>
          <a:endParaRPr kumimoji="1" lang="en-US" altLang="ja-JP" sz="1100">
            <a:latin typeface="ＭＳ 明朝"/>
            <a:ea typeface="ＭＳ 明朝"/>
          </a:endParaRPr>
        </a:p>
      </xdr:txBody>
    </xdr:sp>
    <xdr:clientData/>
  </xdr:oneCellAnchor>
  <xdr:twoCellAnchor>
    <xdr:from xmlns:xdr="http://schemas.openxmlformats.org/drawingml/2006/spreadsheetDrawing">
      <xdr:col>2</xdr:col>
      <xdr:colOff>47625</xdr:colOff>
      <xdr:row>61</xdr:row>
      <xdr:rowOff>135255</xdr:rowOff>
    </xdr:from>
    <xdr:to xmlns:xdr="http://schemas.openxmlformats.org/drawingml/2006/spreadsheetDrawing">
      <xdr:col>60</xdr:col>
      <xdr:colOff>82550</xdr:colOff>
      <xdr:row>75</xdr:row>
      <xdr:rowOff>167640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79375</xdr:colOff>
          <xdr:row>17</xdr:row>
          <xdr:rowOff>15875</xdr:rowOff>
        </xdr:from>
        <xdr:to xmlns:xdr="http://schemas.openxmlformats.org/drawingml/2006/spreadsheetDrawing">
          <xdr:col>60</xdr:col>
          <xdr:colOff>92710</xdr:colOff>
          <xdr:row>38</xdr:row>
          <xdr:rowOff>177165</xdr:rowOff>
        </xdr:to>
        <xdr:pic macro="">
          <xdr:nvPicPr>
            <xdr:cNvPr id="11" name="図 10"/>
            <xdr:cNvPicPr>
              <a:picLocks noChangeAspect="1" noChangeArrowheads="1"/>
              <a:extLst>
                <a:ext uri="{84589F7E-364E-4C9E-8A38-B11213B215E9}">
                  <a14:cameraTool cellRange="居住世帯の有無!$A$1:$K$23" spid="_x0000_s190969"/>
                </a:ext>
              </a:extLst>
            </xdr:cNvPicPr>
          </xdr:nvPicPr>
          <xdr:blipFill>
            <a:blip xmlns:r="http://schemas.openxmlformats.org/officeDocument/2006/relationships" r:embed="rId4"/>
            <a:stretch>
              <a:fillRect/>
            </a:stretch>
          </xdr:blipFill>
          <xdr:spPr>
            <a:xfrm>
              <a:off x="422275" y="3292475"/>
              <a:ext cx="6528435" cy="4161790"/>
            </a:xfrm>
            <a:prstGeom prst="rect">
              <a:avLst/>
            </a:prstGeom>
            <a:solidFill>
              <a:srgbClr val="FFFFFF" a14:legacySpreadsheetColorIndex="9" mc:Ignorable="a14"/>
            </a:solidFill>
            <a:ln w="9525">
              <a:noFill/>
              <a:miter lim="800000"/>
              <a:headEnd/>
              <a:tailEnd/>
            </a:ln>
          </xdr:spPr>
        </xdr:pic>
        <xdr:clientData/>
      </xdr:twoCellAnchor>
    </mc:Choice>
    <mc:Fallback/>
  </mc:AlternateContent>
</xdr:wsDr>
</file>

<file path=xl/drawings/drawing19.xml><?xml version="1.0" encoding="utf-8"?>
<c:userShapes xmlns:c="http://schemas.openxmlformats.org/drawingml/2006/chart">
  <cdr:relSizeAnchor xmlns:cdr="http://schemas.openxmlformats.org/drawingml/2006/chartDrawing">
    <cdr:from>
      <cdr:x>0</cdr:x>
      <cdr:y>0.11675000000000001</cdr:y>
    </cdr:from>
    <cdr:to>
      <cdr:x>8.8499999999999995e-002</cdr:x>
      <cdr:y>0.18825</cdr:y>
    </cdr:to>
    <cdr:sp macro="" textlink="">
      <cdr:nvSpPr>
        <cdr:cNvPr id="2" name="テキスト ボックス 1"/>
        <cdr:cNvSpPr txBox="1"/>
      </cdr:nvSpPr>
      <cdr:spPr>
        <a:xfrm xmlns:a="http://schemas.openxmlformats.org/drawingml/2006/main">
          <a:off x="0" y="319378"/>
          <a:ext cx="360282" cy="195593"/>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700"/>
            <a:t>（千戸）</a:t>
          </a:r>
        </a:p>
      </cdr:txBody>
    </cdr:sp>
  </cdr:relSizeAnchor>
  <cdr:relSizeAnchor xmlns:cdr="http://schemas.openxmlformats.org/drawingml/2006/chartDrawing">
    <cdr:from>
      <cdr:x>0.93625000000000003</cdr:x>
      <cdr:y>0.12625</cdr:y>
    </cdr:from>
    <cdr:to>
      <cdr:x>1</cdr:x>
      <cdr:y>0.19675000000000001</cdr:y>
    </cdr:to>
    <cdr:sp macro="" textlink="">
      <cdr:nvSpPr>
        <cdr:cNvPr id="3" name="テキスト ボックス 1"/>
        <cdr:cNvSpPr txBox="1"/>
      </cdr:nvSpPr>
      <cdr:spPr>
        <a:xfrm xmlns:a="http://schemas.openxmlformats.org/drawingml/2006/main">
          <a:off x="3811459" y="345366"/>
          <a:ext cx="259525" cy="192858"/>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3</xdr:col>
      <xdr:colOff>0</xdr:colOff>
      <xdr:row>40</xdr:row>
      <xdr:rowOff>0</xdr:rowOff>
    </xdr:from>
    <xdr:ext cx="5939790" cy="733425"/>
    <xdr:sp macro="" textlink="">
      <xdr:nvSpPr>
        <xdr:cNvPr id="12" name="テキスト ボックス 11"/>
        <xdr:cNvSpPr txBox="1"/>
      </xdr:nvSpPr>
      <xdr:spPr>
        <a:xfrm>
          <a:off x="428625" y="7772400"/>
          <a:ext cx="5939790" cy="7334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　総務省統計局において、全国の平成</a:t>
          </a:r>
          <a:r>
            <a:rPr kumimoji="1" lang="en-US" altLang="ja-JP" sz="1100">
              <a:latin typeface="ＭＳ 明朝"/>
              <a:ea typeface="ＭＳ 明朝"/>
            </a:rPr>
            <a:t>22</a:t>
          </a:r>
          <a:r>
            <a:rPr kumimoji="1" lang="ja-JP" altLang="en-US" sz="1100">
              <a:latin typeface="ＭＳ 明朝"/>
              <a:ea typeface="ＭＳ 明朝"/>
            </a:rPr>
            <a:t>年国勢調査調査区の中から全国平均約５分の１の調査区を抽出し、これらの調査区において設定した全国約</a:t>
          </a:r>
          <a:r>
            <a:rPr kumimoji="1" lang="en-US" altLang="ja-JP" sz="1100">
              <a:latin typeface="ＭＳ 明朝"/>
              <a:ea typeface="ＭＳ 明朝"/>
            </a:rPr>
            <a:t>21</a:t>
          </a:r>
          <a:r>
            <a:rPr kumimoji="1" lang="ja-JP" altLang="en-US" sz="1100">
              <a:latin typeface="ＭＳ 明朝"/>
              <a:ea typeface="ＭＳ 明朝"/>
            </a:rPr>
            <a:t>万単位区内から抽出した世帯を対象としました。</a:t>
          </a:r>
        </a:p>
        <a:p>
          <a:r>
            <a:rPr kumimoji="1" lang="ja-JP" altLang="en-US" sz="1100">
              <a:latin typeface="ＭＳ 明朝"/>
              <a:ea typeface="ＭＳ 明朝"/>
            </a:rPr>
            <a:t>　秋田県内では、</a:t>
          </a:r>
          <a:r>
            <a:rPr kumimoji="1" lang="en-US" altLang="ja-JP" sz="1100">
              <a:latin typeface="ＭＳ 明朝"/>
              <a:ea typeface="ＭＳ 明朝"/>
            </a:rPr>
            <a:t>2,206</a:t>
          </a:r>
          <a:r>
            <a:rPr kumimoji="1" lang="ja-JP" altLang="en-US" sz="1100">
              <a:latin typeface="ＭＳ 明朝"/>
              <a:ea typeface="ＭＳ 明朝"/>
            </a:rPr>
            <a:t>単位区内から約</a:t>
          </a:r>
          <a:r>
            <a:rPr kumimoji="1" lang="en-US" altLang="ja-JP" sz="1100">
              <a:latin typeface="ＭＳ 明朝"/>
              <a:ea typeface="ＭＳ 明朝"/>
            </a:rPr>
            <a:t>35,600</a:t>
          </a:r>
          <a:r>
            <a:rPr kumimoji="1" lang="ja-JP" altLang="en-US" sz="1100">
              <a:latin typeface="ＭＳ 明朝"/>
              <a:ea typeface="ＭＳ 明朝"/>
            </a:rPr>
            <a:t>世帯が抽出され調査対象となりました。　</a:t>
          </a:r>
          <a:endParaRPr kumimoji="1" lang="en-US" altLang="ja-JP" sz="1100">
            <a:latin typeface="ＭＳ 明朝"/>
            <a:ea typeface="ＭＳ 明朝"/>
          </a:endParaRPr>
        </a:p>
      </xdr:txBody>
    </xdr:sp>
    <xdr:clientData/>
  </xdr:oneCellAnchor>
  <xdr:oneCellAnchor>
    <xdr:from xmlns:xdr="http://schemas.openxmlformats.org/drawingml/2006/spreadsheetDrawing">
      <xdr:col>3</xdr:col>
      <xdr:colOff>0</xdr:colOff>
      <xdr:row>69</xdr:row>
      <xdr:rowOff>0</xdr:rowOff>
    </xdr:from>
    <xdr:ext cx="5939790" cy="1320800"/>
    <xdr:sp macro="" textlink="">
      <xdr:nvSpPr>
        <xdr:cNvPr id="16" name="テキスト ボックス 15"/>
        <xdr:cNvSpPr txBox="1"/>
      </xdr:nvSpPr>
      <xdr:spPr>
        <a:xfrm>
          <a:off x="428625" y="13039725"/>
          <a:ext cx="5939790" cy="1320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36000" rtlCol="0" anchor="t">
          <a:spAutoFit/>
        </a:bodyPr>
        <a:lstStyle/>
        <a:p>
          <a:r>
            <a:rPr kumimoji="1" lang="ja-JP" altLang="en-US" sz="1100">
              <a:latin typeface="ＭＳ 明朝"/>
              <a:ea typeface="ＭＳ 明朝"/>
            </a:rPr>
            <a:t>　調査結果については、速報集計（平成</a:t>
          </a:r>
          <a:r>
            <a:rPr kumimoji="1" lang="en-US" altLang="ja-JP" sz="1100">
              <a:latin typeface="ＭＳ 明朝"/>
              <a:ea typeface="ＭＳ 明朝"/>
            </a:rPr>
            <a:t>26</a:t>
          </a:r>
          <a:r>
            <a:rPr kumimoji="1" lang="ja-JP" altLang="en-US" sz="1100">
              <a:latin typeface="ＭＳ 明朝"/>
              <a:ea typeface="ＭＳ 明朝"/>
            </a:rPr>
            <a:t>年</a:t>
          </a:r>
          <a:r>
            <a:rPr kumimoji="1" lang="en-US" altLang="ja-JP" sz="1100">
              <a:latin typeface="ＭＳ 明朝"/>
              <a:ea typeface="ＭＳ 明朝"/>
            </a:rPr>
            <a:t>7</a:t>
          </a:r>
          <a:r>
            <a:rPr kumimoji="1" lang="ja-JP" altLang="en-US" sz="1100">
              <a:latin typeface="ＭＳ 明朝"/>
              <a:ea typeface="ＭＳ 明朝"/>
            </a:rPr>
            <a:t>月</a:t>
          </a:r>
          <a:r>
            <a:rPr kumimoji="1" lang="en-US" altLang="ja-JP" sz="1100">
              <a:latin typeface="ＭＳ 明朝"/>
              <a:ea typeface="ＭＳ 明朝"/>
            </a:rPr>
            <a:t>29</a:t>
          </a:r>
          <a:r>
            <a:rPr kumimoji="1" lang="ja-JP" altLang="en-US" sz="1100">
              <a:latin typeface="ＭＳ 明朝"/>
              <a:ea typeface="ＭＳ 明朝"/>
            </a:rPr>
            <a:t>日公表）と確報集計（平成</a:t>
          </a:r>
          <a:r>
            <a:rPr kumimoji="1" lang="en-US" altLang="ja-JP" sz="1100">
              <a:latin typeface="ＭＳ 明朝"/>
              <a:ea typeface="ＭＳ 明朝"/>
            </a:rPr>
            <a:t>26</a:t>
          </a:r>
          <a:r>
            <a:rPr kumimoji="1" lang="ja-JP" altLang="en-US" sz="1100">
              <a:latin typeface="ＭＳ 明朝"/>
              <a:ea typeface="ＭＳ 明朝"/>
            </a:rPr>
            <a:t>年</a:t>
          </a:r>
          <a:r>
            <a:rPr kumimoji="1" lang="en-US" altLang="ja-JP" sz="1100">
              <a:latin typeface="ＭＳ 明朝"/>
              <a:ea typeface="ＭＳ 明朝"/>
            </a:rPr>
            <a:t>12</a:t>
          </a:r>
          <a:r>
            <a:rPr kumimoji="1" lang="ja-JP" altLang="en-US" sz="1100">
              <a:latin typeface="ＭＳ 明朝"/>
              <a:ea typeface="ＭＳ 明朝"/>
            </a:rPr>
            <a:t>月</a:t>
          </a:r>
          <a:r>
            <a:rPr kumimoji="1" lang="en-US" altLang="ja-JP" sz="1100">
              <a:latin typeface="ＭＳ 明朝"/>
              <a:ea typeface="ＭＳ 明朝"/>
            </a:rPr>
            <a:t>19</a:t>
          </a:r>
          <a:r>
            <a:rPr kumimoji="1" lang="ja-JP" altLang="en-US" sz="1100">
              <a:latin typeface="ＭＳ 明朝"/>
              <a:ea typeface="ＭＳ 明朝"/>
            </a:rPr>
            <a:t>日秋田県分公表、平成</a:t>
          </a:r>
          <a:r>
            <a:rPr kumimoji="1" lang="en-US" altLang="ja-JP" sz="1100">
              <a:latin typeface="ＭＳ 明朝"/>
              <a:ea typeface="ＭＳ 明朝"/>
            </a:rPr>
            <a:t>27</a:t>
          </a:r>
          <a:r>
            <a:rPr kumimoji="1" lang="ja-JP" altLang="en-US" sz="1100">
              <a:latin typeface="ＭＳ 明朝"/>
              <a:ea typeface="ＭＳ 明朝"/>
            </a:rPr>
            <a:t>年</a:t>
          </a:r>
          <a:r>
            <a:rPr kumimoji="1" lang="en-US" altLang="ja-JP" sz="1100">
              <a:latin typeface="ＭＳ 明朝"/>
              <a:ea typeface="ＭＳ 明朝"/>
            </a:rPr>
            <a:t>2</a:t>
          </a:r>
          <a:r>
            <a:rPr kumimoji="1" lang="ja-JP" altLang="en-US" sz="1100">
              <a:latin typeface="ＭＳ 明朝"/>
              <a:ea typeface="ＭＳ 明朝"/>
            </a:rPr>
            <a:t>月</a:t>
          </a:r>
          <a:r>
            <a:rPr kumimoji="1" lang="en-US" altLang="ja-JP" sz="1100">
              <a:latin typeface="ＭＳ 明朝"/>
              <a:ea typeface="ＭＳ 明朝"/>
            </a:rPr>
            <a:t>26</a:t>
          </a:r>
          <a:r>
            <a:rPr kumimoji="1" lang="ja-JP" altLang="en-US" sz="1100">
              <a:latin typeface="ＭＳ 明朝"/>
              <a:ea typeface="ＭＳ 明朝"/>
            </a:rPr>
            <a:t>日全国編公表）が総務省統計局から公表されています。</a:t>
          </a:r>
          <a:endParaRPr kumimoji="1" lang="en-US" altLang="ja-JP" sz="1100">
            <a:latin typeface="ＭＳ 明朝"/>
            <a:ea typeface="ＭＳ 明朝"/>
          </a:endParaRPr>
        </a:p>
        <a:p>
          <a:r>
            <a:rPr kumimoji="1" lang="ja-JP" altLang="en-US" sz="1100">
              <a:latin typeface="ＭＳ 明朝"/>
              <a:ea typeface="ＭＳ 明朝"/>
            </a:rPr>
            <a:t>　なお、これらの調査結果は、総務省統計局のホームページ（下記</a:t>
          </a:r>
          <a:r>
            <a:rPr kumimoji="1" lang="en-US" altLang="ja-JP" sz="1100">
              <a:latin typeface="ＭＳ 明朝"/>
              <a:ea typeface="ＭＳ 明朝"/>
            </a:rPr>
            <a:t>URL</a:t>
          </a:r>
          <a:r>
            <a:rPr kumimoji="1" lang="ja-JP" altLang="en-US" sz="1100">
              <a:latin typeface="ＭＳ 明朝"/>
              <a:ea typeface="ＭＳ 明朝"/>
            </a:rPr>
            <a:t>参照）で公表されているほか、報告書として、各府省・都道府県・市区町村や全国各地の主要な図書館、研究機関などに送付されます。</a:t>
          </a:r>
          <a:endParaRPr kumimoji="1" lang="en-US" altLang="ja-JP" sz="1100">
            <a:latin typeface="ＭＳ 明朝"/>
            <a:ea typeface="ＭＳ 明朝"/>
          </a:endParaRPr>
        </a:p>
        <a:p>
          <a:r>
            <a:rPr kumimoji="1" lang="ja-JP" altLang="en-US" sz="1100">
              <a:latin typeface="ＭＳ 明朝"/>
              <a:ea typeface="ＭＳ 明朝"/>
            </a:rPr>
            <a:t>　</a:t>
          </a:r>
          <a:r>
            <a:rPr kumimoji="1" lang="en-US" altLang="ja-JP" sz="1100">
              <a:latin typeface="ＭＳ 明朝"/>
              <a:ea typeface="ＭＳ 明朝"/>
            </a:rPr>
            <a:t>※</a:t>
          </a:r>
          <a:r>
            <a:rPr kumimoji="1" lang="ja-JP" altLang="en-US" sz="1100">
              <a:latin typeface="ＭＳ 明朝"/>
              <a:ea typeface="ＭＳ 明朝"/>
            </a:rPr>
            <a:t>総務省統計局ホームページ</a:t>
          </a:r>
          <a:endParaRPr kumimoji="1" lang="en-US" altLang="ja-JP" sz="1100">
            <a:latin typeface="ＭＳ 明朝"/>
            <a:ea typeface="ＭＳ 明朝"/>
          </a:endParaRPr>
        </a:p>
        <a:p>
          <a:r>
            <a:rPr kumimoji="1" lang="ja-JP" altLang="en-US" sz="1100">
              <a:latin typeface="ＭＳ 明朝"/>
              <a:ea typeface="ＭＳ 明朝"/>
            </a:rPr>
            <a:t>　　　住宅・土地統計調査　</a:t>
          </a:r>
          <a:r>
            <a:rPr kumimoji="1" lang="en-US" altLang="ja-JP" sz="1100" b="1" u="sng">
              <a:latin typeface="ＭＳ ゴシック"/>
              <a:ea typeface="ＭＳ ゴシック"/>
            </a:rPr>
            <a:t>http://www.stat.go.jp/data/jyutaku/index.htm</a:t>
          </a:r>
          <a:endParaRPr kumimoji="1" lang="en-US" altLang="ja-JP" sz="1100" b="1" u="none">
            <a:latin typeface="ＭＳ ゴシック"/>
            <a:ea typeface="ＭＳ ゴシック"/>
          </a:endParaRPr>
        </a:p>
      </xdr:txBody>
    </xdr:sp>
    <xdr:clientData/>
  </xdr:oneCellAnchor>
  <xdr:oneCellAnchor>
    <xdr:from xmlns:xdr="http://schemas.openxmlformats.org/drawingml/2006/spreadsheetDrawing">
      <xdr:col>3</xdr:col>
      <xdr:colOff>0</xdr:colOff>
      <xdr:row>3</xdr:row>
      <xdr:rowOff>0</xdr:rowOff>
    </xdr:from>
    <xdr:ext cx="5939790" cy="2016760"/>
    <xdr:sp macro="" textlink="">
      <xdr:nvSpPr>
        <xdr:cNvPr id="7" name="テキスト ボックス 6"/>
        <xdr:cNvSpPr txBox="1"/>
      </xdr:nvSpPr>
      <xdr:spPr>
        <a:xfrm>
          <a:off x="428625" y="742950"/>
          <a:ext cx="5939790" cy="20167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　住宅・土地統計調査は、我が国における住戸（住宅及び住宅以外で人が居住する建物）に関する実態並びに現住居以外の住宅及び土地の保有状況、その他の住宅等に居住している世帯に関する実態を調査し、その現状と推移を全国及び地域別に明らかにすることにより、住生活関連諸施策の基礎資料を得ることを目的としています。</a:t>
          </a:r>
          <a:br>
            <a:rPr kumimoji="1" lang="ja-JP" altLang="en-US" sz="1100">
              <a:latin typeface="ＭＳ 明朝"/>
              <a:ea typeface="ＭＳ 明朝"/>
            </a:rPr>
          </a:br>
          <a:r>
            <a:rPr kumimoji="1" lang="ja-JP" altLang="en-US" sz="1100">
              <a:latin typeface="ＭＳ 明朝"/>
              <a:ea typeface="ＭＳ 明朝"/>
            </a:rPr>
            <a:t>　今回の平成</a:t>
          </a:r>
          <a:r>
            <a:rPr kumimoji="1" lang="en-US" altLang="ja-JP" sz="1100">
              <a:latin typeface="ＭＳ 明朝"/>
              <a:ea typeface="ＭＳ 明朝"/>
            </a:rPr>
            <a:t>25</a:t>
          </a:r>
          <a:r>
            <a:rPr kumimoji="1" lang="ja-JP" altLang="en-US" sz="1100">
              <a:latin typeface="ＭＳ 明朝"/>
              <a:ea typeface="ＭＳ 明朝"/>
            </a:rPr>
            <a:t>年住宅・土地統計調査では、近年において多様化している国民の居住状況や少子・高齢化等の社会・経済状況の変化を踏まえ、住宅ストックのみならず、少子・高齢社会を支える居住環境</a:t>
          </a:r>
          <a:r>
            <a:rPr kumimoji="1" lang="en-US" altLang="ja-JP" sz="1100">
              <a:latin typeface="ＭＳ 明朝"/>
              <a:ea typeface="ＭＳ 明朝"/>
            </a:rPr>
            <a:t>,</a:t>
          </a:r>
          <a:r>
            <a:rPr kumimoji="1" lang="ja-JP" altLang="en-US" sz="1100">
              <a:latin typeface="ＭＳ 明朝"/>
              <a:ea typeface="ＭＳ 明朝"/>
            </a:rPr>
            <a:t>耐震性・防火性・省エネルギー性などの住宅性能、土地の有効利用状況を明らかにするとともに、東日本大震災による転居等に関する実態等を明らかにすることとしています。</a:t>
          </a:r>
          <a:br>
            <a:rPr kumimoji="1" lang="ja-JP" altLang="en-US" sz="1100">
              <a:latin typeface="ＭＳ 明朝"/>
              <a:ea typeface="ＭＳ 明朝"/>
            </a:rPr>
          </a:br>
          <a:r>
            <a:rPr kumimoji="1" lang="ja-JP" altLang="en-US" sz="1100">
              <a:latin typeface="ＭＳ 明朝"/>
              <a:ea typeface="ＭＳ 明朝"/>
            </a:rPr>
            <a:t>　なお、住宅・土地統計調査は昭和</a:t>
          </a:r>
          <a:r>
            <a:rPr kumimoji="1" lang="en-US" altLang="ja-JP" sz="1100">
              <a:latin typeface="ＭＳ 明朝"/>
              <a:ea typeface="ＭＳ 明朝"/>
            </a:rPr>
            <a:t>23</a:t>
          </a:r>
          <a:r>
            <a:rPr kumimoji="1" lang="ja-JP" altLang="en-US" sz="1100">
              <a:latin typeface="ＭＳ 明朝"/>
              <a:ea typeface="ＭＳ 明朝"/>
            </a:rPr>
            <a:t>年以来</a:t>
          </a:r>
          <a:r>
            <a:rPr kumimoji="1" lang="en-US" altLang="ja-JP" sz="1100">
              <a:latin typeface="ＭＳ 明朝"/>
              <a:ea typeface="ＭＳ 明朝"/>
            </a:rPr>
            <a:t>5</a:t>
          </a:r>
          <a:r>
            <a:rPr kumimoji="1" lang="ja-JP" altLang="en-US" sz="1100">
              <a:latin typeface="ＭＳ 明朝"/>
              <a:ea typeface="ＭＳ 明朝"/>
            </a:rPr>
            <a:t>年ごとに実施してきた住宅統計調査の調査内容等を平成</a:t>
          </a:r>
          <a:r>
            <a:rPr kumimoji="1" lang="en-US" altLang="ja-JP" sz="1100">
              <a:latin typeface="ＭＳ 明朝"/>
              <a:ea typeface="ＭＳ 明朝"/>
            </a:rPr>
            <a:t>10</a:t>
          </a:r>
          <a:r>
            <a:rPr kumimoji="1" lang="ja-JP" altLang="en-US" sz="1100">
              <a:latin typeface="ＭＳ 明朝"/>
              <a:ea typeface="ＭＳ 明朝"/>
            </a:rPr>
            <a:t>年調査時に変更したものであり、平成</a:t>
          </a:r>
          <a:r>
            <a:rPr kumimoji="1" lang="en-US" altLang="ja-JP" sz="1100">
              <a:latin typeface="ＭＳ 明朝"/>
              <a:ea typeface="ＭＳ 明朝"/>
            </a:rPr>
            <a:t>25</a:t>
          </a:r>
          <a:r>
            <a:rPr kumimoji="1" lang="ja-JP" altLang="en-US" sz="1100">
              <a:latin typeface="ＭＳ 明朝"/>
              <a:ea typeface="ＭＳ 明朝"/>
            </a:rPr>
            <a:t>年調査はその</a:t>
          </a:r>
          <a:r>
            <a:rPr kumimoji="1" lang="en-US" altLang="ja-JP" sz="1100">
              <a:latin typeface="ＭＳ 明朝"/>
              <a:ea typeface="ＭＳ 明朝"/>
            </a:rPr>
            <a:t>14</a:t>
          </a:r>
          <a:r>
            <a:rPr kumimoji="1" lang="ja-JP" altLang="en-US" sz="1100">
              <a:latin typeface="ＭＳ 明朝"/>
              <a:ea typeface="ＭＳ 明朝"/>
            </a:rPr>
            <a:t>回目に当たります。</a:t>
          </a:r>
        </a:p>
      </xdr:txBody>
    </xdr:sp>
    <xdr:clientData/>
  </xdr:oneCellAnchor>
  <xdr:oneCellAnchor>
    <xdr:from xmlns:xdr="http://schemas.openxmlformats.org/drawingml/2006/spreadsheetDrawing">
      <xdr:col>5</xdr:col>
      <xdr:colOff>0</xdr:colOff>
      <xdr:row>21</xdr:row>
      <xdr:rowOff>0</xdr:rowOff>
    </xdr:from>
    <xdr:ext cx="5760085" cy="367030"/>
    <xdr:sp macro="" textlink="">
      <xdr:nvSpPr>
        <xdr:cNvPr id="9" name="テキスト ボックス 8"/>
        <xdr:cNvSpPr txBox="1"/>
      </xdr:nvSpPr>
      <xdr:spPr>
        <a:xfrm>
          <a:off x="714375" y="4152900"/>
          <a:ext cx="576008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　調査は、総務省統計局を主管部局とし、総務大臣－都道府県知事－市町村長－指導員－調査員－調査世帯の流れにより実施しました。</a:t>
          </a:r>
          <a:endParaRPr kumimoji="1" lang="en-US" altLang="ja-JP" sz="1100">
            <a:latin typeface="ＭＳ 明朝"/>
            <a:ea typeface="ＭＳ 明朝"/>
          </a:endParaRPr>
        </a:p>
      </xdr:txBody>
    </xdr:sp>
    <xdr:clientData/>
  </xdr:oneCellAnchor>
  <xdr:oneCellAnchor>
    <xdr:from xmlns:xdr="http://schemas.openxmlformats.org/drawingml/2006/spreadsheetDrawing">
      <xdr:col>5</xdr:col>
      <xdr:colOff>0</xdr:colOff>
      <xdr:row>25</xdr:row>
      <xdr:rowOff>0</xdr:rowOff>
    </xdr:from>
    <xdr:ext cx="5760085" cy="2200910"/>
    <xdr:sp macro="" textlink="">
      <xdr:nvSpPr>
        <xdr:cNvPr id="13" name="テキスト ボックス 12"/>
        <xdr:cNvSpPr txBox="1"/>
      </xdr:nvSpPr>
      <xdr:spPr>
        <a:xfrm>
          <a:off x="714375" y="4914900"/>
          <a:ext cx="5760085" cy="22009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ア　住宅・土地統計調査調査員は、</a:t>
          </a:r>
          <a:r>
            <a:rPr kumimoji="1" lang="en-US" altLang="ja-JP" sz="1100">
              <a:latin typeface="ＭＳ 明朝"/>
              <a:ea typeface="ＭＳ 明朝"/>
            </a:rPr>
            <a:t>9</a:t>
          </a:r>
          <a:r>
            <a:rPr kumimoji="1" lang="ja-JP" altLang="en-US" sz="1100">
              <a:latin typeface="ＭＳ 明朝"/>
              <a:ea typeface="ＭＳ 明朝"/>
            </a:rPr>
            <a:t>月</a:t>
          </a:r>
          <a:r>
            <a:rPr kumimoji="1" lang="en-US" altLang="ja-JP" sz="1100">
              <a:latin typeface="ＭＳ 明朝"/>
              <a:ea typeface="ＭＳ 明朝"/>
            </a:rPr>
            <a:t>22</a:t>
          </a:r>
          <a:r>
            <a:rPr kumimoji="1" lang="ja-JP" altLang="en-US" sz="1100">
              <a:latin typeface="ＭＳ 明朝"/>
              <a:ea typeface="ＭＳ 明朝"/>
            </a:rPr>
            <a:t>日までに受持ち調査単位区内を巡回して調査対象</a:t>
          </a:r>
          <a:endParaRPr kumimoji="1" lang="en-US" altLang="ja-JP" sz="1100">
            <a:latin typeface="ＭＳ 明朝"/>
            <a:ea typeface="ＭＳ 明朝"/>
          </a:endParaRPr>
        </a:p>
        <a:p>
          <a:r>
            <a:rPr kumimoji="1" lang="ja-JP" altLang="en-US" sz="1100">
              <a:latin typeface="ＭＳ 明朝"/>
              <a:ea typeface="ＭＳ 明朝"/>
            </a:rPr>
            <a:t>　の把握を行い、調査対象名簿及び単位区設定図を作成した上で、</a:t>
          </a:r>
          <a:r>
            <a:rPr kumimoji="1" lang="en-US" altLang="ja-JP" sz="1100">
              <a:latin typeface="ＭＳ 明朝"/>
              <a:ea typeface="ＭＳ 明朝"/>
            </a:rPr>
            <a:t>9</a:t>
          </a:r>
          <a:r>
            <a:rPr kumimoji="1" lang="ja-JP" altLang="en-US" sz="1100">
              <a:latin typeface="ＭＳ 明朝"/>
              <a:ea typeface="ＭＳ 明朝"/>
            </a:rPr>
            <a:t>月</a:t>
          </a:r>
          <a:r>
            <a:rPr kumimoji="1" lang="en-US" altLang="ja-JP" sz="1100">
              <a:latin typeface="ＭＳ 明朝"/>
              <a:ea typeface="ＭＳ 明朝"/>
            </a:rPr>
            <a:t>23</a:t>
          </a:r>
          <a:r>
            <a:rPr kumimoji="1" lang="ja-JP" altLang="en-US" sz="1100">
              <a:latin typeface="ＭＳ 明朝"/>
              <a:ea typeface="ＭＳ 明朝"/>
            </a:rPr>
            <a:t>日から</a:t>
          </a:r>
          <a:r>
            <a:rPr kumimoji="1" lang="en-US" altLang="ja-JP" sz="1100">
              <a:latin typeface="ＭＳ 明朝"/>
              <a:ea typeface="ＭＳ 明朝"/>
            </a:rPr>
            <a:t>30</a:t>
          </a:r>
          <a:r>
            <a:rPr kumimoji="1" lang="ja-JP" altLang="en-US" sz="1100">
              <a:latin typeface="ＭＳ 明朝"/>
              <a:ea typeface="ＭＳ 明朝"/>
            </a:rPr>
            <a:t>日までの</a:t>
          </a:r>
          <a:endParaRPr kumimoji="1" lang="en-US" altLang="ja-JP" sz="1100">
            <a:latin typeface="ＭＳ 明朝"/>
            <a:ea typeface="ＭＳ 明朝"/>
          </a:endParaRPr>
        </a:p>
        <a:p>
          <a:r>
            <a:rPr kumimoji="1" lang="ja-JP" altLang="en-US" sz="1100">
              <a:latin typeface="ＭＳ 明朝"/>
              <a:ea typeface="ＭＳ 明朝"/>
            </a:rPr>
            <a:t>　間に、調査対象となった世帯に調査票を配布しました。その後、</a:t>
          </a:r>
          <a:r>
            <a:rPr kumimoji="1" lang="en-US" altLang="ja-JP" sz="1100">
              <a:latin typeface="ＭＳ 明朝"/>
              <a:ea typeface="ＭＳ 明朝"/>
            </a:rPr>
            <a:t>10</a:t>
          </a:r>
          <a:r>
            <a:rPr kumimoji="1" lang="ja-JP" altLang="en-US" sz="1100">
              <a:latin typeface="ＭＳ 明朝"/>
              <a:ea typeface="ＭＳ 明朝"/>
            </a:rPr>
            <a:t>月上旬に調査票を配</a:t>
          </a:r>
          <a:endParaRPr kumimoji="1" lang="en-US" altLang="ja-JP" sz="1100">
            <a:latin typeface="ＭＳ 明朝"/>
            <a:ea typeface="ＭＳ 明朝"/>
          </a:endParaRPr>
        </a:p>
        <a:p>
          <a:r>
            <a:rPr kumimoji="1" lang="ja-JP" altLang="en-US" sz="1100">
              <a:latin typeface="ＭＳ 明朝"/>
              <a:ea typeface="ＭＳ 明朝"/>
            </a:rPr>
            <a:t>　布した世帯を再度訪問して、調査票の取集と内容検査等の事務を行いました。</a:t>
          </a:r>
          <a:br>
            <a:rPr kumimoji="1" lang="ja-JP" altLang="en-US" sz="1100">
              <a:latin typeface="ＭＳ 明朝"/>
              <a:ea typeface="ＭＳ 明朝"/>
            </a:rPr>
          </a:br>
          <a:r>
            <a:rPr kumimoji="1" lang="ja-JP" altLang="en-US" sz="1100">
              <a:latin typeface="ＭＳ 明朝"/>
              <a:ea typeface="ＭＳ 明朝"/>
            </a:rPr>
            <a:t>　　なお、平成</a:t>
          </a:r>
          <a:r>
            <a:rPr kumimoji="1" lang="en-US" altLang="ja-JP" sz="1100">
              <a:latin typeface="ＭＳ 明朝"/>
              <a:ea typeface="ＭＳ 明朝"/>
            </a:rPr>
            <a:t>25</a:t>
          </a:r>
          <a:r>
            <a:rPr kumimoji="1" lang="ja-JP" altLang="en-US" sz="1100">
              <a:latin typeface="ＭＳ 明朝"/>
              <a:ea typeface="ＭＳ 明朝"/>
            </a:rPr>
            <a:t>年住宅・土地統計調査では、調査票の提出に代えてインターネットによ</a:t>
          </a:r>
          <a:endParaRPr kumimoji="1" lang="en-US" altLang="ja-JP" sz="1100">
            <a:latin typeface="ＭＳ 明朝"/>
            <a:ea typeface="ＭＳ 明朝"/>
          </a:endParaRPr>
        </a:p>
        <a:p>
          <a:r>
            <a:rPr kumimoji="1" lang="ja-JP" altLang="en-US" sz="1100">
              <a:latin typeface="ＭＳ 明朝"/>
              <a:ea typeface="ＭＳ 明朝"/>
            </a:rPr>
            <a:t>　る回答（オンライン調査）も可能としました。 </a:t>
          </a:r>
        </a:p>
        <a:p>
          <a:r>
            <a:rPr kumimoji="1" lang="ja-JP" altLang="en-US" sz="1100">
              <a:latin typeface="ＭＳ 明朝"/>
              <a:ea typeface="ＭＳ 明朝"/>
            </a:rPr>
            <a:t>イ　調査票は、調査単位区ごとに、甲又は乙のいずれか一方のみを配布しました。</a:t>
          </a:r>
          <a:br>
            <a:rPr kumimoji="1" lang="ja-JP" altLang="en-US" sz="1100">
              <a:latin typeface="ＭＳ 明朝"/>
              <a:ea typeface="ＭＳ 明朝"/>
            </a:rPr>
          </a:br>
          <a:r>
            <a:rPr kumimoji="1" lang="ja-JP" altLang="en-US" sz="1100">
              <a:latin typeface="ＭＳ 明朝"/>
              <a:ea typeface="ＭＳ 明朝"/>
            </a:rPr>
            <a:t>　調査単位区の甲・乙の割り振りは、全国平均で</a:t>
          </a:r>
          <a:r>
            <a:rPr kumimoji="1" lang="en-US" altLang="ja-JP" sz="1100">
              <a:latin typeface="ＭＳ 明朝"/>
              <a:ea typeface="ＭＳ 明朝"/>
            </a:rPr>
            <a:t>6</a:t>
          </a:r>
          <a:r>
            <a:rPr kumimoji="1" lang="ja-JP" altLang="en-US" sz="1100">
              <a:latin typeface="ＭＳ 明朝"/>
              <a:ea typeface="ＭＳ 明朝"/>
            </a:rPr>
            <a:t>対</a:t>
          </a:r>
          <a:r>
            <a:rPr kumimoji="1" lang="en-US" altLang="ja-JP" sz="1100">
              <a:latin typeface="ＭＳ 明朝"/>
              <a:ea typeface="ＭＳ 明朝"/>
            </a:rPr>
            <a:t>1</a:t>
          </a:r>
          <a:r>
            <a:rPr kumimoji="1" lang="ja-JP" altLang="en-US" sz="1100">
              <a:latin typeface="ＭＳ 明朝"/>
              <a:ea typeface="ＭＳ 明朝"/>
            </a:rPr>
            <a:t>となるように行いました。 </a:t>
          </a:r>
        </a:p>
        <a:p>
          <a:r>
            <a:rPr kumimoji="1" lang="ja-JP" altLang="en-US" sz="1100">
              <a:latin typeface="ＭＳ 明朝"/>
              <a:ea typeface="ＭＳ 明朝"/>
            </a:rPr>
            <a:t>ウ　調査票は、世帯が記入する欄については、世帯主又は世帯の代表者が記入し、調査員</a:t>
          </a:r>
          <a:endParaRPr kumimoji="1" lang="en-US" altLang="ja-JP" sz="1100">
            <a:latin typeface="ＭＳ 明朝"/>
            <a:ea typeface="ＭＳ 明朝"/>
          </a:endParaRPr>
        </a:p>
        <a:p>
          <a:r>
            <a:rPr kumimoji="1" lang="ja-JP" altLang="en-US" sz="1100">
              <a:latin typeface="ＭＳ 明朝"/>
              <a:ea typeface="ＭＳ 明朝"/>
            </a:rPr>
            <a:t>　が記入する欄については、調査員が世帯主等に質問するなどして記入しました。空き家</a:t>
          </a:r>
          <a:endParaRPr kumimoji="1" lang="en-US" altLang="ja-JP" sz="1100">
            <a:latin typeface="ＭＳ 明朝"/>
            <a:ea typeface="ＭＳ 明朝"/>
          </a:endParaRPr>
        </a:p>
        <a:p>
          <a:r>
            <a:rPr kumimoji="1" lang="ja-JP" altLang="en-US" sz="1100">
              <a:latin typeface="ＭＳ 明朝"/>
              <a:ea typeface="ＭＳ 明朝"/>
            </a:rPr>
            <a:t>　などの居住世帯のない住宅については、調査員が外観等から判断することにより、調査</a:t>
          </a:r>
          <a:endParaRPr kumimoji="1" lang="en-US" altLang="ja-JP" sz="1100">
            <a:latin typeface="ＭＳ 明朝"/>
            <a:ea typeface="ＭＳ 明朝"/>
          </a:endParaRPr>
        </a:p>
        <a:p>
          <a:r>
            <a:rPr kumimoji="1" lang="ja-JP" altLang="en-US" sz="1100">
              <a:latin typeface="ＭＳ 明朝"/>
              <a:ea typeface="ＭＳ 明朝"/>
            </a:rPr>
            <a:t>　項目の一部について調査した。</a:t>
          </a:r>
        </a:p>
      </xdr:txBody>
    </xdr:sp>
    <xdr:clientData/>
  </xdr:oneCellAnchor>
  <xdr:oneCellAnchor>
    <xdr:from xmlns:xdr="http://schemas.openxmlformats.org/drawingml/2006/spreadsheetDrawing">
      <xdr:col>3</xdr:col>
      <xdr:colOff>0</xdr:colOff>
      <xdr:row>17</xdr:row>
      <xdr:rowOff>0</xdr:rowOff>
    </xdr:from>
    <xdr:ext cx="5939790" cy="183515"/>
    <xdr:sp macro="" textlink="">
      <xdr:nvSpPr>
        <xdr:cNvPr id="14" name="テキスト ボックス 13"/>
        <xdr:cNvSpPr txBox="1"/>
      </xdr:nvSpPr>
      <xdr:spPr>
        <a:xfrm>
          <a:off x="428625" y="3409950"/>
          <a:ext cx="5939790" cy="183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年住宅・土地統計調査は、平成</a:t>
          </a:r>
          <a:r>
            <a:rPr kumimoji="1" lang="en-US" altLang="ja-JP" sz="1100">
              <a:latin typeface="ＭＳ 明朝"/>
              <a:ea typeface="ＭＳ 明朝"/>
            </a:rPr>
            <a:t>25</a:t>
          </a:r>
          <a:r>
            <a:rPr kumimoji="1" lang="ja-JP" altLang="en-US" sz="1100">
              <a:latin typeface="ＭＳ 明朝"/>
              <a:ea typeface="ＭＳ 明朝"/>
            </a:rPr>
            <a:t>年</a:t>
          </a:r>
          <a:r>
            <a:rPr kumimoji="1" lang="en-US" altLang="ja-JP" sz="1100">
              <a:latin typeface="ＭＳ 明朝"/>
              <a:ea typeface="ＭＳ 明朝"/>
            </a:rPr>
            <a:t>10</a:t>
          </a:r>
          <a:r>
            <a:rPr kumimoji="1" lang="ja-JP" altLang="en-US" sz="1100">
              <a:latin typeface="ＭＳ 明朝"/>
              <a:ea typeface="ＭＳ 明朝"/>
            </a:rPr>
            <a:t>月</a:t>
          </a:r>
          <a:r>
            <a:rPr kumimoji="1" lang="en-US" altLang="ja-JP" sz="1100">
              <a:latin typeface="ＭＳ 明朝"/>
              <a:ea typeface="ＭＳ 明朝"/>
            </a:rPr>
            <a:t>1</a:t>
          </a:r>
          <a:r>
            <a:rPr kumimoji="1" lang="ja-JP" altLang="en-US" sz="1100">
              <a:latin typeface="ＭＳ 明朝"/>
              <a:ea typeface="ＭＳ 明朝"/>
            </a:rPr>
            <a:t>日午前零時現在によって実施しました。</a:t>
          </a:r>
          <a:endParaRPr kumimoji="1" lang="en-US" altLang="ja-JP" sz="1100">
            <a:latin typeface="ＭＳ 明朝"/>
            <a:ea typeface="ＭＳ 明朝"/>
          </a:endParaRPr>
        </a:p>
      </xdr:txBody>
    </xdr:sp>
    <xdr:clientData/>
  </xdr:oneCellAnchor>
  <xdr:oneCellAnchor>
    <xdr:from xmlns:xdr="http://schemas.openxmlformats.org/drawingml/2006/spreadsheetDrawing">
      <xdr:col>5</xdr:col>
      <xdr:colOff>0</xdr:colOff>
      <xdr:row>47</xdr:row>
      <xdr:rowOff>0</xdr:rowOff>
    </xdr:from>
    <xdr:ext cx="5760085" cy="183515"/>
    <xdr:sp macro="" textlink="">
      <xdr:nvSpPr>
        <xdr:cNvPr id="17" name="テキスト ボックス 16"/>
        <xdr:cNvSpPr txBox="1"/>
      </xdr:nvSpPr>
      <xdr:spPr>
        <a:xfrm>
          <a:off x="714375" y="9105900"/>
          <a:ext cx="5760085" cy="183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　居住室の数及び広さ、所有関係に関する事項、敷地面積、敷地の所有関係に関する事項</a:t>
          </a:r>
          <a:endParaRPr kumimoji="1" lang="en-US" altLang="ja-JP" sz="1100">
            <a:latin typeface="ＭＳ 明朝"/>
            <a:ea typeface="ＭＳ 明朝"/>
          </a:endParaRPr>
        </a:p>
      </xdr:txBody>
    </xdr:sp>
    <xdr:clientData/>
  </xdr:oneCellAnchor>
  <xdr:oneCellAnchor>
    <xdr:from xmlns:xdr="http://schemas.openxmlformats.org/drawingml/2006/spreadsheetDrawing">
      <xdr:col>5</xdr:col>
      <xdr:colOff>0</xdr:colOff>
      <xdr:row>50</xdr:row>
      <xdr:rowOff>0</xdr:rowOff>
    </xdr:from>
    <xdr:ext cx="5760085" cy="549910"/>
    <xdr:sp macro="" textlink="">
      <xdr:nvSpPr>
        <xdr:cNvPr id="18" name="テキスト ボックス 17"/>
        <xdr:cNvSpPr txBox="1"/>
      </xdr:nvSpPr>
      <xdr:spPr>
        <a:xfrm>
          <a:off x="714375" y="9610725"/>
          <a:ext cx="5760085" cy="5499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　構造、不朽・破損の有無、階数、建て方、種類、建物内総住宅数、建築時期、床面積、建築面積、家賃又は間代に関する事項、設備に関する事項、増改築及び改修工事に関する事項、世帯の存しない住宅の種別</a:t>
          </a:r>
          <a:endParaRPr kumimoji="1" lang="en-US" altLang="ja-JP" sz="1100">
            <a:latin typeface="ＭＳ 明朝"/>
            <a:ea typeface="ＭＳ 明朝"/>
          </a:endParaRPr>
        </a:p>
      </xdr:txBody>
    </xdr:sp>
    <xdr:clientData/>
  </xdr:oneCellAnchor>
  <xdr:oneCellAnchor>
    <xdr:from xmlns:xdr="http://schemas.openxmlformats.org/drawingml/2006/spreadsheetDrawing">
      <xdr:col>5</xdr:col>
      <xdr:colOff>0</xdr:colOff>
      <xdr:row>55</xdr:row>
      <xdr:rowOff>0</xdr:rowOff>
    </xdr:from>
    <xdr:ext cx="5760085" cy="183515"/>
    <xdr:sp macro="" textlink="">
      <xdr:nvSpPr>
        <xdr:cNvPr id="19" name="テキスト ボックス 18"/>
        <xdr:cNvSpPr txBox="1"/>
      </xdr:nvSpPr>
      <xdr:spPr>
        <a:xfrm>
          <a:off x="714375" y="10467975"/>
          <a:ext cx="5760085" cy="183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　世帯主又は世帯の代表者の氏名、種類、構成、年間収入</a:t>
          </a:r>
          <a:endParaRPr kumimoji="1" lang="en-US" altLang="ja-JP" sz="1100">
            <a:latin typeface="ＭＳ 明朝"/>
            <a:ea typeface="ＭＳ 明朝"/>
          </a:endParaRPr>
        </a:p>
      </xdr:txBody>
    </xdr:sp>
    <xdr:clientData/>
  </xdr:oneCellAnchor>
  <xdr:oneCellAnchor>
    <xdr:from xmlns:xdr="http://schemas.openxmlformats.org/drawingml/2006/spreadsheetDrawing">
      <xdr:col>5</xdr:col>
      <xdr:colOff>0</xdr:colOff>
      <xdr:row>59</xdr:row>
      <xdr:rowOff>0</xdr:rowOff>
    </xdr:from>
    <xdr:ext cx="5760085" cy="549910"/>
    <xdr:sp macro="" textlink="">
      <xdr:nvSpPr>
        <xdr:cNvPr id="21" name="テキスト ボックス 20"/>
        <xdr:cNvSpPr txBox="1"/>
      </xdr:nvSpPr>
      <xdr:spPr>
        <a:xfrm>
          <a:off x="714375" y="11172825"/>
          <a:ext cx="5760085" cy="5499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　従業上の地位、通勤時間、東日本大震災（平成</a:t>
          </a:r>
          <a:r>
            <a:rPr kumimoji="1" lang="en-US" altLang="ja-JP" sz="1100">
              <a:latin typeface="ＭＳ 明朝"/>
              <a:ea typeface="ＭＳ 明朝"/>
            </a:rPr>
            <a:t>23</a:t>
          </a:r>
          <a:r>
            <a:rPr kumimoji="1" lang="ja-JP" altLang="en-US" sz="1100">
              <a:latin typeface="ＭＳ 明朝"/>
              <a:ea typeface="ＭＳ 明朝"/>
            </a:rPr>
            <a:t>年</a:t>
          </a:r>
          <a:r>
            <a:rPr kumimoji="1" lang="en-US" altLang="ja-JP" sz="1100">
              <a:latin typeface="ＭＳ 明朝"/>
              <a:ea typeface="ＭＳ 明朝"/>
            </a:rPr>
            <a:t>3</a:t>
          </a:r>
          <a:r>
            <a:rPr kumimoji="1" lang="ja-JP" altLang="en-US" sz="1100">
              <a:latin typeface="ＭＳ 明朝"/>
              <a:ea typeface="ＭＳ 明朝"/>
            </a:rPr>
            <a:t>月</a:t>
          </a:r>
          <a:r>
            <a:rPr kumimoji="1" lang="en-US" altLang="ja-JP" sz="1100">
              <a:latin typeface="ＭＳ 明朝"/>
              <a:ea typeface="ＭＳ 明朝"/>
            </a:rPr>
            <a:t>11</a:t>
          </a:r>
          <a:r>
            <a:rPr kumimoji="1" lang="ja-JP" altLang="en-US" sz="1100">
              <a:latin typeface="ＭＳ 明朝"/>
              <a:ea typeface="ＭＳ 明朝"/>
            </a:rPr>
            <a:t>日に発生した東北地方太平洋沖地震及びこれに伴う原子力発電所の事故による災害をいう。）による転居に関する事項、現住居に入居した時期、前住居に関する事項、子に関する事項</a:t>
          </a:r>
          <a:endParaRPr kumimoji="1" lang="en-US" altLang="ja-JP" sz="1100">
            <a:latin typeface="ＭＳ 明朝"/>
            <a:ea typeface="ＭＳ 明朝"/>
          </a:endParaRPr>
        </a:p>
      </xdr:txBody>
    </xdr:sp>
    <xdr:clientData/>
  </xdr:oneCellAnchor>
  <xdr:oneCellAnchor>
    <xdr:from xmlns:xdr="http://schemas.openxmlformats.org/drawingml/2006/spreadsheetDrawing">
      <xdr:col>5</xdr:col>
      <xdr:colOff>0</xdr:colOff>
      <xdr:row>66</xdr:row>
      <xdr:rowOff>0</xdr:rowOff>
    </xdr:from>
    <xdr:ext cx="5760085" cy="183515"/>
    <xdr:sp macro="" textlink="">
      <xdr:nvSpPr>
        <xdr:cNvPr id="22" name="テキスト ボックス 21"/>
        <xdr:cNvSpPr txBox="1"/>
      </xdr:nvSpPr>
      <xdr:spPr>
        <a:xfrm>
          <a:off x="714375" y="12468225"/>
          <a:ext cx="5760085" cy="183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明朝"/>
              <a:ea typeface="ＭＳ 明朝"/>
            </a:rPr>
            <a:t>　所有関係に関する事項、所在地、面積に関する事項、利用に関する事項</a:t>
          </a:r>
          <a:endParaRPr kumimoji="1" lang="en-US" altLang="ja-JP" sz="1100">
            <a:latin typeface="ＭＳ 明朝"/>
            <a:ea typeface="ＭＳ 明朝"/>
          </a:endParaRPr>
        </a:p>
      </xdr:txBody>
    </xdr:sp>
    <xdr:clientData/>
  </xdr:oneCellAnchor>
</xdr:wsDr>
</file>

<file path=xl/drawings/drawing20.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9933" y="161288"/>
          <a:ext cx="294896" cy="193680"/>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21.xml><?xml version="1.0" encoding="utf-8"?>
<xdr:wsDr xmlns:xdr="http://schemas.openxmlformats.org/drawingml/2006/spreadsheetDrawing" xmlns:a="http://schemas.openxmlformats.org/drawingml/2006/main">
  <xdr:twoCellAnchor>
    <xdr:from xmlns:xdr="http://schemas.openxmlformats.org/drawingml/2006/spreadsheetDrawing">
      <xdr:col>5</xdr:col>
      <xdr:colOff>130810</xdr:colOff>
      <xdr:row>25</xdr:row>
      <xdr:rowOff>24130</xdr:rowOff>
    </xdr:from>
    <xdr:to xmlns:xdr="http://schemas.openxmlformats.org/drawingml/2006/spreadsheetDrawing">
      <xdr:col>12</xdr:col>
      <xdr:colOff>257810</xdr:colOff>
      <xdr:row>42</xdr:row>
      <xdr:rowOff>109855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3</xdr:col>
      <xdr:colOff>55880</xdr:colOff>
      <xdr:row>44</xdr:row>
      <xdr:rowOff>8255</xdr:rowOff>
    </xdr:from>
    <xdr:to xmlns:xdr="http://schemas.openxmlformats.org/drawingml/2006/spreadsheetDrawing">
      <xdr:col>8</xdr:col>
      <xdr:colOff>139065</xdr:colOff>
      <xdr:row>57</xdr:row>
      <xdr:rowOff>113665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5</xdr:col>
      <xdr:colOff>0</xdr:colOff>
      <xdr:row>61</xdr:row>
      <xdr:rowOff>0</xdr:rowOff>
    </xdr:from>
    <xdr:to xmlns:xdr="http://schemas.openxmlformats.org/drawingml/2006/spreadsheetDrawing">
      <xdr:col>15</xdr:col>
      <xdr:colOff>320675</xdr:colOff>
      <xdr:row>76</xdr:row>
      <xdr:rowOff>80645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9.8500000000000004e-002</cdr:y>
    </cdr:from>
    <cdr:to>
      <cdr:x>0.10925</cdr:x>
      <cdr:y>0.16300000000000001</cdr:y>
    </cdr:to>
    <cdr:sp macro="" textlink="">
      <cdr:nvSpPr>
        <cdr:cNvPr id="2" name="テキスト ボックス 1"/>
        <cdr:cNvSpPr txBox="1"/>
      </cdr:nvSpPr>
      <cdr:spPr>
        <a:xfrm xmlns:a="http://schemas.openxmlformats.org/drawingml/2006/main">
          <a:off x="0" y="347138"/>
          <a:ext cx="463416" cy="227314"/>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800"/>
            <a:t>（千戸）</a:t>
          </a:r>
        </a:p>
      </cdr:txBody>
    </cdr:sp>
  </cdr:relSizeAnchor>
  <cdr:relSizeAnchor xmlns:cdr="http://schemas.openxmlformats.org/drawingml/2006/chartDrawing">
    <cdr:from>
      <cdr:x>0.872</cdr:x>
      <cdr:y>9.9750000000000005e-002</cdr:y>
    </cdr:from>
    <cdr:to>
      <cdr:x>0.96425000000000005</cdr:x>
      <cdr:y>0.16400000000000001</cdr:y>
    </cdr:to>
    <cdr:sp macro="" textlink="">
      <cdr:nvSpPr>
        <cdr:cNvPr id="3" name="テキスト ボックス 1"/>
        <cdr:cNvSpPr txBox="1"/>
      </cdr:nvSpPr>
      <cdr:spPr>
        <a:xfrm xmlns:a="http://schemas.openxmlformats.org/drawingml/2006/main">
          <a:off x="3698849" y="351543"/>
          <a:ext cx="391306" cy="226433"/>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t>（％）</a:t>
          </a:r>
        </a:p>
      </cdr:txBody>
    </cdr:sp>
  </cdr:relSizeAnchor>
</c:userShapes>
</file>

<file path=xl/drawings/drawing23.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5046" y="158480"/>
          <a:ext cx="287309" cy="190309"/>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24.xml><?xml version="1.0" encoding="utf-8"?>
<xdr:wsDr xmlns:xdr="http://schemas.openxmlformats.org/drawingml/2006/spreadsheetDrawing" xmlns:a="http://schemas.openxmlformats.org/drawingml/2006/main">
  <xdr:oneCellAnchor>
    <xdr:from xmlns:xdr="http://schemas.openxmlformats.org/drawingml/2006/spreadsheetDrawing">
      <xdr:col>3</xdr:col>
      <xdr:colOff>0</xdr:colOff>
      <xdr:row>1</xdr:row>
      <xdr:rowOff>0</xdr:rowOff>
    </xdr:from>
    <xdr:ext cx="5939790" cy="440055"/>
    <xdr:sp macro="" textlink="">
      <xdr:nvSpPr>
        <xdr:cNvPr id="13" name="テキスト ボックス 12"/>
        <xdr:cNvSpPr txBox="1"/>
      </xdr:nvSpPr>
      <xdr:spPr>
        <a:xfrm>
          <a:off x="342900" y="381000"/>
          <a:ext cx="5939790" cy="440055"/>
        </a:xfrm>
        <a:prstGeom prst="rect">
          <a:avLst/>
        </a:prstGeom>
        <a:solidFill>
          <a:schemeClr val="lt1"/>
        </a:solidFill>
        <a:ln w="6350" cmpd="dbl">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lIns="72000" tIns="36000" rIns="72000" bIns="36000" rtlCol="0" anchor="t">
          <a:spAutoFit/>
        </a:bodyPr>
        <a:lstStyle/>
        <a:p>
          <a:r>
            <a:rPr kumimoji="1" lang="ja-JP" altLang="en-US" sz="1100" b="1">
              <a:latin typeface="ＭＳ ゴシック"/>
              <a:ea typeface="ＭＳ ゴシック"/>
            </a:rPr>
            <a:t>　ここでは、住宅の中でも「居住世帯のある住宅」（以下「住宅」という。）</a:t>
          </a:r>
          <a:r>
            <a:rPr kumimoji="1" lang="en-US" altLang="ja-JP" sz="1100" b="1">
              <a:latin typeface="ＭＳ ゴシック"/>
              <a:ea typeface="ＭＳ ゴシック"/>
            </a:rPr>
            <a:t>389,000</a:t>
          </a:r>
          <a:r>
            <a:rPr kumimoji="1" lang="ja-JP" altLang="en-US" sz="1100" b="1">
              <a:latin typeface="ＭＳ ゴシック"/>
              <a:ea typeface="ＭＳ ゴシック"/>
            </a:rPr>
            <a:t>戸について、住宅の状況をみることにする。</a:t>
          </a:r>
          <a:endParaRPr kumimoji="1" lang="en-US" altLang="ja-JP" sz="1100" b="1">
            <a:latin typeface="ＭＳ ゴシック"/>
            <a:ea typeface="ＭＳ ゴシック"/>
          </a:endParaRPr>
        </a:p>
      </xdr:txBody>
    </xdr:sp>
    <xdr:clientData/>
  </xdr:oneCellAnchor>
  <xdr:oneCellAnchor>
    <xdr:from xmlns:xdr="http://schemas.openxmlformats.org/drawingml/2006/spreadsheetDrawing">
      <xdr:col>4</xdr:col>
      <xdr:colOff>0</xdr:colOff>
      <xdr:row>5</xdr:row>
      <xdr:rowOff>0</xdr:rowOff>
    </xdr:from>
    <xdr:ext cx="5939790" cy="1943100"/>
    <xdr:sp macro="" textlink="">
      <xdr:nvSpPr>
        <xdr:cNvPr id="17" name="テキスト ボックス 16"/>
        <xdr:cNvSpPr txBox="1"/>
      </xdr:nvSpPr>
      <xdr:spPr>
        <a:xfrm>
          <a:off x="457200" y="1276350"/>
          <a:ext cx="5939790" cy="19431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県内の住宅</a:t>
          </a:r>
          <a:r>
            <a:rPr kumimoji="1" lang="en-US" altLang="ja-JP" sz="1100">
              <a:latin typeface="ＭＳ 明朝"/>
              <a:ea typeface="ＭＳ 明朝"/>
            </a:rPr>
            <a:t>389,000</a:t>
          </a:r>
          <a:r>
            <a:rPr kumimoji="1" lang="ja-JP" altLang="en-US" sz="1100">
              <a:latin typeface="ＭＳ 明朝"/>
              <a:ea typeface="ＭＳ 明朝"/>
            </a:rPr>
            <a:t>戸について住宅の種類別にみると、居住専用の住宅（「専用住宅」）が</a:t>
          </a:r>
          <a:r>
            <a:rPr kumimoji="1" lang="en-US" altLang="ja-JP" sz="1100">
              <a:latin typeface="ＭＳ 明朝"/>
              <a:ea typeface="ＭＳ 明朝"/>
            </a:rPr>
            <a:t>375,500</a:t>
          </a:r>
          <a:r>
            <a:rPr kumimoji="1" lang="ja-JP" altLang="en-US" sz="1100">
              <a:latin typeface="ＭＳ 明朝"/>
              <a:ea typeface="ＭＳ 明朝"/>
            </a:rPr>
            <a:t>戸で住宅に占める割合は</a:t>
          </a:r>
          <a:r>
            <a:rPr kumimoji="1" lang="en-US" altLang="ja-JP" sz="1100">
              <a:latin typeface="ＭＳ 明朝"/>
              <a:ea typeface="ＭＳ 明朝"/>
            </a:rPr>
            <a:t>96.5</a:t>
          </a:r>
          <a:r>
            <a:rPr kumimoji="1" lang="ja-JP" altLang="en-US" sz="1100">
              <a:latin typeface="ＭＳ 明朝"/>
              <a:ea typeface="ＭＳ 明朝"/>
            </a:rPr>
            <a:t>％、居住部分が農林漁業や店舗等の事業用の部分と結合している住宅（「店舗その他の併用住宅」）が</a:t>
          </a:r>
          <a:r>
            <a:rPr kumimoji="1" lang="en-US" altLang="ja-JP" sz="1100">
              <a:latin typeface="ＭＳ 明朝"/>
              <a:ea typeface="ＭＳ 明朝"/>
            </a:rPr>
            <a:t>13,500</a:t>
          </a:r>
          <a:r>
            <a:rPr kumimoji="1" lang="ja-JP" altLang="en-US" sz="1100">
              <a:latin typeface="ＭＳ 明朝"/>
              <a:ea typeface="ＭＳ 明朝"/>
            </a:rPr>
            <a:t>戸で住宅に占める割合は</a:t>
          </a:r>
          <a:r>
            <a:rPr kumimoji="1" lang="en-US" altLang="ja-JP" sz="1100">
              <a:latin typeface="ＭＳ 明朝"/>
              <a:ea typeface="ＭＳ 明朝"/>
            </a:rPr>
            <a:t>3.5</a:t>
          </a:r>
          <a:r>
            <a:rPr kumimoji="1" lang="ja-JP" altLang="en-US" sz="1100">
              <a:latin typeface="ＭＳ 明朝"/>
              <a:ea typeface="ＭＳ 明朝"/>
            </a:rPr>
            <a:t>％となっている。</a:t>
          </a:r>
          <a:endParaRPr kumimoji="1" lang="en-US" altLang="ja-JP" sz="1100">
            <a:latin typeface="ＭＳ 明朝"/>
            <a:ea typeface="ＭＳ 明朝"/>
          </a:endParaRPr>
        </a:p>
        <a:p>
          <a:r>
            <a:rPr kumimoji="1" lang="ja-JP" altLang="en-US" sz="1100">
              <a:latin typeface="ＭＳ 明朝"/>
              <a:ea typeface="ＭＳ 明朝"/>
            </a:rPr>
            <a:t>　昭和</a:t>
          </a:r>
          <a:r>
            <a:rPr kumimoji="1" lang="en-US" altLang="ja-JP" sz="1100">
              <a:latin typeface="ＭＳ 明朝"/>
              <a:ea typeface="ＭＳ 明朝"/>
            </a:rPr>
            <a:t>63</a:t>
          </a:r>
          <a:r>
            <a:rPr kumimoji="1" lang="ja-JP" altLang="en-US" sz="1100">
              <a:latin typeface="ＭＳ 明朝"/>
              <a:ea typeface="ＭＳ 明朝"/>
            </a:rPr>
            <a:t>年は「専用住宅」が</a:t>
          </a:r>
          <a:r>
            <a:rPr kumimoji="1" lang="en-US" altLang="ja-JP" sz="1100">
              <a:latin typeface="ＭＳ 明朝"/>
              <a:ea typeface="ＭＳ 明朝"/>
            </a:rPr>
            <a:t>91.0</a:t>
          </a:r>
          <a:r>
            <a:rPr kumimoji="1" lang="ja-JP" altLang="en-US" sz="1100">
              <a:latin typeface="ＭＳ 明朝"/>
              <a:ea typeface="ＭＳ 明朝"/>
            </a:rPr>
            <a:t>％、「店舗その他の併用住宅」と「農林漁業併用住宅」の合計が</a:t>
          </a:r>
          <a:r>
            <a:rPr kumimoji="1" lang="en-US" altLang="ja-JP" sz="1100">
              <a:latin typeface="ＭＳ 明朝"/>
              <a:ea typeface="ＭＳ 明朝"/>
            </a:rPr>
            <a:t>9.0</a:t>
          </a:r>
          <a:r>
            <a:rPr kumimoji="1" lang="ja-JP" altLang="en-US" sz="1100">
              <a:latin typeface="ＭＳ 明朝"/>
              <a:ea typeface="ＭＳ 明朝"/>
            </a:rPr>
            <a:t>％となっていたが、「専用住宅」の割合が徐々に上昇していき、平成</a:t>
          </a:r>
          <a:r>
            <a:rPr kumimoji="1" lang="en-US" altLang="ja-JP" sz="1100">
              <a:latin typeface="ＭＳ 明朝"/>
              <a:ea typeface="ＭＳ 明朝"/>
            </a:rPr>
            <a:t>25</a:t>
          </a:r>
          <a:r>
            <a:rPr kumimoji="1" lang="ja-JP" altLang="en-US" sz="1100">
              <a:latin typeface="ＭＳ 明朝"/>
              <a:ea typeface="ＭＳ 明朝"/>
            </a:rPr>
            <a:t>年は住宅のほとんどを占めるようになった。</a:t>
          </a:r>
          <a:endParaRPr kumimoji="1" lang="en-US" altLang="ja-JP" sz="1100">
            <a:latin typeface="ＭＳ 明朝"/>
            <a:ea typeface="ＭＳ 明朝"/>
          </a:endParaRPr>
        </a:p>
        <a:p>
          <a:r>
            <a:rPr kumimoji="1" lang="ja-JP" altLang="en-US" sz="1100">
              <a:latin typeface="ＭＳ 明朝"/>
              <a:ea typeface="ＭＳ 明朝"/>
            </a:rPr>
            <a:t>　また、秋田県の住宅の種類別割合を全国と比較すると、「専用住宅」の割合は全国より</a:t>
          </a:r>
          <a:r>
            <a:rPr kumimoji="1" lang="en-US" altLang="ja-JP" sz="1100">
              <a:latin typeface="ＭＳ 明朝"/>
              <a:ea typeface="ＭＳ 明朝"/>
            </a:rPr>
            <a:t>1.3</a:t>
          </a:r>
          <a:r>
            <a:rPr kumimoji="1" lang="ja-JP" altLang="en-US" sz="1100">
              <a:latin typeface="ＭＳ 明朝"/>
              <a:ea typeface="ＭＳ 明朝"/>
            </a:rPr>
            <a:t>ポイント低く、その一方で「店舗その他の併用住宅」の割合は全国より</a:t>
          </a:r>
          <a:r>
            <a:rPr kumimoji="1" lang="en-US" altLang="ja-JP" sz="1100">
              <a:latin typeface="ＭＳ 明朝"/>
              <a:ea typeface="ＭＳ 明朝"/>
            </a:rPr>
            <a:t>1.3</a:t>
          </a:r>
          <a:r>
            <a:rPr kumimoji="1" lang="ja-JP" altLang="en-US" sz="1100">
              <a:latin typeface="ＭＳ 明朝"/>
              <a:ea typeface="ＭＳ 明朝"/>
            </a:rPr>
            <a:t>ポイント高くなっている。</a:t>
          </a:r>
          <a:endParaRPr kumimoji="1" lang="en-US" altLang="ja-JP" sz="1100">
            <a:latin typeface="ＭＳ 明朝"/>
            <a:ea typeface="ＭＳ 明朝"/>
          </a:endParaRPr>
        </a:p>
      </xdr:txBody>
    </xdr:sp>
    <xdr:clientData/>
  </xdr:oneCellAnchor>
  <xdr:twoCellAnchor>
    <xdr:from xmlns:xdr="http://schemas.openxmlformats.org/drawingml/2006/spreadsheetDrawing">
      <xdr:col>4</xdr:col>
      <xdr:colOff>0</xdr:colOff>
      <xdr:row>33</xdr:row>
      <xdr:rowOff>0</xdr:rowOff>
    </xdr:from>
    <xdr:to xmlns:xdr="http://schemas.openxmlformats.org/drawingml/2006/spreadsheetDrawing">
      <xdr:col>33</xdr:col>
      <xdr:colOff>17145</xdr:colOff>
      <xdr:row>48</xdr:row>
      <xdr:rowOff>22225</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31</xdr:col>
      <xdr:colOff>86995</xdr:colOff>
      <xdr:row>32</xdr:row>
      <xdr:rowOff>174625</xdr:rowOff>
    </xdr:from>
    <xdr:to xmlns:xdr="http://schemas.openxmlformats.org/drawingml/2006/spreadsheetDrawing">
      <xdr:col>60</xdr:col>
      <xdr:colOff>104775</xdr:colOff>
      <xdr:row>48</xdr:row>
      <xdr:rowOff>6985</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17</xdr:row>
          <xdr:rowOff>0</xdr:rowOff>
        </xdr:from>
        <xdr:to xmlns:xdr="http://schemas.openxmlformats.org/drawingml/2006/spreadsheetDrawing">
          <xdr:col>60</xdr:col>
          <xdr:colOff>34925</xdr:colOff>
          <xdr:row>30</xdr:row>
          <xdr:rowOff>133985</xdr:rowOff>
        </xdr:to>
        <xdr:pic macro="">
          <xdr:nvPicPr>
            <xdr:cNvPr id="9" name="図 8"/>
            <xdr:cNvPicPr>
              <a:picLocks noChangeAspect="1" noChangeArrowheads="1"/>
              <a:extLst>
                <a:ext uri="{84589F7E-364E-4C9E-8A38-B11213B215E9}">
                  <a14:cameraTool cellRange="住宅の種類!$A$1:$I$11" spid="_x0000_s191984"/>
                </a:ext>
              </a:extLst>
            </xdr:cNvPicPr>
          </xdr:nvPicPr>
          <xdr:blipFill>
            <a:blip xmlns:r="http://schemas.openxmlformats.org/officeDocument/2006/relationships" r:embed="rId3"/>
            <a:stretch>
              <a:fillRect/>
            </a:stretch>
          </xdr:blipFill>
          <xdr:spPr>
            <a:xfrm>
              <a:off x="457200" y="3562350"/>
              <a:ext cx="6435725" cy="2610485"/>
            </a:xfrm>
            <a:prstGeom prst="rect">
              <a:avLst/>
            </a:prstGeom>
            <a:solidFill>
              <a:srgbClr val="FFFFFF" a14:legacySpreadsheetColorIndex="9" mc:Ignorable="a14"/>
            </a:solidFill>
            <a:ln w="9525">
              <a:noFill/>
              <a:miter lim="800000"/>
              <a:headEnd/>
              <a:tailEnd/>
            </a:ln>
          </xdr:spPr>
        </xdr:pic>
        <xdr:clientData/>
      </xdr:twoCellAnchor>
    </mc:Choice>
    <mc:Fallback/>
  </mc:AlternateContent>
</xdr:wsDr>
</file>

<file path=xl/drawings/drawing25.xml><?xml version="1.0" encoding="utf-8"?>
<c:userShapes xmlns:c="http://schemas.openxmlformats.org/drawingml/2006/chart">
  <cdr:relSizeAnchor xmlns:cdr="http://schemas.openxmlformats.org/drawingml/2006/chartDrawing">
    <cdr:from>
      <cdr:x>0.4385</cdr:x>
      <cdr:y>0.55700000000000005</cdr:y>
    </cdr:from>
    <cdr:to>
      <cdr:x>0.61675000000000002</cdr:x>
      <cdr:y>0.66674999999999995</cdr:y>
    </cdr:to>
    <cdr:sp macro="" textlink="">
      <cdr:nvSpPr>
        <cdr:cNvPr id="2" name="テキスト ボックス 1"/>
        <cdr:cNvSpPr txBox="1"/>
      </cdr:nvSpPr>
      <cdr:spPr>
        <a:xfrm xmlns:a="http://schemas.openxmlformats.org/drawingml/2006/main">
          <a:off x="1461014" y="1604006"/>
          <a:ext cx="593901" cy="316049"/>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1000"/>
            <a:t>秋田県</a:t>
          </a:r>
        </a:p>
      </cdr:txBody>
    </cdr:sp>
  </cdr:relSizeAnchor>
  <cdr:relSizeAnchor xmlns:cdr="http://schemas.openxmlformats.org/drawingml/2006/chartDrawing">
    <cdr:from>
      <cdr:x>0.5615</cdr:x>
      <cdr:y>0.22275</cdr:y>
    </cdr:from>
    <cdr:to>
      <cdr:x>0.65974999999999995</cdr:x>
      <cdr:y>0.27524999999999999</cdr:y>
    </cdr:to>
    <cdr:sp macro="" textlink="">
      <cdr:nvSpPr>
        <cdr:cNvPr id="3" name="線吹き出し 2 (枠付き) 2"/>
        <cdr:cNvSpPr/>
      </cdr:nvSpPr>
      <cdr:spPr>
        <a:xfrm xmlns:a="http://schemas.openxmlformats.org/drawingml/2006/main">
          <a:off x="1870830" y="641458"/>
          <a:ext cx="327353" cy="151185"/>
        </a:xfrm>
        <a:prstGeom xmlns:a="http://schemas.openxmlformats.org/drawingml/2006/main" prst="borderCallout2">
          <a:avLst>
            <a:gd name="adj1" fmla="val 18750"/>
            <a:gd name="adj2" fmla="val -8333"/>
            <a:gd name="adj3" fmla="val 18750"/>
            <a:gd name="adj4" fmla="val -16667"/>
            <a:gd name="adj5" fmla="val 133502"/>
            <a:gd name="adj6" fmla="val -72246"/>
          </a:avLst>
        </a:prstGeom>
        <a:solidFill xmlns:a="http://schemas.openxmlformats.org/drawingml/2006/main">
          <a:schemeClr val="bg1"/>
        </a:solidFill>
        <a:ln xmlns:a="http://schemas.openxmlformats.org/drawingml/2006/main" w="3175" cmpd="sng">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overflow" lIns="0" tIns="0" rIns="0" bIns="0" anchor="ctr" anchorCtr="1"/>
        <a:lstStyle xmlns:a="http://schemas.openxmlformats.org/drawingml/2006/main"/>
        <a:p xmlns:a="http://schemas.openxmlformats.org/drawingml/2006/main">
          <a:r>
            <a:rPr lang="en-US" altLang="ja-JP" sz="800">
              <a:solidFill>
                <a:sysClr val="windowText" lastClr="000000"/>
              </a:solidFill>
            </a:rPr>
            <a:t>3.5</a:t>
          </a:r>
          <a:r>
            <a:rPr lang="ja-JP" altLang="en-US" sz="800">
              <a:solidFill>
                <a:sysClr val="windowText" lastClr="000000"/>
              </a:solidFill>
            </a:rPr>
            <a:t>％</a:t>
          </a:r>
          <a:endParaRPr lang="ja-JP" sz="800">
            <a:solidFill>
              <a:sysClr val="windowText" lastClr="000000"/>
            </a:solidFill>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0.42849999999999999</cdr:x>
      <cdr:y>0.54600000000000004</cdr:y>
    </cdr:from>
    <cdr:to>
      <cdr:x>0.60699999999999998</cdr:x>
      <cdr:y>0.65575000000000006</cdr:y>
    </cdr:to>
    <cdr:sp macro="" textlink="">
      <cdr:nvSpPr>
        <cdr:cNvPr id="2" name="テキスト ボックス 1"/>
        <cdr:cNvSpPr txBox="1"/>
      </cdr:nvSpPr>
      <cdr:spPr>
        <a:xfrm xmlns:a="http://schemas.openxmlformats.org/drawingml/2006/main">
          <a:off x="1427967" y="1572676"/>
          <a:ext cx="594847" cy="316119"/>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1000"/>
            <a:t>全　国</a:t>
          </a:r>
        </a:p>
      </cdr:txBody>
    </cdr:sp>
  </cdr:relSizeAnchor>
  <cdr:relSizeAnchor xmlns:cdr="http://schemas.openxmlformats.org/drawingml/2006/chartDrawing">
    <cdr:from>
      <cdr:x>0.57899999999999996</cdr:x>
      <cdr:y>0.22275</cdr:y>
    </cdr:from>
    <cdr:to>
      <cdr:x>0.67725000000000002</cdr:x>
      <cdr:y>0.27524999999999999</cdr:y>
    </cdr:to>
    <cdr:sp macro="" textlink="">
      <cdr:nvSpPr>
        <cdr:cNvPr id="3" name="線吹き出し 2 (枠付き) 2"/>
        <cdr:cNvSpPr/>
      </cdr:nvSpPr>
      <cdr:spPr>
        <a:xfrm xmlns:a="http://schemas.openxmlformats.org/drawingml/2006/main">
          <a:off x="1929505" y="641600"/>
          <a:ext cx="327416" cy="151218"/>
        </a:xfrm>
        <a:prstGeom xmlns:a="http://schemas.openxmlformats.org/drawingml/2006/main" prst="borderCallout2">
          <a:avLst>
            <a:gd name="adj1" fmla="val 18750"/>
            <a:gd name="adj2" fmla="val -8333"/>
            <a:gd name="adj3" fmla="val 18750"/>
            <a:gd name="adj4" fmla="val -16667"/>
            <a:gd name="adj5" fmla="val 128251"/>
            <a:gd name="adj6" fmla="val -74742"/>
          </a:avLst>
        </a:prstGeom>
        <a:solidFill xmlns:a="http://schemas.openxmlformats.org/drawingml/2006/main">
          <a:schemeClr val="bg1"/>
        </a:solidFill>
        <a:ln xmlns:a="http://schemas.openxmlformats.org/drawingml/2006/main" w="3175" cmpd="sng">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overflow" lIns="0" tIns="0" rIns="0" bIns="0" anchor="ctr" anchorCtr="1"/>
        <a:lstStyle xmlns:a="http://schemas.openxmlformats.org/drawingml/2006/main"/>
        <a:p xmlns:a="http://schemas.openxmlformats.org/drawingml/2006/main">
          <a:r>
            <a:rPr lang="en-US" altLang="ja-JP" sz="800">
              <a:solidFill>
                <a:sysClr val="windowText" lastClr="000000"/>
              </a:solidFill>
            </a:rPr>
            <a:t>2.2</a:t>
          </a:r>
          <a:r>
            <a:rPr lang="ja-JP" altLang="en-US" sz="800">
              <a:solidFill>
                <a:sysClr val="windowText" lastClr="000000"/>
              </a:solidFill>
            </a:rPr>
            <a:t>％</a:t>
          </a:r>
          <a:endParaRPr lang="ja-JP" sz="800">
            <a:solidFill>
              <a:sysClr val="windowText" lastClr="000000"/>
            </a:solidFill>
          </a:endParaRPr>
        </a:p>
      </cdr:txBody>
    </cdr:sp>
  </cdr:relSizeAnchor>
</c:userShapes>
</file>

<file path=xl/drawings/drawing27.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21</xdr:row>
      <xdr:rowOff>1270</xdr:rowOff>
    </xdr:from>
    <xdr:to xmlns:xdr="http://schemas.openxmlformats.org/drawingml/2006/spreadsheetDrawing">
      <xdr:col>4</xdr:col>
      <xdr:colOff>149225</xdr:colOff>
      <xdr:row>37</xdr:row>
      <xdr:rowOff>87630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5</xdr:col>
      <xdr:colOff>0</xdr:colOff>
      <xdr:row>21</xdr:row>
      <xdr:rowOff>0</xdr:rowOff>
    </xdr:from>
    <xdr:to xmlns:xdr="http://schemas.openxmlformats.org/drawingml/2006/spreadsheetDrawing">
      <xdr:col>9</xdr:col>
      <xdr:colOff>165100</xdr:colOff>
      <xdr:row>37</xdr:row>
      <xdr:rowOff>86360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0.41399999999999998</cdr:x>
      <cdr:y>0.51</cdr:y>
    </cdr:from>
    <cdr:to>
      <cdr:x>0.59225000000000005</cdr:x>
      <cdr:y>0.62</cdr:y>
    </cdr:to>
    <cdr:sp macro="" textlink="">
      <cdr:nvSpPr>
        <cdr:cNvPr id="2" name="テキスト ボックス 1"/>
        <cdr:cNvSpPr txBox="1"/>
      </cdr:nvSpPr>
      <cdr:spPr>
        <a:xfrm xmlns:a="http://schemas.openxmlformats.org/drawingml/2006/main">
          <a:off x="1236897" y="1443075"/>
          <a:ext cx="532553" cy="311251"/>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1000"/>
            <a:t>全　国</a:t>
          </a:r>
        </a:p>
      </cdr:txBody>
    </cdr:sp>
  </cdr:relSizeAnchor>
  <cdr:relSizeAnchor xmlns:cdr="http://schemas.openxmlformats.org/drawingml/2006/chartDrawing">
    <cdr:from>
      <cdr:x>0.55449999999999999</cdr:x>
      <cdr:y>0.184</cdr:y>
    </cdr:from>
    <cdr:to>
      <cdr:x>0.65275000000000005</cdr:x>
      <cdr:y>0.23649999999999999</cdr:y>
    </cdr:to>
    <cdr:sp macro="" textlink="">
      <cdr:nvSpPr>
        <cdr:cNvPr id="3" name="線吹き出し 2 (枠付き) 2"/>
        <cdr:cNvSpPr/>
      </cdr:nvSpPr>
      <cdr:spPr>
        <a:xfrm xmlns:a="http://schemas.openxmlformats.org/drawingml/2006/main">
          <a:off x="1656665" y="520639"/>
          <a:ext cx="293539" cy="148551"/>
        </a:xfrm>
        <a:prstGeom xmlns:a="http://schemas.openxmlformats.org/drawingml/2006/main" prst="borderCallout2">
          <a:avLst>
            <a:gd name="adj1" fmla="val 18750"/>
            <a:gd name="adj2" fmla="val -8333"/>
            <a:gd name="adj3" fmla="val 18750"/>
            <a:gd name="adj4" fmla="val -16667"/>
            <a:gd name="adj5" fmla="val 128251"/>
            <a:gd name="adj6" fmla="val -74742"/>
          </a:avLst>
        </a:prstGeom>
        <a:solidFill xmlns:a="http://schemas.openxmlformats.org/drawingml/2006/main">
          <a:schemeClr val="bg1"/>
        </a:solidFill>
        <a:ln xmlns:a="http://schemas.openxmlformats.org/drawingml/2006/main" w="1270" cmpd="sng">
          <a:solidFill>
            <a:schemeClr val="accent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overflow" lIns="0" tIns="0" rIns="0" bIns="0" anchor="ctr" anchorCtr="1"/>
        <a:lstStyle xmlns:a="http://schemas.openxmlformats.org/drawingml/2006/main"/>
        <a:p xmlns:a="http://schemas.openxmlformats.org/drawingml/2006/main">
          <a:r>
            <a:rPr lang="en-US" altLang="ja-JP" sz="800">
              <a:solidFill>
                <a:sysClr val="windowText" lastClr="000000"/>
              </a:solidFill>
            </a:rPr>
            <a:t>2.2</a:t>
          </a:r>
          <a:r>
            <a:rPr lang="ja-JP" altLang="en-US" sz="800">
              <a:solidFill>
                <a:sysClr val="windowText" lastClr="000000"/>
              </a:solidFill>
            </a:rPr>
            <a:t>％</a:t>
          </a:r>
          <a:endParaRPr lang="ja-JP" sz="800">
            <a:solidFill>
              <a:sysClr val="windowText" lastClr="000000"/>
            </a:solidFill>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0.41399999999999998</cdr:x>
      <cdr:y>0.51</cdr:y>
    </cdr:from>
    <cdr:to>
      <cdr:x>0.59225000000000005</cdr:x>
      <cdr:y>0.62</cdr:y>
    </cdr:to>
    <cdr:sp macro="" textlink="">
      <cdr:nvSpPr>
        <cdr:cNvPr id="2" name="テキスト ボックス 1"/>
        <cdr:cNvSpPr txBox="1"/>
      </cdr:nvSpPr>
      <cdr:spPr>
        <a:xfrm xmlns:a="http://schemas.openxmlformats.org/drawingml/2006/main">
          <a:off x="1196149" y="1443075"/>
          <a:ext cx="515008" cy="311251"/>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1000"/>
            <a:t>秋田県</a:t>
          </a:r>
        </a:p>
      </cdr:txBody>
    </cdr:sp>
  </cdr:relSizeAnchor>
  <cdr:relSizeAnchor xmlns:cdr="http://schemas.openxmlformats.org/drawingml/2006/chartDrawing">
    <cdr:from>
      <cdr:x>0.55174999999999996</cdr:x>
      <cdr:y>0.184</cdr:y>
    </cdr:from>
    <cdr:to>
      <cdr:x>0.65</cdr:x>
      <cdr:y>0.23649999999999999</cdr:y>
    </cdr:to>
    <cdr:sp macro="" textlink="">
      <cdr:nvSpPr>
        <cdr:cNvPr id="3" name="線吹き出し 2 (枠付き) 2"/>
        <cdr:cNvSpPr/>
      </cdr:nvSpPr>
      <cdr:spPr>
        <a:xfrm xmlns:a="http://schemas.openxmlformats.org/drawingml/2006/main">
          <a:off x="1594143" y="520639"/>
          <a:ext cx="283868" cy="148551"/>
        </a:xfrm>
        <a:prstGeom xmlns:a="http://schemas.openxmlformats.org/drawingml/2006/main" prst="borderCallout2">
          <a:avLst>
            <a:gd name="adj1" fmla="val 18750"/>
            <a:gd name="adj2" fmla="val -8333"/>
            <a:gd name="adj3" fmla="val 18750"/>
            <a:gd name="adj4" fmla="val -16667"/>
            <a:gd name="adj5" fmla="val 128251"/>
            <a:gd name="adj6" fmla="val -74742"/>
          </a:avLst>
        </a:prstGeom>
        <a:solidFill xmlns:a="http://schemas.openxmlformats.org/drawingml/2006/main">
          <a:schemeClr val="bg1"/>
        </a:solidFill>
        <a:ln xmlns:a="http://schemas.openxmlformats.org/drawingml/2006/main" w="1270" cmpd="sng">
          <a:solidFill>
            <a:schemeClr val="accent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overflow" lIns="0" tIns="0" rIns="0" bIns="0" anchor="ctr" anchorCtr="1"/>
        <a:lstStyle xmlns:a="http://schemas.openxmlformats.org/drawingml/2006/main"/>
        <a:p xmlns:a="http://schemas.openxmlformats.org/drawingml/2006/main">
          <a:r>
            <a:rPr lang="en-US" altLang="ja-JP" sz="800">
              <a:solidFill>
                <a:sysClr val="windowText" lastClr="000000"/>
              </a:solidFill>
            </a:rPr>
            <a:t>3.5</a:t>
          </a:r>
          <a:r>
            <a:rPr lang="ja-JP" altLang="en-US" sz="800">
              <a:solidFill>
                <a:sysClr val="windowText" lastClr="000000"/>
              </a:solidFill>
            </a:rPr>
            <a:t>％</a:t>
          </a:r>
          <a:endParaRPr lang="ja-JP" sz="800">
            <a:solidFill>
              <a:sysClr val="windowText" lastClr="000000"/>
            </a:solidFill>
          </a:endParaRPr>
        </a:p>
      </cdr:txBody>
    </cdr:sp>
  </cdr:relSizeAnchor>
</c:userShapes>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0</xdr:col>
      <xdr:colOff>166370</xdr:colOff>
      <xdr:row>1</xdr:row>
      <xdr:rowOff>35560</xdr:rowOff>
    </xdr:from>
    <xdr:ext cx="5939790" cy="360680"/>
    <xdr:sp macro="" textlink="">
      <xdr:nvSpPr>
        <xdr:cNvPr id="2" name="角丸四角形 1"/>
        <xdr:cNvSpPr/>
      </xdr:nvSpPr>
      <xdr:spPr>
        <a:xfrm>
          <a:off x="166370" y="464185"/>
          <a:ext cx="5939790" cy="360680"/>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◆総住宅数は</a:t>
          </a:r>
          <a:r>
            <a:rPr kumimoji="1" lang="en-US" altLang="ja-JP" sz="1400" b="1">
              <a:solidFill>
                <a:sysClr val="windowText" lastClr="000000"/>
              </a:solidFill>
              <a:latin typeface="HG丸ｺﾞｼｯｸM-PRO"/>
              <a:ea typeface="HG丸ｺﾞｼｯｸM-PRO"/>
            </a:rPr>
            <a:t>446,900</a:t>
          </a:r>
          <a:r>
            <a:rPr kumimoji="1" lang="ja-JP" altLang="en-US" sz="1400" b="1">
              <a:solidFill>
                <a:sysClr val="windowText" lastClr="000000"/>
              </a:solidFill>
              <a:latin typeface="HG丸ｺﾞｼｯｸM-PRO"/>
              <a:ea typeface="HG丸ｺﾞｼｯｸM-PRO"/>
            </a:rPr>
            <a:t>戸で</a:t>
          </a:r>
          <a:r>
            <a:rPr kumimoji="1" lang="en-US" altLang="ja-JP" sz="1400" b="1">
              <a:solidFill>
                <a:sysClr val="windowText" lastClr="000000"/>
              </a:solidFill>
              <a:latin typeface="HG丸ｺﾞｼｯｸM-PRO"/>
              <a:ea typeface="HG丸ｺﾞｼｯｸM-PRO"/>
            </a:rPr>
            <a:t>2.2</a:t>
          </a:r>
          <a:r>
            <a:rPr kumimoji="1" lang="ja-JP" altLang="en-US" sz="1400" b="1">
              <a:solidFill>
                <a:sysClr val="windowText" lastClr="000000"/>
              </a:solidFill>
              <a:latin typeface="HG丸ｺﾞｼｯｸM-PRO"/>
              <a:ea typeface="HG丸ｺﾞｼｯｸM-PRO"/>
            </a:rPr>
            <a:t>％の増加、空き家率は</a:t>
          </a:r>
          <a:r>
            <a:rPr kumimoji="1" lang="en-US" altLang="ja-JP" sz="1400" b="1">
              <a:solidFill>
                <a:sysClr val="windowText" lastClr="000000"/>
              </a:solidFill>
              <a:latin typeface="HG丸ｺﾞｼｯｸM-PRO"/>
              <a:ea typeface="HG丸ｺﾞｼｯｸM-PRO"/>
            </a:rPr>
            <a:t>12.7</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xdr:txBody>
    </xdr:sp>
    <xdr:clientData/>
  </xdr:oneCellAnchor>
  <xdr:twoCellAnchor>
    <xdr:from xmlns:xdr="http://schemas.openxmlformats.org/drawingml/2006/spreadsheetDrawing">
      <xdr:col>22</xdr:col>
      <xdr:colOff>47625</xdr:colOff>
      <xdr:row>3</xdr:row>
      <xdr:rowOff>182245</xdr:rowOff>
    </xdr:from>
    <xdr:to xmlns:xdr="http://schemas.openxmlformats.org/drawingml/2006/spreadsheetDrawing">
      <xdr:col>38</xdr:col>
      <xdr:colOff>133350</xdr:colOff>
      <xdr:row>17</xdr:row>
      <xdr:rowOff>139065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mlns:xdr="http://schemas.openxmlformats.org/drawingml/2006/spreadsheetDrawing">
      <xdr:col>3</xdr:col>
      <xdr:colOff>0</xdr:colOff>
      <xdr:row>7</xdr:row>
      <xdr:rowOff>0</xdr:rowOff>
    </xdr:from>
    <xdr:ext cx="2879725" cy="549910"/>
    <xdr:sp macro="" textlink="">
      <xdr:nvSpPr>
        <xdr:cNvPr id="5" name="テキスト ボックス 4"/>
        <xdr:cNvSpPr txBox="1"/>
      </xdr:nvSpPr>
      <xdr:spPr>
        <a:xfrm>
          <a:off x="523875" y="1571625"/>
          <a:ext cx="2879725" cy="5499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空き家数は</a:t>
          </a:r>
          <a:r>
            <a:rPr kumimoji="1" lang="en-US" altLang="ja-JP" sz="1100">
              <a:latin typeface="ＭＳ ゴシック"/>
              <a:ea typeface="ＭＳ ゴシック"/>
            </a:rPr>
            <a:t>56,600</a:t>
          </a:r>
          <a:r>
            <a:rPr kumimoji="1" lang="ja-JP" altLang="en-US" sz="1100">
              <a:latin typeface="ＭＳ ゴシック"/>
              <a:ea typeface="ＭＳ ゴシック"/>
            </a:rPr>
            <a:t>戸で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1,300</a:t>
          </a:r>
          <a:r>
            <a:rPr kumimoji="1" lang="ja-JP" altLang="en-US" sz="1100">
              <a:latin typeface="ＭＳ ゴシック"/>
              <a:ea typeface="ＭＳ ゴシック"/>
            </a:rPr>
            <a:t>戸増加し、空き家率（総住宅数に占める割合）は</a:t>
          </a:r>
          <a:r>
            <a:rPr kumimoji="1" lang="en-US" altLang="ja-JP" sz="1100">
              <a:latin typeface="ＭＳ ゴシック"/>
              <a:ea typeface="ＭＳ ゴシック"/>
            </a:rPr>
            <a:t>12.7</a:t>
          </a:r>
          <a:r>
            <a:rPr kumimoji="1" lang="ja-JP" altLang="en-US" sz="1100">
              <a:latin typeface="ＭＳ ゴシック"/>
              <a:ea typeface="ＭＳ ゴシック"/>
            </a:rPr>
            <a:t>％で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0.1</a:t>
          </a:r>
          <a:r>
            <a:rPr kumimoji="1" lang="ja-JP" altLang="en-US" sz="1100">
              <a:latin typeface="ＭＳ ゴシック"/>
              <a:ea typeface="ＭＳ ゴシック"/>
            </a:rPr>
            <a:t>ポイントの増加</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3</xdr:col>
      <xdr:colOff>0</xdr:colOff>
      <xdr:row>4</xdr:row>
      <xdr:rowOff>0</xdr:rowOff>
    </xdr:from>
    <xdr:ext cx="2879725" cy="367030"/>
    <xdr:sp macro="" textlink="">
      <xdr:nvSpPr>
        <xdr:cNvPr id="6" name="テキスト ボックス 5"/>
        <xdr:cNvSpPr txBox="1"/>
      </xdr:nvSpPr>
      <xdr:spPr>
        <a:xfrm>
          <a:off x="523875" y="1000125"/>
          <a:ext cx="287972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総住宅数は</a:t>
          </a:r>
          <a:r>
            <a:rPr kumimoji="1" lang="en-US" altLang="ja-JP" sz="1100">
              <a:latin typeface="ＭＳ ゴシック"/>
              <a:ea typeface="ＭＳ ゴシック"/>
            </a:rPr>
            <a:t>446,900</a:t>
          </a:r>
          <a:r>
            <a:rPr kumimoji="1" lang="ja-JP" altLang="en-US" sz="1100">
              <a:latin typeface="ＭＳ ゴシック"/>
              <a:ea typeface="ＭＳ ゴシック"/>
            </a:rPr>
            <a:t>戸で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9,500</a:t>
          </a:r>
          <a:r>
            <a:rPr kumimoji="1" lang="ja-JP" altLang="en-US" sz="1100">
              <a:latin typeface="ＭＳ ゴシック"/>
              <a:ea typeface="ＭＳ ゴシック"/>
            </a:rPr>
            <a:t>戸</a:t>
          </a:r>
          <a:r>
            <a:rPr kumimoji="1" lang="en-US" altLang="ja-JP" sz="1100">
              <a:latin typeface="ＭＳ ゴシック"/>
              <a:ea typeface="ＭＳ ゴシック"/>
            </a:rPr>
            <a:t>(2.2</a:t>
          </a:r>
          <a:r>
            <a:rPr kumimoji="1" lang="ja-JP" altLang="en-US" sz="1100">
              <a:latin typeface="ＭＳ ゴシック"/>
              <a:ea typeface="ＭＳ ゴシック"/>
            </a:rPr>
            <a:t>％</a:t>
          </a:r>
          <a:r>
            <a:rPr kumimoji="1" lang="en-US" altLang="ja-JP" sz="1100">
              <a:latin typeface="ＭＳ ゴシック"/>
              <a:ea typeface="ＭＳ ゴシック"/>
            </a:rPr>
            <a:t>)</a:t>
          </a:r>
          <a:r>
            <a:rPr kumimoji="1" lang="ja-JP" altLang="en-US" sz="1100">
              <a:latin typeface="ＭＳ ゴシック"/>
              <a:ea typeface="ＭＳ ゴシック"/>
            </a:rPr>
            <a:t>の増加</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3</xdr:col>
      <xdr:colOff>0</xdr:colOff>
      <xdr:row>11</xdr:row>
      <xdr:rowOff>0</xdr:rowOff>
    </xdr:from>
    <xdr:ext cx="2879725" cy="183515"/>
    <xdr:sp macro="" textlink="">
      <xdr:nvSpPr>
        <xdr:cNvPr id="7" name="テキスト ボックス 6"/>
        <xdr:cNvSpPr txBox="1"/>
      </xdr:nvSpPr>
      <xdr:spPr>
        <a:xfrm>
          <a:off x="523875" y="2333625"/>
          <a:ext cx="2879725" cy="183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空き家率は全国第</a:t>
          </a:r>
          <a:r>
            <a:rPr kumimoji="1" lang="en-US" altLang="ja-JP" sz="1100">
              <a:latin typeface="ＭＳ ゴシック"/>
              <a:ea typeface="ＭＳ ゴシック"/>
            </a:rPr>
            <a:t>37</a:t>
          </a:r>
          <a:r>
            <a:rPr kumimoji="1" lang="ja-JP" altLang="en-US" sz="1100">
              <a:latin typeface="ＭＳ ゴシック"/>
              <a:ea typeface="ＭＳ ゴシック"/>
            </a:rPr>
            <a:t>位</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0</xdr:col>
      <xdr:colOff>158750</xdr:colOff>
      <xdr:row>19</xdr:row>
      <xdr:rowOff>23495</xdr:rowOff>
    </xdr:from>
    <xdr:ext cx="5938520" cy="360680"/>
    <xdr:sp macro="" textlink="">
      <xdr:nvSpPr>
        <xdr:cNvPr id="8" name="角丸四角形 7"/>
        <xdr:cNvSpPr/>
      </xdr:nvSpPr>
      <xdr:spPr>
        <a:xfrm>
          <a:off x="158750" y="3804920"/>
          <a:ext cx="5938520" cy="360680"/>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◆一戸建率は</a:t>
          </a:r>
          <a:r>
            <a:rPr kumimoji="1" lang="en-US" altLang="ja-JP" sz="1400" b="1">
              <a:solidFill>
                <a:sysClr val="windowText" lastClr="000000"/>
              </a:solidFill>
              <a:latin typeface="HG丸ｺﾞｼｯｸM-PRO"/>
              <a:ea typeface="HG丸ｺﾞｼｯｸM-PRO"/>
            </a:rPr>
            <a:t>81.0</a:t>
          </a:r>
          <a:r>
            <a:rPr kumimoji="1" lang="ja-JP" altLang="en-US" sz="1400" b="1">
              <a:solidFill>
                <a:sysClr val="windowText" lastClr="000000"/>
              </a:solidFill>
              <a:latin typeface="HG丸ｺﾞｼｯｸM-PRO"/>
              <a:ea typeface="HG丸ｺﾞｼｯｸM-PRO"/>
            </a:rPr>
            <a:t>％で全国最高、共同住宅率は</a:t>
          </a:r>
          <a:r>
            <a:rPr kumimoji="1" lang="en-US" altLang="ja-JP" sz="1400" b="1">
              <a:solidFill>
                <a:sysClr val="windowText" lastClr="000000"/>
              </a:solidFill>
              <a:latin typeface="HG丸ｺﾞｼｯｸM-PRO"/>
              <a:ea typeface="HG丸ｺﾞｼｯｸM-PRO"/>
            </a:rPr>
            <a:t>17.</a:t>
          </a:r>
          <a:r>
            <a:rPr kumimoji="1" lang="ja-JP" altLang="en-US" sz="1400" b="1">
              <a:solidFill>
                <a:sysClr val="windowText" lastClr="000000"/>
              </a:solidFill>
              <a:latin typeface="HG丸ｺﾞｼｯｸM-PRO"/>
              <a:ea typeface="HG丸ｺﾞｼｯｸM-PRO"/>
            </a:rPr>
            <a:t>２％で全国最低</a:t>
          </a:r>
          <a:endParaRPr kumimoji="1" lang="en-US" altLang="ja-JP" sz="1400" b="1">
            <a:solidFill>
              <a:sysClr val="windowText" lastClr="000000"/>
            </a:solidFill>
            <a:latin typeface="HG丸ｺﾞｼｯｸM-PRO"/>
            <a:ea typeface="HG丸ｺﾞｼｯｸM-PRO"/>
          </a:endParaRPr>
        </a:p>
      </xdr:txBody>
    </xdr:sp>
    <xdr:clientData/>
  </xdr:oneCellAnchor>
  <xdr:oneCellAnchor>
    <xdr:from xmlns:xdr="http://schemas.openxmlformats.org/drawingml/2006/spreadsheetDrawing">
      <xdr:col>2</xdr:col>
      <xdr:colOff>180975</xdr:colOff>
      <xdr:row>22</xdr:row>
      <xdr:rowOff>0</xdr:rowOff>
    </xdr:from>
    <xdr:ext cx="5579745" cy="367030"/>
    <xdr:sp macro="" textlink="">
      <xdr:nvSpPr>
        <xdr:cNvPr id="12" name="テキスト ボックス 11"/>
        <xdr:cNvSpPr txBox="1"/>
      </xdr:nvSpPr>
      <xdr:spPr>
        <a:xfrm>
          <a:off x="523875" y="4295775"/>
          <a:ext cx="557974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一戸建住宅数は</a:t>
          </a:r>
          <a:r>
            <a:rPr kumimoji="1" lang="en-US" altLang="ja-JP" sz="1100">
              <a:latin typeface="ＭＳ ゴシック"/>
              <a:ea typeface="ＭＳ ゴシック"/>
            </a:rPr>
            <a:t>315,000</a:t>
          </a:r>
          <a:r>
            <a:rPr kumimoji="1" lang="ja-JP" altLang="en-US" sz="1100">
              <a:latin typeface="ＭＳ ゴシック"/>
              <a:ea typeface="ＭＳ ゴシック"/>
            </a:rPr>
            <a:t>戸で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1,800</a:t>
          </a:r>
          <a:r>
            <a:rPr kumimoji="1" lang="ja-JP" altLang="en-US" sz="1100">
              <a:latin typeface="ＭＳ ゴシック"/>
              <a:ea typeface="ＭＳ ゴシック"/>
            </a:rPr>
            <a:t>戸</a:t>
          </a:r>
          <a:r>
            <a:rPr kumimoji="1" lang="en-US" altLang="ja-JP" sz="1100">
              <a:latin typeface="ＭＳ ゴシック"/>
              <a:ea typeface="ＭＳ ゴシック"/>
            </a:rPr>
            <a:t>(0.6</a:t>
          </a:r>
          <a:r>
            <a:rPr kumimoji="1" lang="ja-JP" altLang="en-US" sz="1100">
              <a:latin typeface="ＭＳ ゴシック"/>
              <a:ea typeface="ＭＳ ゴシック"/>
            </a:rPr>
            <a:t>％</a:t>
          </a:r>
          <a:r>
            <a:rPr kumimoji="1" lang="en-US" altLang="ja-JP" sz="1100">
              <a:latin typeface="ＭＳ ゴシック"/>
              <a:ea typeface="ＭＳ ゴシック"/>
            </a:rPr>
            <a:t>)</a:t>
          </a:r>
          <a:r>
            <a:rPr kumimoji="1" lang="ja-JP" altLang="en-US" sz="1100">
              <a:latin typeface="ＭＳ ゴシック"/>
              <a:ea typeface="ＭＳ ゴシック"/>
            </a:rPr>
            <a:t>増加し、一戸建率（居住世帯のある住宅に占める割合）は</a:t>
          </a:r>
          <a:r>
            <a:rPr kumimoji="1" lang="en-US" altLang="ja-JP" sz="1100">
              <a:latin typeface="ＭＳ ゴシック"/>
              <a:ea typeface="ＭＳ ゴシック"/>
            </a:rPr>
            <a:t>81.0</a:t>
          </a:r>
          <a:r>
            <a:rPr kumimoji="1" lang="ja-JP" altLang="en-US" sz="1100">
              <a:latin typeface="ＭＳ ゴシック"/>
              <a:ea typeface="ＭＳ ゴシック"/>
            </a:rPr>
            <a:t>％で全国最高</a:t>
          </a:r>
          <a:endParaRPr kumimoji="1" lang="en-US" altLang="ja-JP" sz="1100">
            <a:latin typeface="ＭＳ ゴシック"/>
            <a:ea typeface="ＭＳ ゴシック"/>
          </a:endParaRPr>
        </a:p>
      </xdr:txBody>
    </xdr:sp>
    <xdr:clientData/>
  </xdr:oneCellAnchor>
  <xdr:twoCellAnchor>
    <xdr:from xmlns:xdr="http://schemas.openxmlformats.org/drawingml/2006/spreadsheetDrawing">
      <xdr:col>2</xdr:col>
      <xdr:colOff>174625</xdr:colOff>
      <xdr:row>28</xdr:row>
      <xdr:rowOff>0</xdr:rowOff>
    </xdr:from>
    <xdr:to xmlns:xdr="http://schemas.openxmlformats.org/drawingml/2006/spreadsheetDrawing">
      <xdr:col>33</xdr:col>
      <xdr:colOff>153035</xdr:colOff>
      <xdr:row>33</xdr:row>
      <xdr:rowOff>26670</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mlns:xdr="http://schemas.openxmlformats.org/drawingml/2006/spreadsheetDrawing">
      <xdr:col>3</xdr:col>
      <xdr:colOff>0</xdr:colOff>
      <xdr:row>25</xdr:row>
      <xdr:rowOff>0</xdr:rowOff>
    </xdr:from>
    <xdr:ext cx="5579745" cy="367030"/>
    <xdr:sp macro="" textlink="">
      <xdr:nvSpPr>
        <xdr:cNvPr id="18" name="テキスト ボックス 17"/>
        <xdr:cNvSpPr txBox="1"/>
      </xdr:nvSpPr>
      <xdr:spPr>
        <a:xfrm>
          <a:off x="523875" y="4810125"/>
          <a:ext cx="557974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共同住宅数は</a:t>
          </a:r>
          <a:r>
            <a:rPr kumimoji="1" lang="en-US" altLang="ja-JP" sz="1100">
              <a:latin typeface="ＭＳ ゴシック"/>
              <a:ea typeface="ＭＳ ゴシック"/>
            </a:rPr>
            <a:t>67,100</a:t>
          </a:r>
          <a:r>
            <a:rPr kumimoji="1" lang="ja-JP" altLang="en-US" sz="1100">
              <a:latin typeface="ＭＳ ゴシック"/>
              <a:ea typeface="ＭＳ ゴシック"/>
            </a:rPr>
            <a:t>戸で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8,700</a:t>
          </a:r>
          <a:r>
            <a:rPr kumimoji="1" lang="ja-JP" altLang="en-US" sz="1100">
              <a:latin typeface="ＭＳ ゴシック"/>
              <a:ea typeface="ＭＳ ゴシック"/>
            </a:rPr>
            <a:t>戸</a:t>
          </a:r>
          <a:r>
            <a:rPr kumimoji="1" lang="en-US" altLang="ja-JP" sz="1100">
              <a:latin typeface="ＭＳ ゴシック"/>
              <a:ea typeface="ＭＳ ゴシック"/>
            </a:rPr>
            <a:t>(14.9</a:t>
          </a:r>
          <a:r>
            <a:rPr kumimoji="1" lang="ja-JP" altLang="en-US" sz="1100">
              <a:latin typeface="ＭＳ ゴシック"/>
              <a:ea typeface="ＭＳ ゴシック"/>
            </a:rPr>
            <a:t>％</a:t>
          </a:r>
          <a:r>
            <a:rPr kumimoji="1" lang="en-US" altLang="ja-JP" sz="1100">
              <a:latin typeface="ＭＳ ゴシック"/>
              <a:ea typeface="ＭＳ ゴシック"/>
            </a:rPr>
            <a:t>)</a:t>
          </a:r>
          <a:r>
            <a:rPr kumimoji="1" lang="ja-JP" altLang="en-US" sz="1100">
              <a:latin typeface="ＭＳ ゴシック"/>
              <a:ea typeface="ＭＳ ゴシック"/>
            </a:rPr>
            <a:t>増加し、共同住宅率（居住世帯のある住宅に占める割合）は</a:t>
          </a:r>
          <a:r>
            <a:rPr kumimoji="1" lang="en-US" altLang="ja-JP" sz="1100">
              <a:latin typeface="ＭＳ ゴシック"/>
              <a:ea typeface="ＭＳ ゴシック"/>
            </a:rPr>
            <a:t>17.2</a:t>
          </a:r>
          <a:r>
            <a:rPr kumimoji="1" lang="ja-JP" altLang="en-US" sz="1100">
              <a:latin typeface="ＭＳ ゴシック"/>
              <a:ea typeface="ＭＳ ゴシック"/>
            </a:rPr>
            <a:t>％で全国最低</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1</xdr:col>
      <xdr:colOff>0</xdr:colOff>
      <xdr:row>35</xdr:row>
      <xdr:rowOff>15875</xdr:rowOff>
    </xdr:from>
    <xdr:ext cx="5939790" cy="360680"/>
    <xdr:sp macro="" textlink="">
      <xdr:nvSpPr>
        <xdr:cNvPr id="19" name="角丸四角形 18"/>
        <xdr:cNvSpPr/>
      </xdr:nvSpPr>
      <xdr:spPr>
        <a:xfrm>
          <a:off x="171450" y="6464300"/>
          <a:ext cx="5939790" cy="360680"/>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◆住宅の構造は木造が</a:t>
          </a:r>
          <a:r>
            <a:rPr kumimoji="1" lang="en-US" altLang="ja-JP" sz="1400" b="1">
              <a:solidFill>
                <a:sysClr val="windowText" lastClr="000000"/>
              </a:solidFill>
              <a:latin typeface="HG丸ｺﾞｼｯｸM-PRO"/>
              <a:ea typeface="HG丸ｺﾞｼｯｸM-PRO"/>
            </a:rPr>
            <a:t>87.2</a:t>
          </a:r>
          <a:r>
            <a:rPr kumimoji="1" lang="ja-JP" altLang="en-US" sz="1400" b="1">
              <a:solidFill>
                <a:sysClr val="windowText" lastClr="000000"/>
              </a:solidFill>
              <a:latin typeface="HG丸ｺﾞｼｯｸM-PRO"/>
              <a:ea typeface="HG丸ｺﾞｼｯｸM-PRO"/>
            </a:rPr>
            <a:t>％、非木造が</a:t>
          </a:r>
          <a:r>
            <a:rPr kumimoji="1" lang="en-US" altLang="ja-JP" sz="1400" b="1">
              <a:solidFill>
                <a:sysClr val="windowText" lastClr="000000"/>
              </a:solidFill>
              <a:latin typeface="HG丸ｺﾞｼｯｸM-PRO"/>
              <a:ea typeface="HG丸ｺﾞｼｯｸM-PRO"/>
            </a:rPr>
            <a:t>12.8</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xdr:txBody>
    </xdr:sp>
    <xdr:clientData/>
  </xdr:oneCellAnchor>
  <xdr:oneCellAnchor>
    <xdr:from xmlns:xdr="http://schemas.openxmlformats.org/drawingml/2006/spreadsheetDrawing">
      <xdr:col>3</xdr:col>
      <xdr:colOff>0</xdr:colOff>
      <xdr:row>38</xdr:row>
      <xdr:rowOff>0</xdr:rowOff>
    </xdr:from>
    <xdr:ext cx="5579745" cy="367030"/>
    <xdr:sp macro="" textlink="">
      <xdr:nvSpPr>
        <xdr:cNvPr id="25" name="テキスト ボックス 24"/>
        <xdr:cNvSpPr txBox="1"/>
      </xdr:nvSpPr>
      <xdr:spPr>
        <a:xfrm>
          <a:off x="523875" y="6962775"/>
          <a:ext cx="557974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住宅の構造は木造（防火木造を含む。）が</a:t>
          </a:r>
          <a:r>
            <a:rPr kumimoji="1" lang="en-US" altLang="ja-JP" sz="1100">
              <a:latin typeface="ＭＳ ゴシック"/>
              <a:ea typeface="ＭＳ ゴシック"/>
            </a:rPr>
            <a:t>339,100</a:t>
          </a:r>
          <a:r>
            <a:rPr kumimoji="1" lang="ja-JP" altLang="en-US" sz="1100">
              <a:latin typeface="ＭＳ ゴシック"/>
              <a:ea typeface="ＭＳ ゴシック"/>
            </a:rPr>
            <a:t>戸で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2,000</a:t>
          </a:r>
          <a:r>
            <a:rPr kumimoji="1" lang="ja-JP" altLang="en-US" sz="1100">
              <a:latin typeface="ＭＳ ゴシック"/>
              <a:ea typeface="ＭＳ ゴシック"/>
            </a:rPr>
            <a:t>戸増加し、木造率（居住世帯のある住宅に占める割合）は</a:t>
          </a:r>
          <a:r>
            <a:rPr kumimoji="1" lang="en-US" altLang="ja-JP" sz="1100">
              <a:latin typeface="ＭＳ ゴシック"/>
              <a:ea typeface="ＭＳ ゴシック"/>
            </a:rPr>
            <a:t>87.2</a:t>
          </a:r>
          <a:r>
            <a:rPr kumimoji="1" lang="ja-JP" altLang="en-US" sz="1100">
              <a:latin typeface="ＭＳ ゴシック"/>
              <a:ea typeface="ＭＳ ゴシック"/>
            </a:rPr>
            <a:t>％で全国第</a:t>
          </a:r>
          <a:r>
            <a:rPr kumimoji="1" lang="en-US" altLang="ja-JP" sz="1100">
              <a:latin typeface="ＭＳ ゴシック"/>
              <a:ea typeface="ＭＳ ゴシック"/>
            </a:rPr>
            <a:t>2</a:t>
          </a:r>
          <a:r>
            <a:rPr kumimoji="1" lang="ja-JP" altLang="en-US" sz="1100">
              <a:latin typeface="ＭＳ ゴシック"/>
              <a:ea typeface="ＭＳ ゴシック"/>
            </a:rPr>
            <a:t>位</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0</xdr:col>
      <xdr:colOff>151130</xdr:colOff>
      <xdr:row>48</xdr:row>
      <xdr:rowOff>26035</xdr:rowOff>
    </xdr:from>
    <xdr:ext cx="5939790" cy="360680"/>
    <xdr:sp macro="" textlink="">
      <xdr:nvSpPr>
        <xdr:cNvPr id="27" name="角丸四角形 26"/>
        <xdr:cNvSpPr/>
      </xdr:nvSpPr>
      <xdr:spPr>
        <a:xfrm>
          <a:off x="151130" y="8627110"/>
          <a:ext cx="5939790" cy="360680"/>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◆持ち家住宅率は</a:t>
          </a:r>
          <a:r>
            <a:rPr kumimoji="1" lang="en-US" altLang="ja-JP" sz="1400" b="1">
              <a:solidFill>
                <a:sysClr val="windowText" lastClr="000000"/>
              </a:solidFill>
              <a:latin typeface="HG丸ｺﾞｼｯｸM-PRO"/>
              <a:ea typeface="HG丸ｺﾞｼｯｸM-PRO"/>
            </a:rPr>
            <a:t>78.1</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xdr:txBody>
    </xdr:sp>
    <xdr:clientData/>
  </xdr:oneCellAnchor>
  <xdr:twoCellAnchor>
    <xdr:from xmlns:xdr="http://schemas.openxmlformats.org/drawingml/2006/spreadsheetDrawing">
      <xdr:col>2</xdr:col>
      <xdr:colOff>151130</xdr:colOff>
      <xdr:row>54</xdr:row>
      <xdr:rowOff>40640</xdr:rowOff>
    </xdr:from>
    <xdr:to xmlns:xdr="http://schemas.openxmlformats.org/drawingml/2006/spreadsheetDrawing">
      <xdr:col>33</xdr:col>
      <xdr:colOff>129540</xdr:colOff>
      <xdr:row>60</xdr:row>
      <xdr:rowOff>71755</xdr:rowOff>
    </xdr:to>
    <xdr:graphicFrame macro="">
      <xdr:nvGraphicFramePr>
        <xdr:cNvPr id="31" name="グラフ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mlns:xdr="http://schemas.openxmlformats.org/drawingml/2006/spreadsheetDrawing">
      <xdr:col>3</xdr:col>
      <xdr:colOff>0</xdr:colOff>
      <xdr:row>51</xdr:row>
      <xdr:rowOff>0</xdr:rowOff>
    </xdr:from>
    <xdr:ext cx="5579745" cy="367030"/>
    <xdr:sp macro="" textlink="">
      <xdr:nvSpPr>
        <xdr:cNvPr id="37" name="テキスト ボックス 36"/>
        <xdr:cNvSpPr txBox="1"/>
      </xdr:nvSpPr>
      <xdr:spPr>
        <a:xfrm>
          <a:off x="523875" y="9115425"/>
          <a:ext cx="557974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持ち家数は</a:t>
          </a:r>
          <a:r>
            <a:rPr kumimoji="1" lang="en-US" altLang="ja-JP" sz="1100">
              <a:latin typeface="ＭＳ ゴシック"/>
              <a:ea typeface="ＭＳ ゴシック"/>
            </a:rPr>
            <a:t>303,800</a:t>
          </a:r>
          <a:r>
            <a:rPr kumimoji="1" lang="ja-JP" altLang="en-US" sz="1100">
              <a:latin typeface="ＭＳ ゴシック"/>
              <a:ea typeface="ＭＳ ゴシック"/>
            </a:rPr>
            <a:t>戸で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5,700</a:t>
          </a:r>
          <a:r>
            <a:rPr kumimoji="1" lang="ja-JP" altLang="en-US" sz="1100">
              <a:latin typeface="ＭＳ ゴシック"/>
              <a:ea typeface="ＭＳ ゴシック"/>
            </a:rPr>
            <a:t>戸</a:t>
          </a:r>
          <a:r>
            <a:rPr kumimoji="1" lang="en-US" altLang="ja-JP" sz="1100">
              <a:latin typeface="ＭＳ ゴシック"/>
              <a:ea typeface="ＭＳ ゴシック"/>
            </a:rPr>
            <a:t>(1.9</a:t>
          </a:r>
          <a:r>
            <a:rPr kumimoji="1" lang="ja-JP" altLang="en-US" sz="1100">
              <a:latin typeface="ＭＳ ゴシック"/>
              <a:ea typeface="ＭＳ ゴシック"/>
            </a:rPr>
            <a:t>％</a:t>
          </a:r>
          <a:r>
            <a:rPr kumimoji="1" lang="en-US" altLang="ja-JP" sz="1100">
              <a:latin typeface="ＭＳ ゴシック"/>
              <a:ea typeface="ＭＳ ゴシック"/>
            </a:rPr>
            <a:t>)</a:t>
          </a:r>
          <a:r>
            <a:rPr kumimoji="1" lang="ja-JP" altLang="en-US" sz="1100">
              <a:latin typeface="ＭＳ ゴシック"/>
              <a:ea typeface="ＭＳ ゴシック"/>
            </a:rPr>
            <a:t>増加し、持ち家住宅率（居住世帯のある住宅に占める割合）は</a:t>
          </a:r>
          <a:r>
            <a:rPr kumimoji="1" lang="en-US" altLang="ja-JP" sz="1100">
              <a:latin typeface="ＭＳ ゴシック"/>
              <a:ea typeface="ＭＳ ゴシック"/>
            </a:rPr>
            <a:t>78.1</a:t>
          </a:r>
          <a:r>
            <a:rPr kumimoji="1" lang="ja-JP" altLang="en-US" sz="1100">
              <a:latin typeface="ＭＳ ゴシック"/>
              <a:ea typeface="ＭＳ ゴシック"/>
            </a:rPr>
            <a:t>％で全国第</a:t>
          </a:r>
          <a:r>
            <a:rPr kumimoji="1" lang="en-US" altLang="ja-JP" sz="1100">
              <a:latin typeface="ＭＳ ゴシック"/>
              <a:ea typeface="ＭＳ ゴシック"/>
            </a:rPr>
            <a:t>2</a:t>
          </a:r>
          <a:r>
            <a:rPr kumimoji="1" lang="ja-JP" altLang="en-US" sz="1100">
              <a:latin typeface="ＭＳ ゴシック"/>
              <a:ea typeface="ＭＳ ゴシック"/>
            </a:rPr>
            <a:t>位</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1</xdr:col>
      <xdr:colOff>7620</xdr:colOff>
      <xdr:row>61</xdr:row>
      <xdr:rowOff>37465</xdr:rowOff>
    </xdr:from>
    <xdr:ext cx="5938520" cy="618490"/>
    <xdr:sp macro="" textlink="">
      <xdr:nvSpPr>
        <xdr:cNvPr id="20" name="角丸四角形 19"/>
        <xdr:cNvSpPr/>
      </xdr:nvSpPr>
      <xdr:spPr>
        <a:xfrm>
          <a:off x="179070" y="10867390"/>
          <a:ext cx="5938520" cy="618490"/>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◆専用住宅の</a:t>
          </a:r>
          <a:r>
            <a:rPr kumimoji="1" lang="en-US" altLang="ja-JP" sz="1400" b="1">
              <a:solidFill>
                <a:sysClr val="windowText" lastClr="000000"/>
              </a:solidFill>
              <a:latin typeface="HG丸ｺﾞｼｯｸM-PRO"/>
              <a:ea typeface="HG丸ｺﾞｼｯｸM-PRO"/>
            </a:rPr>
            <a:t>1</a:t>
          </a:r>
          <a:r>
            <a:rPr kumimoji="1" lang="ja-JP" altLang="en-US" sz="1400" b="1">
              <a:solidFill>
                <a:sysClr val="windowText" lastClr="000000"/>
              </a:solidFill>
              <a:latin typeface="HG丸ｺﾞｼｯｸM-PRO"/>
              <a:ea typeface="HG丸ｺﾞｼｯｸM-PRO"/>
            </a:rPr>
            <a:t>住宅当たり延べ面積は</a:t>
          </a:r>
          <a:r>
            <a:rPr kumimoji="1" lang="en-US" altLang="ja-JP" sz="1400" b="1">
              <a:solidFill>
                <a:sysClr val="windowText" lastClr="000000"/>
              </a:solidFill>
              <a:latin typeface="HG丸ｺﾞｼｯｸM-PRO"/>
              <a:ea typeface="HG丸ｺﾞｼｯｸM-PRO"/>
            </a:rPr>
            <a:t>136.58</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a:p>
          <a:pPr algn="l"/>
          <a:r>
            <a:rPr kumimoji="1" lang="ja-JP" altLang="en-US" sz="1400" b="1">
              <a:solidFill>
                <a:sysClr val="windowText" lastClr="000000"/>
              </a:solidFill>
              <a:latin typeface="HG丸ｺﾞｼｯｸM-PRO"/>
              <a:ea typeface="HG丸ｺﾞｼｯｸM-PRO"/>
            </a:rPr>
            <a:t>◆専用住宅の</a:t>
          </a:r>
          <a:r>
            <a:rPr kumimoji="1" lang="en-US" altLang="ja-JP" sz="1400" b="1">
              <a:solidFill>
                <a:sysClr val="windowText" lastClr="000000"/>
              </a:solidFill>
              <a:latin typeface="HG丸ｺﾞｼｯｸM-PRO"/>
              <a:ea typeface="HG丸ｺﾞｼｯｸM-PRO"/>
            </a:rPr>
            <a:t>1</a:t>
          </a:r>
          <a:r>
            <a:rPr kumimoji="1" lang="ja-JP" altLang="en-US" sz="1400" b="1">
              <a:solidFill>
                <a:sysClr val="windowText" lastClr="000000"/>
              </a:solidFill>
              <a:latin typeface="HG丸ｺﾞｼｯｸM-PRO"/>
              <a:ea typeface="HG丸ｺﾞｼｯｸM-PRO"/>
            </a:rPr>
            <a:t>人当たり居住室の畳数は</a:t>
          </a:r>
          <a:r>
            <a:rPr kumimoji="1" lang="en-US" altLang="ja-JP" sz="1400" b="1">
              <a:solidFill>
                <a:sysClr val="windowText" lastClr="000000"/>
              </a:solidFill>
              <a:latin typeface="HG丸ｺﾞｼｯｸM-PRO"/>
              <a:ea typeface="HG丸ｺﾞｼｯｸM-PRO"/>
            </a:rPr>
            <a:t>17.23</a:t>
          </a:r>
          <a:r>
            <a:rPr kumimoji="1" lang="ja-JP" altLang="en-US" sz="1400" b="1">
              <a:solidFill>
                <a:sysClr val="windowText" lastClr="000000"/>
              </a:solidFill>
              <a:latin typeface="HG丸ｺﾞｼｯｸM-PRO"/>
              <a:ea typeface="HG丸ｺﾞｼｯｸM-PRO"/>
            </a:rPr>
            <a:t>畳で全国最高</a:t>
          </a:r>
          <a:endParaRPr kumimoji="1" lang="en-US" altLang="ja-JP" sz="1400" b="1">
            <a:solidFill>
              <a:sysClr val="windowText" lastClr="000000"/>
            </a:solidFill>
            <a:latin typeface="HG丸ｺﾞｼｯｸM-PRO"/>
            <a:ea typeface="HG丸ｺﾞｼｯｸM-PRO"/>
          </a:endParaRPr>
        </a:p>
      </xdr:txBody>
    </xdr:sp>
    <xdr:clientData/>
  </xdr:oneCellAnchor>
  <xdr:oneCellAnchor>
    <xdr:from xmlns:xdr="http://schemas.openxmlformats.org/drawingml/2006/spreadsheetDrawing">
      <xdr:col>0</xdr:col>
      <xdr:colOff>150495</xdr:colOff>
      <xdr:row>167</xdr:row>
      <xdr:rowOff>26035</xdr:rowOff>
    </xdr:from>
    <xdr:ext cx="5939790" cy="360680"/>
    <xdr:sp macro="" textlink="">
      <xdr:nvSpPr>
        <xdr:cNvPr id="39" name="角丸四角形 38"/>
        <xdr:cNvSpPr/>
      </xdr:nvSpPr>
      <xdr:spPr>
        <a:xfrm>
          <a:off x="150495" y="29029660"/>
          <a:ext cx="5939790" cy="360680"/>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◆世帯の住宅の所有率は</a:t>
          </a:r>
          <a:r>
            <a:rPr kumimoji="1" lang="en-US" altLang="ja-JP" sz="1400" b="1">
              <a:solidFill>
                <a:sysClr val="windowText" lastClr="000000"/>
              </a:solidFill>
              <a:latin typeface="HG丸ｺﾞｼｯｸM-PRO"/>
              <a:ea typeface="HG丸ｺﾞｼｯｸM-PRO"/>
            </a:rPr>
            <a:t>71.8</a:t>
          </a:r>
          <a:r>
            <a:rPr kumimoji="1" lang="ja-JP" altLang="en-US" sz="1400" b="1">
              <a:solidFill>
                <a:sysClr val="windowText" lastClr="000000"/>
              </a:solidFill>
              <a:latin typeface="HG丸ｺﾞｼｯｸM-PRO"/>
              <a:ea typeface="HG丸ｺﾞｼｯｸM-PRO"/>
            </a:rPr>
            <a:t>％、土地の所有率は</a:t>
          </a:r>
          <a:r>
            <a:rPr kumimoji="1" lang="en-US" altLang="ja-JP" sz="1400" b="1">
              <a:solidFill>
                <a:sysClr val="windowText" lastClr="000000"/>
              </a:solidFill>
              <a:latin typeface="HG丸ｺﾞｼｯｸM-PRO"/>
              <a:ea typeface="HG丸ｺﾞｼｯｸM-PRO"/>
            </a:rPr>
            <a:t>71.1</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xdr:txBody>
    </xdr:sp>
    <xdr:clientData/>
  </xdr:oneCellAnchor>
  <xdr:oneCellAnchor>
    <xdr:from xmlns:xdr="http://schemas.openxmlformats.org/drawingml/2006/spreadsheetDrawing">
      <xdr:col>3</xdr:col>
      <xdr:colOff>0</xdr:colOff>
      <xdr:row>172</xdr:row>
      <xdr:rowOff>0</xdr:rowOff>
    </xdr:from>
    <xdr:ext cx="5579745" cy="183515"/>
    <xdr:sp macro="" textlink="">
      <xdr:nvSpPr>
        <xdr:cNvPr id="42" name="テキスト ボックス 41"/>
        <xdr:cNvSpPr txBox="1"/>
      </xdr:nvSpPr>
      <xdr:spPr>
        <a:xfrm>
          <a:off x="523875" y="29860875"/>
          <a:ext cx="5579745" cy="183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世帯の土地の所有率は</a:t>
          </a:r>
          <a:r>
            <a:rPr kumimoji="1" lang="en-US" altLang="ja-JP" sz="1100">
              <a:latin typeface="ＭＳ ゴシック"/>
              <a:ea typeface="ＭＳ ゴシック"/>
            </a:rPr>
            <a:t>71.1</a:t>
          </a:r>
          <a:r>
            <a:rPr kumimoji="1" lang="ja-JP" altLang="en-US" sz="1100">
              <a:latin typeface="ＭＳ ゴシック"/>
              <a:ea typeface="ＭＳ ゴシック"/>
            </a:rPr>
            <a:t>％、</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0.1</a:t>
          </a:r>
          <a:r>
            <a:rPr kumimoji="1" lang="ja-JP" altLang="en-US" sz="1100">
              <a:latin typeface="ＭＳ ゴシック"/>
              <a:ea typeface="ＭＳ ゴシック"/>
            </a:rPr>
            <a:t>ポイント増加し全国第</a:t>
          </a:r>
          <a:r>
            <a:rPr kumimoji="1" lang="en-US" altLang="ja-JP" sz="1100">
              <a:latin typeface="ＭＳ ゴシック"/>
              <a:ea typeface="ＭＳ ゴシック"/>
            </a:rPr>
            <a:t>2</a:t>
          </a:r>
          <a:r>
            <a:rPr kumimoji="1" lang="ja-JP" altLang="en-US" sz="1100">
              <a:latin typeface="ＭＳ ゴシック"/>
              <a:ea typeface="ＭＳ ゴシック"/>
            </a:rPr>
            <a:t>位</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3</xdr:col>
      <xdr:colOff>101600</xdr:colOff>
      <xdr:row>194</xdr:row>
      <xdr:rowOff>265430</xdr:rowOff>
    </xdr:from>
    <xdr:ext cx="741680" cy="369570"/>
    <xdr:sp macro="" textlink="">
      <xdr:nvSpPr>
        <xdr:cNvPr id="24" name="角丸四角形 23"/>
        <xdr:cNvSpPr/>
      </xdr:nvSpPr>
      <xdr:spPr>
        <a:xfrm>
          <a:off x="625475" y="34069655"/>
          <a:ext cx="741680" cy="36957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spAutoFit/>
        </a:bodyPr>
        <a:lstStyle/>
        <a:p>
          <a:pPr algn="l"/>
          <a:r>
            <a:rPr kumimoji="1" lang="ja-JP" altLang="en-US" sz="1000">
              <a:solidFill>
                <a:sysClr val="windowText" lastClr="000000"/>
              </a:solidFill>
            </a:rPr>
            <a:t>総住宅</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latin typeface="+mj-ea"/>
              <a:ea typeface="+mj-ea"/>
            </a:rPr>
            <a:t>446,900</a:t>
          </a:r>
          <a:r>
            <a:rPr kumimoji="1" lang="ja-JP" altLang="en-US" sz="1000">
              <a:solidFill>
                <a:sysClr val="windowText" lastClr="000000"/>
              </a:solidFill>
            </a:rPr>
            <a:t>戸</a:t>
          </a:r>
        </a:p>
      </xdr:txBody>
    </xdr:sp>
    <xdr:clientData/>
  </xdr:oneCellAnchor>
  <xdr:oneCellAnchor>
    <xdr:from xmlns:xdr="http://schemas.openxmlformats.org/drawingml/2006/spreadsheetDrawing">
      <xdr:col>12</xdr:col>
      <xdr:colOff>0</xdr:colOff>
      <xdr:row>194</xdr:row>
      <xdr:rowOff>267970</xdr:rowOff>
    </xdr:from>
    <xdr:ext cx="1259840" cy="367665"/>
    <xdr:sp macro="" textlink="">
      <xdr:nvSpPr>
        <xdr:cNvPr id="40" name="角丸四角形 39"/>
        <xdr:cNvSpPr/>
      </xdr:nvSpPr>
      <xdr:spPr>
        <a:xfrm>
          <a:off x="2066925" y="34072195"/>
          <a:ext cx="1259840" cy="36766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ja-JP" altLang="en-US" sz="1000">
              <a:solidFill>
                <a:sysClr val="windowText" lastClr="000000"/>
              </a:solidFill>
            </a:rPr>
            <a:t>居住世帯のある住宅</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latin typeface="+mj-ea"/>
              <a:ea typeface="+mj-ea"/>
            </a:rPr>
            <a:t>389,000</a:t>
          </a:r>
          <a:r>
            <a:rPr kumimoji="1" lang="ja-JP" altLang="en-US" sz="1000">
              <a:solidFill>
                <a:sysClr val="windowText" lastClr="000000"/>
              </a:solidFill>
            </a:rPr>
            <a:t>戸</a:t>
          </a:r>
        </a:p>
      </xdr:txBody>
    </xdr:sp>
    <xdr:clientData/>
  </xdr:oneCellAnchor>
  <xdr:oneCellAnchor>
    <xdr:from xmlns:xdr="http://schemas.openxmlformats.org/drawingml/2006/spreadsheetDrawing">
      <xdr:col>11</xdr:col>
      <xdr:colOff>171450</xdr:colOff>
      <xdr:row>197</xdr:row>
      <xdr:rowOff>156210</xdr:rowOff>
    </xdr:from>
    <xdr:ext cx="1259840" cy="367665"/>
    <xdr:sp macro="" textlink="">
      <xdr:nvSpPr>
        <xdr:cNvPr id="44" name="角丸四角形 43"/>
        <xdr:cNvSpPr/>
      </xdr:nvSpPr>
      <xdr:spPr>
        <a:xfrm>
          <a:off x="2066925" y="34589085"/>
          <a:ext cx="1259840" cy="36766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ja-JP" altLang="en-US" sz="1000">
              <a:solidFill>
                <a:sysClr val="windowText" lastClr="000000"/>
              </a:solidFill>
            </a:rPr>
            <a:t>居住世帯のない住宅</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latin typeface="+mj-ea"/>
              <a:ea typeface="+mj-ea"/>
            </a:rPr>
            <a:t>57,900</a:t>
          </a:r>
          <a:r>
            <a:rPr kumimoji="1" lang="ja-JP" altLang="en-US" sz="1000">
              <a:solidFill>
                <a:sysClr val="windowText" lastClr="000000"/>
              </a:solidFill>
            </a:rPr>
            <a:t>戸</a:t>
          </a:r>
        </a:p>
      </xdr:txBody>
    </xdr:sp>
    <xdr:clientData/>
  </xdr:oneCellAnchor>
  <xdr:oneCellAnchor>
    <xdr:from xmlns:xdr="http://schemas.openxmlformats.org/drawingml/2006/spreadsheetDrawing">
      <xdr:col>23</xdr:col>
      <xdr:colOff>0</xdr:colOff>
      <xdr:row>197</xdr:row>
      <xdr:rowOff>156210</xdr:rowOff>
    </xdr:from>
    <xdr:ext cx="2071370" cy="367665"/>
    <xdr:sp macro="" textlink="">
      <xdr:nvSpPr>
        <xdr:cNvPr id="45" name="角丸四角形 44"/>
        <xdr:cNvSpPr/>
      </xdr:nvSpPr>
      <xdr:spPr>
        <a:xfrm>
          <a:off x="3952875" y="34589085"/>
          <a:ext cx="2071370" cy="36766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ja-JP" altLang="en-US" sz="1000">
              <a:solidFill>
                <a:sysClr val="windowText" lastClr="000000"/>
              </a:solidFill>
            </a:rPr>
            <a:t>空き家</a:t>
          </a:r>
          <a:r>
            <a:rPr kumimoji="1" lang="ja-JP" altLang="en-US" sz="800">
              <a:solidFill>
                <a:sysClr val="windowText" lastClr="000000"/>
              </a:solidFill>
            </a:rPr>
            <a:t>（二次的住宅、賃貸用、売却用など）</a:t>
          </a:r>
          <a:endParaRPr kumimoji="1" lang="en-US" altLang="ja-JP" sz="8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latin typeface="+mj-ea"/>
              <a:ea typeface="+mj-ea"/>
            </a:rPr>
            <a:t>56,600</a:t>
          </a:r>
          <a:r>
            <a:rPr kumimoji="1" lang="ja-JP" altLang="en-US" sz="1000">
              <a:solidFill>
                <a:sysClr val="windowText" lastClr="000000"/>
              </a:solidFill>
            </a:rPr>
            <a:t>戸</a:t>
          </a:r>
        </a:p>
      </xdr:txBody>
    </xdr:sp>
    <xdr:clientData/>
  </xdr:oneCellAnchor>
  <xdr:oneCellAnchor>
    <xdr:from xmlns:xdr="http://schemas.openxmlformats.org/drawingml/2006/spreadsheetDrawing">
      <xdr:col>23</xdr:col>
      <xdr:colOff>0</xdr:colOff>
      <xdr:row>200</xdr:row>
      <xdr:rowOff>156210</xdr:rowOff>
    </xdr:from>
    <xdr:ext cx="1412875" cy="367665"/>
    <xdr:sp macro="" textlink="">
      <xdr:nvSpPr>
        <xdr:cNvPr id="47" name="角丸四角形 46"/>
        <xdr:cNvSpPr/>
      </xdr:nvSpPr>
      <xdr:spPr>
        <a:xfrm>
          <a:off x="3952875" y="35103435"/>
          <a:ext cx="1412875" cy="36766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ja-JP" altLang="en-US" sz="1000">
              <a:solidFill>
                <a:sysClr val="windowText" lastClr="000000"/>
              </a:solidFill>
            </a:rPr>
            <a:t>一時現在者のみの住宅</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latin typeface="+mj-ea"/>
              <a:ea typeface="+mj-ea"/>
            </a:rPr>
            <a:t>900</a:t>
          </a:r>
          <a:r>
            <a:rPr kumimoji="1" lang="ja-JP" altLang="en-US" sz="1000">
              <a:solidFill>
                <a:sysClr val="windowText" lastClr="000000"/>
              </a:solidFill>
            </a:rPr>
            <a:t>戸</a:t>
          </a:r>
        </a:p>
      </xdr:txBody>
    </xdr:sp>
    <xdr:clientData/>
  </xdr:oneCellAnchor>
  <xdr:oneCellAnchor>
    <xdr:from xmlns:xdr="http://schemas.openxmlformats.org/drawingml/2006/spreadsheetDrawing">
      <xdr:col>22</xdr:col>
      <xdr:colOff>171450</xdr:colOff>
      <xdr:row>203</xdr:row>
      <xdr:rowOff>156210</xdr:rowOff>
    </xdr:from>
    <xdr:ext cx="913130" cy="367665"/>
    <xdr:sp macro="" textlink="">
      <xdr:nvSpPr>
        <xdr:cNvPr id="48" name="角丸四角形 47"/>
        <xdr:cNvSpPr/>
      </xdr:nvSpPr>
      <xdr:spPr>
        <a:xfrm>
          <a:off x="3952875" y="35617785"/>
          <a:ext cx="913130" cy="36766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ja-JP" altLang="en-US" sz="1000">
              <a:solidFill>
                <a:sysClr val="windowText" lastClr="000000"/>
              </a:solidFill>
            </a:rPr>
            <a:t>建築中の住宅</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latin typeface="+mj-ea"/>
              <a:ea typeface="+mj-ea"/>
            </a:rPr>
            <a:t>400</a:t>
          </a:r>
          <a:r>
            <a:rPr kumimoji="1" lang="ja-JP" altLang="en-US" sz="1000">
              <a:solidFill>
                <a:sysClr val="windowText" lastClr="000000"/>
              </a:solidFill>
            </a:rPr>
            <a:t>戸</a:t>
          </a:r>
        </a:p>
      </xdr:txBody>
    </xdr:sp>
    <xdr:clientData/>
  </xdr:oneCellAnchor>
  <xdr:oneCellAnchor>
    <xdr:from xmlns:xdr="http://schemas.openxmlformats.org/drawingml/2006/spreadsheetDrawing">
      <xdr:col>4</xdr:col>
      <xdr:colOff>0</xdr:colOff>
      <xdr:row>208</xdr:row>
      <xdr:rowOff>0</xdr:rowOff>
    </xdr:from>
    <xdr:ext cx="1436370" cy="184150"/>
    <xdr:sp macro="" textlink="">
      <xdr:nvSpPr>
        <xdr:cNvPr id="46" name="角丸四角形 45"/>
        <xdr:cNvSpPr/>
      </xdr:nvSpPr>
      <xdr:spPr>
        <a:xfrm>
          <a:off x="695325" y="36442650"/>
          <a:ext cx="1436370" cy="18415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ja-JP" altLang="en-US" sz="1000">
              <a:solidFill>
                <a:sysClr val="windowText" lastClr="000000"/>
              </a:solidFill>
            </a:rPr>
            <a:t>住宅に居住している世帯</a:t>
          </a:r>
        </a:p>
      </xdr:txBody>
    </xdr:sp>
    <xdr:clientData/>
  </xdr:oneCellAnchor>
  <xdr:oneCellAnchor>
    <xdr:from xmlns:xdr="http://schemas.openxmlformats.org/drawingml/2006/spreadsheetDrawing">
      <xdr:col>16</xdr:col>
      <xdr:colOff>0</xdr:colOff>
      <xdr:row>208</xdr:row>
      <xdr:rowOff>0</xdr:rowOff>
    </xdr:from>
    <xdr:ext cx="1270000" cy="184150"/>
    <xdr:sp macro="" textlink="">
      <xdr:nvSpPr>
        <xdr:cNvPr id="53" name="角丸四角形 52"/>
        <xdr:cNvSpPr/>
      </xdr:nvSpPr>
      <xdr:spPr>
        <a:xfrm>
          <a:off x="2752725" y="36442650"/>
          <a:ext cx="1270000" cy="18415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ja-JP" altLang="en-US" sz="1000">
              <a:solidFill>
                <a:sysClr val="windowText" lastClr="000000"/>
              </a:solidFill>
            </a:rPr>
            <a:t>主世帯　</a:t>
          </a:r>
          <a:r>
            <a:rPr kumimoji="1" lang="en-US" altLang="ja-JP" sz="1000">
              <a:solidFill>
                <a:sysClr val="windowText" lastClr="000000"/>
              </a:solidFill>
              <a:latin typeface="+mj-ea"/>
              <a:ea typeface="+mj-ea"/>
            </a:rPr>
            <a:t>390,000</a:t>
          </a:r>
          <a:r>
            <a:rPr kumimoji="1" lang="ja-JP" altLang="en-US" sz="1000">
              <a:solidFill>
                <a:sysClr val="windowText" lastClr="000000"/>
              </a:solidFill>
            </a:rPr>
            <a:t>世帯</a:t>
          </a:r>
        </a:p>
      </xdr:txBody>
    </xdr:sp>
    <xdr:clientData/>
  </xdr:oneCellAnchor>
  <xdr:oneCellAnchor>
    <xdr:from xmlns:xdr="http://schemas.openxmlformats.org/drawingml/2006/spreadsheetDrawing">
      <xdr:col>16</xdr:col>
      <xdr:colOff>0</xdr:colOff>
      <xdr:row>211</xdr:row>
      <xdr:rowOff>0</xdr:rowOff>
    </xdr:from>
    <xdr:ext cx="690245" cy="184150"/>
    <xdr:sp macro="" textlink="">
      <xdr:nvSpPr>
        <xdr:cNvPr id="54" name="角丸四角形 53"/>
        <xdr:cNvSpPr/>
      </xdr:nvSpPr>
      <xdr:spPr>
        <a:xfrm>
          <a:off x="2752725" y="36728400"/>
          <a:ext cx="690245" cy="18415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ja-JP" altLang="en-US" sz="1000">
              <a:solidFill>
                <a:sysClr val="windowText" lastClr="000000"/>
              </a:solidFill>
            </a:rPr>
            <a:t>同居世帯</a:t>
          </a:r>
        </a:p>
      </xdr:txBody>
    </xdr:sp>
    <xdr:clientData/>
  </xdr:oneCellAnchor>
  <xdr:oneCellAnchor>
    <xdr:from xmlns:xdr="http://schemas.openxmlformats.org/drawingml/2006/spreadsheetDrawing">
      <xdr:col>22</xdr:col>
      <xdr:colOff>0</xdr:colOff>
      <xdr:row>211</xdr:row>
      <xdr:rowOff>0</xdr:rowOff>
    </xdr:from>
    <xdr:ext cx="650875" cy="184150"/>
    <xdr:sp macro="" textlink="">
      <xdr:nvSpPr>
        <xdr:cNvPr id="57" name="角丸四角形 56"/>
        <xdr:cNvSpPr/>
      </xdr:nvSpPr>
      <xdr:spPr>
        <a:xfrm>
          <a:off x="3781425" y="36728400"/>
          <a:ext cx="650875" cy="18415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en-US" altLang="ja-JP" sz="1000">
              <a:solidFill>
                <a:sysClr val="windowText" lastClr="000000"/>
              </a:solidFill>
              <a:latin typeface="+mj-ea"/>
              <a:ea typeface="+mj-ea"/>
            </a:rPr>
            <a:t>1,000</a:t>
          </a:r>
          <a:r>
            <a:rPr kumimoji="1" lang="ja-JP" altLang="en-US" sz="1000">
              <a:solidFill>
                <a:sysClr val="windowText" lastClr="000000"/>
              </a:solidFill>
            </a:rPr>
            <a:t>世帯</a:t>
          </a:r>
        </a:p>
      </xdr:txBody>
    </xdr:sp>
    <xdr:clientData/>
  </xdr:oneCellAnchor>
  <xdr:oneCellAnchor>
    <xdr:from xmlns:xdr="http://schemas.openxmlformats.org/drawingml/2006/spreadsheetDrawing">
      <xdr:col>4</xdr:col>
      <xdr:colOff>0</xdr:colOff>
      <xdr:row>214</xdr:row>
      <xdr:rowOff>0</xdr:rowOff>
    </xdr:from>
    <xdr:ext cx="1960245" cy="190500"/>
    <xdr:sp macro="" textlink="">
      <xdr:nvSpPr>
        <xdr:cNvPr id="61" name="角丸四角形 60"/>
        <xdr:cNvSpPr/>
      </xdr:nvSpPr>
      <xdr:spPr>
        <a:xfrm>
          <a:off x="695325" y="37014150"/>
          <a:ext cx="1960245" cy="19050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spAutoFit/>
        </a:bodyPr>
        <a:lstStyle/>
        <a:p>
          <a:pPr algn="l"/>
          <a:r>
            <a:rPr kumimoji="1" lang="ja-JP" altLang="en-US" sz="1000">
              <a:solidFill>
                <a:sysClr val="windowText" lastClr="000000"/>
              </a:solidFill>
            </a:rPr>
            <a:t>住宅以外の建物に住んでいる世帯</a:t>
          </a:r>
        </a:p>
      </xdr:txBody>
    </xdr:sp>
    <xdr:clientData/>
  </xdr:oneCellAnchor>
  <xdr:oneCellAnchor>
    <xdr:from xmlns:xdr="http://schemas.openxmlformats.org/drawingml/2006/spreadsheetDrawing">
      <xdr:col>3</xdr:col>
      <xdr:colOff>0</xdr:colOff>
      <xdr:row>66</xdr:row>
      <xdr:rowOff>0</xdr:rowOff>
    </xdr:from>
    <xdr:ext cx="5579745" cy="367030"/>
    <xdr:sp macro="" textlink="">
      <xdr:nvSpPr>
        <xdr:cNvPr id="36" name="テキスト ボックス 35"/>
        <xdr:cNvSpPr txBox="1"/>
      </xdr:nvSpPr>
      <xdr:spPr>
        <a:xfrm>
          <a:off x="523875" y="11687175"/>
          <a:ext cx="557974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居住専用に建築された住宅（専用住宅）の</a:t>
          </a:r>
          <a:r>
            <a:rPr kumimoji="1" lang="en-US" altLang="ja-JP" sz="1100">
              <a:latin typeface="ＭＳ ゴシック"/>
              <a:ea typeface="ＭＳ ゴシック"/>
            </a:rPr>
            <a:t>1</a:t>
          </a:r>
          <a:r>
            <a:rPr kumimoji="1" lang="ja-JP" altLang="en-US" sz="1100">
              <a:latin typeface="ＭＳ ゴシック"/>
              <a:ea typeface="ＭＳ ゴシック"/>
            </a:rPr>
            <a:t>住宅当たり延べ面積は</a:t>
          </a:r>
          <a:r>
            <a:rPr kumimoji="1" lang="en-US" altLang="ja-JP" sz="1100">
              <a:latin typeface="ＭＳ ゴシック"/>
              <a:ea typeface="ＭＳ ゴシック"/>
            </a:rPr>
            <a:t>136.58</a:t>
          </a:r>
          <a:r>
            <a:rPr kumimoji="1" lang="ja-JP" altLang="en-US" sz="1100">
              <a:latin typeface="ＭＳ ゴシック"/>
              <a:ea typeface="ＭＳ ゴシック"/>
            </a:rPr>
            <a:t>㎡で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3.26</a:t>
          </a:r>
          <a:r>
            <a:rPr kumimoji="1" lang="ja-JP" altLang="en-US" sz="1100">
              <a:latin typeface="ＭＳ ゴシック"/>
              <a:ea typeface="ＭＳ ゴシック"/>
            </a:rPr>
            <a:t>㎡減少し、全国第</a:t>
          </a:r>
          <a:r>
            <a:rPr kumimoji="1" lang="en-US" altLang="ja-JP" sz="1100">
              <a:latin typeface="ＭＳ ゴシック"/>
              <a:ea typeface="ＭＳ ゴシック"/>
            </a:rPr>
            <a:t>4</a:t>
          </a:r>
          <a:r>
            <a:rPr kumimoji="1" lang="ja-JP" altLang="en-US" sz="1100">
              <a:latin typeface="ＭＳ ゴシック"/>
              <a:ea typeface="ＭＳ ゴシック"/>
            </a:rPr>
            <a:t>位</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3</xdr:col>
      <xdr:colOff>0</xdr:colOff>
      <xdr:row>69</xdr:row>
      <xdr:rowOff>0</xdr:rowOff>
    </xdr:from>
    <xdr:ext cx="5579745" cy="183515"/>
    <xdr:sp macro="" textlink="">
      <xdr:nvSpPr>
        <xdr:cNvPr id="43" name="テキスト ボックス 42"/>
        <xdr:cNvSpPr txBox="1"/>
      </xdr:nvSpPr>
      <xdr:spPr>
        <a:xfrm>
          <a:off x="523875" y="12201525"/>
          <a:ext cx="5579745" cy="183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専用住宅の</a:t>
          </a:r>
          <a:r>
            <a:rPr kumimoji="1" lang="en-US" altLang="ja-JP" sz="1100">
              <a:latin typeface="ＭＳ ゴシック"/>
              <a:ea typeface="ＭＳ ゴシック"/>
            </a:rPr>
            <a:t>1</a:t>
          </a:r>
          <a:r>
            <a:rPr kumimoji="1" lang="ja-JP" altLang="en-US" sz="1100">
              <a:latin typeface="ＭＳ ゴシック"/>
              <a:ea typeface="ＭＳ ゴシック"/>
            </a:rPr>
            <a:t>人当たり居住室の畳数は</a:t>
          </a:r>
          <a:r>
            <a:rPr kumimoji="1" lang="en-US" altLang="ja-JP" sz="1100">
              <a:latin typeface="ＭＳ ゴシック"/>
              <a:ea typeface="ＭＳ ゴシック"/>
            </a:rPr>
            <a:t>17.23</a:t>
          </a:r>
          <a:r>
            <a:rPr kumimoji="1" lang="ja-JP" altLang="en-US" sz="1100">
              <a:latin typeface="ＭＳ ゴシック"/>
              <a:ea typeface="ＭＳ ゴシック"/>
            </a:rPr>
            <a:t>畳で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1.14</a:t>
          </a:r>
          <a:r>
            <a:rPr kumimoji="1" lang="ja-JP" altLang="en-US" sz="1100">
              <a:latin typeface="ＭＳ ゴシック"/>
              <a:ea typeface="ＭＳ ゴシック"/>
            </a:rPr>
            <a:t>畳増加し、全国最高</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1</xdr:col>
      <xdr:colOff>0</xdr:colOff>
      <xdr:row>71</xdr:row>
      <xdr:rowOff>45720</xdr:rowOff>
    </xdr:from>
    <xdr:ext cx="5939790" cy="618490"/>
    <xdr:sp macro="" textlink="">
      <xdr:nvSpPr>
        <xdr:cNvPr id="49" name="角丸四角形 48"/>
        <xdr:cNvSpPr/>
      </xdr:nvSpPr>
      <xdr:spPr>
        <a:xfrm>
          <a:off x="171450" y="12590145"/>
          <a:ext cx="5939790" cy="618490"/>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◆高齢者等のための設備がある住宅は</a:t>
          </a:r>
          <a:r>
            <a:rPr kumimoji="1" lang="en-US" altLang="ja-JP" sz="1400" b="1">
              <a:solidFill>
                <a:sysClr val="windowText" lastClr="000000"/>
              </a:solidFill>
              <a:latin typeface="HG丸ｺﾞｼｯｸM-PRO"/>
              <a:ea typeface="HG丸ｺﾞｼｯｸM-PRO"/>
            </a:rPr>
            <a:t>56.4</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a:p>
          <a:pPr algn="l"/>
          <a:r>
            <a:rPr kumimoji="1" lang="ja-JP" altLang="en-US" sz="1400" b="1">
              <a:solidFill>
                <a:sysClr val="windowText" lastClr="000000"/>
              </a:solidFill>
              <a:latin typeface="HG丸ｺﾞｼｯｸM-PRO"/>
              <a:ea typeface="HG丸ｺﾞｼｯｸM-PRO"/>
            </a:rPr>
            <a:t>◆設備の中では、「手すりのある」住宅が</a:t>
          </a:r>
          <a:r>
            <a:rPr kumimoji="1" lang="en-US" altLang="ja-JP" sz="1400" b="1">
              <a:solidFill>
                <a:sysClr val="windowText" lastClr="000000"/>
              </a:solidFill>
              <a:latin typeface="HG丸ｺﾞｼｯｸM-PRO"/>
              <a:ea typeface="HG丸ｺﾞｼｯｸM-PRO"/>
            </a:rPr>
            <a:t>46.9</a:t>
          </a:r>
          <a:r>
            <a:rPr kumimoji="1" lang="ja-JP" altLang="en-US" sz="1400" b="1">
              <a:solidFill>
                <a:sysClr val="windowText" lastClr="000000"/>
              </a:solidFill>
              <a:latin typeface="HG丸ｺﾞｼｯｸM-PRO"/>
              <a:ea typeface="HG丸ｺﾞｼｯｸM-PRO"/>
            </a:rPr>
            <a:t>％で最多</a:t>
          </a:r>
          <a:endParaRPr kumimoji="1" lang="en-US" altLang="ja-JP" sz="1400" b="1">
            <a:solidFill>
              <a:sysClr val="windowText" lastClr="000000"/>
            </a:solidFill>
            <a:latin typeface="HG丸ｺﾞｼｯｸM-PRO"/>
            <a:ea typeface="HG丸ｺﾞｼｯｸM-PRO"/>
          </a:endParaRPr>
        </a:p>
      </xdr:txBody>
    </xdr:sp>
    <xdr:clientData/>
  </xdr:oneCellAnchor>
  <xdr:oneCellAnchor>
    <xdr:from xmlns:xdr="http://schemas.openxmlformats.org/drawingml/2006/spreadsheetDrawing">
      <xdr:col>3</xdr:col>
      <xdr:colOff>0</xdr:colOff>
      <xdr:row>76</xdr:row>
      <xdr:rowOff>0</xdr:rowOff>
    </xdr:from>
    <xdr:ext cx="2879725" cy="733425"/>
    <xdr:sp macro="" textlink="">
      <xdr:nvSpPr>
        <xdr:cNvPr id="50" name="テキスト ボックス 49"/>
        <xdr:cNvSpPr txBox="1"/>
      </xdr:nvSpPr>
      <xdr:spPr>
        <a:xfrm>
          <a:off x="523875" y="13401675"/>
          <a:ext cx="2879725" cy="7334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高齢者等のための設備がある住宅は</a:t>
          </a:r>
          <a:r>
            <a:rPr kumimoji="1" lang="en-US" altLang="ja-JP" sz="1100">
              <a:latin typeface="ＭＳ ゴシック"/>
              <a:ea typeface="ＭＳ ゴシック"/>
            </a:rPr>
            <a:t>219,400</a:t>
          </a:r>
          <a:r>
            <a:rPr kumimoji="1" lang="ja-JP" altLang="en-US" sz="1100">
              <a:latin typeface="ＭＳ ゴシック"/>
              <a:ea typeface="ＭＳ ゴシック"/>
            </a:rPr>
            <a:t>戸で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14,400</a:t>
          </a:r>
          <a:r>
            <a:rPr kumimoji="1" lang="ja-JP" altLang="en-US" sz="1100">
              <a:latin typeface="ＭＳ ゴシック"/>
              <a:ea typeface="ＭＳ ゴシック"/>
            </a:rPr>
            <a:t>戸増加、住宅全体に占める割合は</a:t>
          </a:r>
          <a:r>
            <a:rPr kumimoji="1" lang="en-US" altLang="ja-JP" sz="1100">
              <a:latin typeface="ＭＳ ゴシック"/>
              <a:ea typeface="ＭＳ ゴシック"/>
            </a:rPr>
            <a:t>56.4</a:t>
          </a:r>
          <a:r>
            <a:rPr kumimoji="1" lang="ja-JP" altLang="en-US" sz="1100">
              <a:latin typeface="ＭＳ ゴシック"/>
              <a:ea typeface="ＭＳ ゴシック"/>
            </a:rPr>
            <a:t>％で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2.5</a:t>
          </a:r>
          <a:r>
            <a:rPr kumimoji="1" lang="ja-JP" altLang="en-US" sz="1100">
              <a:latin typeface="ＭＳ ゴシック"/>
              <a:ea typeface="ＭＳ ゴシック"/>
            </a:rPr>
            <a:t>ポイント増加</a:t>
          </a:r>
          <a:endParaRPr kumimoji="1" lang="en-US" altLang="ja-JP" sz="1100">
            <a:latin typeface="ＭＳ ゴシック"/>
            <a:ea typeface="ＭＳ ゴシック"/>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180975</xdr:colOff>
          <xdr:row>173</xdr:row>
          <xdr:rowOff>171450</xdr:rowOff>
        </xdr:from>
        <xdr:to xmlns:xdr="http://schemas.openxmlformats.org/drawingml/2006/spreadsheetDrawing">
          <xdr:col>23</xdr:col>
          <xdr:colOff>76835</xdr:colOff>
          <xdr:row>183</xdr:row>
          <xdr:rowOff>171450</xdr:rowOff>
        </xdr:to>
        <xdr:pic macro="">
          <xdr:nvPicPr>
            <xdr:cNvPr id="64" name="図 63"/>
            <xdr:cNvPicPr>
              <a:picLocks noChangeAspect="1" noChangeArrowheads="1"/>
              <a:extLst>
                <a:ext uri="{84589F7E-364E-4C9E-8A38-B11213B215E9}">
                  <a14:cameraTool cellRange="要約掲載図表!$A$1:$F$9" spid="_x0000_s193723"/>
                </a:ext>
              </a:extLst>
            </xdr:cNvPicPr>
          </xdr:nvPicPr>
          <xdr:blipFill>
            <a:blip xmlns:r="http://schemas.openxmlformats.org/officeDocument/2006/relationships" r:embed="rId4"/>
            <a:stretch>
              <a:fillRect/>
            </a:stretch>
          </xdr:blipFill>
          <xdr:spPr>
            <a:xfrm>
              <a:off x="523875" y="30203775"/>
              <a:ext cx="3505835" cy="1714500"/>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2</xdr:col>
      <xdr:colOff>111125</xdr:colOff>
      <xdr:row>41</xdr:row>
      <xdr:rowOff>0</xdr:rowOff>
    </xdr:from>
    <xdr:to xmlns:xdr="http://schemas.openxmlformats.org/drawingml/2006/spreadsheetDrawing">
      <xdr:col>33</xdr:col>
      <xdr:colOff>80010</xdr:colOff>
      <xdr:row>46</xdr:row>
      <xdr:rowOff>26670</xdr:rowOff>
    </xdr:to>
    <xdr:graphicFrame macro="">
      <xdr:nvGraphicFramePr>
        <xdr:cNvPr id="69" name="グラフ 6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mlns:xdr="http://schemas.openxmlformats.org/drawingml/2006/spreadsheetDrawing">
      <xdr:col>3</xdr:col>
      <xdr:colOff>0</xdr:colOff>
      <xdr:row>81</xdr:row>
      <xdr:rowOff>0</xdr:rowOff>
    </xdr:from>
    <xdr:ext cx="2879725" cy="367030"/>
    <xdr:sp macro="" textlink="">
      <xdr:nvSpPr>
        <xdr:cNvPr id="73" name="テキスト ボックス 72"/>
        <xdr:cNvSpPr txBox="1"/>
      </xdr:nvSpPr>
      <xdr:spPr>
        <a:xfrm>
          <a:off x="523875" y="14258925"/>
          <a:ext cx="287972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高齢者等のための設備の中では、「手すりがある」住宅が</a:t>
          </a:r>
          <a:r>
            <a:rPr kumimoji="1" lang="en-US" altLang="ja-JP" sz="1100">
              <a:latin typeface="ＭＳ ゴシック"/>
              <a:ea typeface="ＭＳ ゴシック"/>
            </a:rPr>
            <a:t>182,600</a:t>
          </a:r>
          <a:r>
            <a:rPr kumimoji="1" lang="ja-JP" altLang="en-US" sz="1100">
              <a:latin typeface="ＭＳ ゴシック"/>
              <a:ea typeface="ＭＳ ゴシック"/>
            </a:rPr>
            <a:t>戸（</a:t>
          </a:r>
          <a:r>
            <a:rPr kumimoji="1" lang="en-US" altLang="ja-JP" sz="1100">
              <a:latin typeface="ＭＳ ゴシック"/>
              <a:ea typeface="ＭＳ ゴシック"/>
            </a:rPr>
            <a:t>46.9</a:t>
          </a:r>
          <a:r>
            <a:rPr kumimoji="1" lang="ja-JP" altLang="en-US" sz="1100">
              <a:latin typeface="ＭＳ ゴシック"/>
              <a:ea typeface="ＭＳ ゴシック"/>
            </a:rPr>
            <a:t>％）で最多</a:t>
          </a:r>
          <a:endParaRPr kumimoji="1" lang="en-US" altLang="ja-JP" sz="1100">
            <a:latin typeface="ＭＳ ゴシック"/>
            <a:ea typeface="ＭＳ ゴシック"/>
          </a:endParaRPr>
        </a:p>
      </xdr:txBody>
    </xdr:sp>
    <xdr:clientData/>
  </xdr:oneCellAnchor>
  <xdr:twoCellAnchor>
    <xdr:from xmlns:xdr="http://schemas.openxmlformats.org/drawingml/2006/spreadsheetDrawing">
      <xdr:col>21</xdr:col>
      <xdr:colOff>142875</xdr:colOff>
      <xdr:row>76</xdr:row>
      <xdr:rowOff>15875</xdr:rowOff>
    </xdr:from>
    <xdr:to xmlns:xdr="http://schemas.openxmlformats.org/drawingml/2006/spreadsheetDrawing">
      <xdr:col>39</xdr:col>
      <xdr:colOff>59690</xdr:colOff>
      <xdr:row>90</xdr:row>
      <xdr:rowOff>91440</xdr:rowOff>
    </xdr:to>
    <xdr:graphicFrame macro="">
      <xdr:nvGraphicFramePr>
        <xdr:cNvPr id="76" name="グラフ 7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mlns:xdr="http://schemas.openxmlformats.org/drawingml/2006/spreadsheetDrawing">
      <xdr:col>1</xdr:col>
      <xdr:colOff>0</xdr:colOff>
      <xdr:row>91</xdr:row>
      <xdr:rowOff>45720</xdr:rowOff>
    </xdr:from>
    <xdr:ext cx="5939790" cy="618490"/>
    <xdr:sp macro="" textlink="">
      <xdr:nvSpPr>
        <xdr:cNvPr id="82" name="角丸四角形 81"/>
        <xdr:cNvSpPr/>
      </xdr:nvSpPr>
      <xdr:spPr>
        <a:xfrm>
          <a:off x="171450" y="16019145"/>
          <a:ext cx="5939790" cy="618490"/>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◆高齢者</a:t>
          </a:r>
          <a:r>
            <a:rPr kumimoji="1" lang="en-US" altLang="ja-JP" sz="1400" b="1">
              <a:solidFill>
                <a:sysClr val="windowText" lastClr="000000"/>
              </a:solidFill>
              <a:latin typeface="HG丸ｺﾞｼｯｸM-PRO"/>
              <a:ea typeface="HG丸ｺﾞｼｯｸM-PRO"/>
            </a:rPr>
            <a:t>(65</a:t>
          </a:r>
          <a:r>
            <a:rPr kumimoji="1" lang="ja-JP" altLang="en-US" sz="1400" b="1">
              <a:solidFill>
                <a:sysClr val="windowText" lastClr="000000"/>
              </a:solidFill>
              <a:latin typeface="HG丸ｺﾞｼｯｸM-PRO"/>
              <a:ea typeface="HG丸ｺﾞｼｯｸM-PRO"/>
            </a:rPr>
            <a:t>歳以上世帯員</a:t>
          </a:r>
          <a:r>
            <a:rPr kumimoji="1" lang="en-US" altLang="ja-JP" sz="1400" b="1">
              <a:solidFill>
                <a:sysClr val="windowText" lastClr="000000"/>
              </a:solidFill>
              <a:latin typeface="HG丸ｺﾞｼｯｸM-PRO"/>
              <a:ea typeface="HG丸ｺﾞｼｯｸM-PRO"/>
            </a:rPr>
            <a:t>)</a:t>
          </a:r>
          <a:r>
            <a:rPr kumimoji="1" lang="ja-JP" altLang="en-US" sz="1400" b="1">
              <a:solidFill>
                <a:sysClr val="windowText" lastClr="000000"/>
              </a:solidFill>
              <a:latin typeface="HG丸ｺﾞｼｯｸM-PRO"/>
              <a:ea typeface="HG丸ｺﾞｼｯｸM-PRO"/>
            </a:rPr>
            <a:t>のいる世帯は主世帯全体の</a:t>
          </a:r>
          <a:r>
            <a:rPr kumimoji="1" lang="en-US" altLang="ja-JP" sz="1400" b="1">
              <a:solidFill>
                <a:sysClr val="windowText" lastClr="000000"/>
              </a:solidFill>
              <a:latin typeface="HG丸ｺﾞｼｯｸM-PRO"/>
              <a:ea typeface="HG丸ｺﾞｼｯｸM-PRO"/>
            </a:rPr>
            <a:t>54.7</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a:p>
          <a:pPr algn="l"/>
          <a:r>
            <a:rPr kumimoji="1" lang="ja-JP" altLang="en-US" sz="1400" b="1">
              <a:solidFill>
                <a:sysClr val="windowText" lastClr="000000"/>
              </a:solidFill>
              <a:latin typeface="HG丸ｺﾞｼｯｸM-PRO"/>
              <a:ea typeface="HG丸ｺﾞｼｯｸM-PRO"/>
            </a:rPr>
            <a:t>◆</a:t>
          </a:r>
          <a:r>
            <a:rPr kumimoji="1" lang="en-US" altLang="ja-JP" sz="1400" b="1">
              <a:solidFill>
                <a:sysClr val="windowText" lastClr="000000"/>
              </a:solidFill>
              <a:latin typeface="HG丸ｺﾞｼｯｸM-PRO"/>
              <a:ea typeface="HG丸ｺﾞｼｯｸM-PRO"/>
            </a:rPr>
            <a:t>75</a:t>
          </a:r>
          <a:r>
            <a:rPr kumimoji="1" lang="ja-JP" altLang="en-US" sz="1400" b="1">
              <a:solidFill>
                <a:sysClr val="windowText" lastClr="000000"/>
              </a:solidFill>
              <a:latin typeface="HG丸ｺﾞｼｯｸM-PRO"/>
              <a:ea typeface="HG丸ｺﾞｼｯｸM-PRO"/>
            </a:rPr>
            <a:t>歳以上世帯員のいる世帯は主世帯全体の</a:t>
          </a:r>
          <a:r>
            <a:rPr kumimoji="1" lang="en-US" altLang="ja-JP" sz="1400" b="1">
              <a:solidFill>
                <a:sysClr val="windowText" lastClr="000000"/>
              </a:solidFill>
              <a:latin typeface="HG丸ｺﾞｼｯｸM-PRO"/>
              <a:ea typeface="HG丸ｺﾞｼｯｸM-PRO"/>
            </a:rPr>
            <a:t>33.7</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xdr:txBody>
    </xdr:sp>
    <xdr:clientData/>
  </xdr:oneCellAnchor>
  <xdr:oneCellAnchor>
    <xdr:from xmlns:xdr="http://schemas.openxmlformats.org/drawingml/2006/spreadsheetDrawing">
      <xdr:col>3</xdr:col>
      <xdr:colOff>0</xdr:colOff>
      <xdr:row>96</xdr:row>
      <xdr:rowOff>0</xdr:rowOff>
    </xdr:from>
    <xdr:ext cx="5579745" cy="367030"/>
    <xdr:sp macro="" textlink="">
      <xdr:nvSpPr>
        <xdr:cNvPr id="52" name="テキスト ボックス 51"/>
        <xdr:cNvSpPr txBox="1"/>
      </xdr:nvSpPr>
      <xdr:spPr>
        <a:xfrm>
          <a:off x="523875" y="16830675"/>
          <a:ext cx="557974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高齢者のいる世帯は</a:t>
          </a:r>
          <a:r>
            <a:rPr kumimoji="1" lang="en-US" altLang="ja-JP" sz="1100">
              <a:latin typeface="ＭＳ ゴシック"/>
              <a:ea typeface="ＭＳ ゴシック"/>
            </a:rPr>
            <a:t>212,700</a:t>
          </a:r>
          <a:r>
            <a:rPr kumimoji="1" lang="ja-JP" altLang="en-US" sz="1100">
              <a:latin typeface="ＭＳ ゴシック"/>
              <a:ea typeface="ＭＳ ゴシック"/>
            </a:rPr>
            <a:t>世帯で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6,900</a:t>
          </a:r>
          <a:r>
            <a:rPr kumimoji="1" lang="ja-JP" altLang="en-US" sz="1100">
              <a:latin typeface="ＭＳ ゴシック"/>
              <a:ea typeface="ＭＳ ゴシック"/>
            </a:rPr>
            <a:t>世帯</a:t>
          </a:r>
          <a:r>
            <a:rPr kumimoji="1" lang="en-US" altLang="ja-JP" sz="1100">
              <a:latin typeface="ＭＳ ゴシック"/>
              <a:ea typeface="ＭＳ ゴシック"/>
            </a:rPr>
            <a:t>(3.4</a:t>
          </a:r>
          <a:r>
            <a:rPr kumimoji="1" lang="ja-JP" altLang="en-US" sz="1100">
              <a:latin typeface="ＭＳ ゴシック"/>
              <a:ea typeface="ＭＳ ゴシック"/>
            </a:rPr>
            <a:t>％</a:t>
          </a:r>
          <a:r>
            <a:rPr kumimoji="1" lang="en-US" altLang="ja-JP" sz="1100">
              <a:latin typeface="ＭＳ ゴシック"/>
              <a:ea typeface="ＭＳ ゴシック"/>
            </a:rPr>
            <a:t>)</a:t>
          </a:r>
          <a:r>
            <a:rPr kumimoji="1" lang="ja-JP" altLang="en-US" sz="1100">
              <a:latin typeface="ＭＳ ゴシック"/>
              <a:ea typeface="ＭＳ ゴシック"/>
            </a:rPr>
            <a:t>増加、主世帯全体に占める割合は</a:t>
          </a:r>
          <a:r>
            <a:rPr kumimoji="1" lang="en-US" altLang="ja-JP" sz="1100">
              <a:latin typeface="ＭＳ ゴシック"/>
              <a:ea typeface="ＭＳ ゴシック"/>
            </a:rPr>
            <a:t>54.7</a:t>
          </a:r>
          <a:r>
            <a:rPr kumimoji="1" lang="ja-JP" altLang="en-US" sz="1100">
              <a:latin typeface="ＭＳ ゴシック"/>
              <a:ea typeface="ＭＳ ゴシック"/>
            </a:rPr>
            <a:t>％で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0.6</a:t>
          </a:r>
          <a:r>
            <a:rPr kumimoji="1" lang="ja-JP" altLang="en-US" sz="1100">
              <a:latin typeface="ＭＳ ゴシック"/>
              <a:ea typeface="ＭＳ ゴシック"/>
            </a:rPr>
            <a:t>ポイント増加</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3</xdr:col>
      <xdr:colOff>0</xdr:colOff>
      <xdr:row>99</xdr:row>
      <xdr:rowOff>0</xdr:rowOff>
    </xdr:from>
    <xdr:ext cx="5579745" cy="367030"/>
    <xdr:sp macro="" textlink="">
      <xdr:nvSpPr>
        <xdr:cNvPr id="55" name="テキスト ボックス 54"/>
        <xdr:cNvSpPr txBox="1"/>
      </xdr:nvSpPr>
      <xdr:spPr>
        <a:xfrm>
          <a:off x="523875" y="17345025"/>
          <a:ext cx="557974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en-US" altLang="ja-JP" sz="1100">
              <a:latin typeface="ＭＳ ゴシック"/>
              <a:ea typeface="ＭＳ ゴシック"/>
            </a:rPr>
            <a:t>75</a:t>
          </a:r>
          <a:r>
            <a:rPr kumimoji="1" lang="ja-JP" altLang="en-US" sz="1100">
              <a:latin typeface="ＭＳ ゴシック"/>
              <a:ea typeface="ＭＳ ゴシック"/>
            </a:rPr>
            <a:t>歳以上世帯員のいる世帯は</a:t>
          </a:r>
          <a:r>
            <a:rPr kumimoji="1" lang="en-US" altLang="ja-JP" sz="1100">
              <a:latin typeface="ＭＳ ゴシック"/>
              <a:ea typeface="ＭＳ ゴシック"/>
            </a:rPr>
            <a:t>131,000</a:t>
          </a:r>
          <a:r>
            <a:rPr kumimoji="1" lang="ja-JP" altLang="en-US" sz="1100">
              <a:latin typeface="ＭＳ ゴシック"/>
              <a:ea typeface="ＭＳ ゴシック"/>
            </a:rPr>
            <a:t>世帯で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10,600</a:t>
          </a:r>
          <a:r>
            <a:rPr kumimoji="1" lang="ja-JP" altLang="en-US" sz="1100">
              <a:latin typeface="ＭＳ ゴシック"/>
              <a:ea typeface="ＭＳ ゴシック"/>
            </a:rPr>
            <a:t>世帯</a:t>
          </a:r>
          <a:r>
            <a:rPr kumimoji="1" lang="en-US" altLang="ja-JP" sz="1100">
              <a:latin typeface="ＭＳ ゴシック"/>
              <a:ea typeface="ＭＳ ゴシック"/>
            </a:rPr>
            <a:t>(8.8</a:t>
          </a:r>
          <a:r>
            <a:rPr kumimoji="1" lang="ja-JP" altLang="en-US" sz="1100">
              <a:latin typeface="ＭＳ ゴシック"/>
              <a:ea typeface="ＭＳ ゴシック"/>
            </a:rPr>
            <a:t>％</a:t>
          </a:r>
          <a:r>
            <a:rPr kumimoji="1" lang="en-US" altLang="ja-JP" sz="1100">
              <a:latin typeface="ＭＳ ゴシック"/>
              <a:ea typeface="ＭＳ ゴシック"/>
            </a:rPr>
            <a:t>)</a:t>
          </a:r>
          <a:r>
            <a:rPr kumimoji="1" lang="ja-JP" altLang="en-US" sz="1100">
              <a:latin typeface="ＭＳ ゴシック"/>
              <a:ea typeface="ＭＳ ゴシック"/>
            </a:rPr>
            <a:t>増加、主世帯全体に占める割合は</a:t>
          </a:r>
          <a:r>
            <a:rPr kumimoji="1" lang="en-US" altLang="ja-JP" sz="1100">
              <a:latin typeface="ＭＳ ゴシック"/>
              <a:ea typeface="ＭＳ ゴシック"/>
            </a:rPr>
            <a:t>33.7</a:t>
          </a:r>
          <a:r>
            <a:rPr kumimoji="1" lang="ja-JP" altLang="en-US" sz="1100">
              <a:latin typeface="ＭＳ ゴシック"/>
              <a:ea typeface="ＭＳ ゴシック"/>
            </a:rPr>
            <a:t>％で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2.0</a:t>
          </a:r>
          <a:r>
            <a:rPr kumimoji="1" lang="ja-JP" altLang="en-US" sz="1100">
              <a:latin typeface="ＭＳ ゴシック"/>
              <a:ea typeface="ＭＳ ゴシック"/>
            </a:rPr>
            <a:t>ポイント増加</a:t>
          </a:r>
          <a:endParaRPr kumimoji="1" lang="en-US" altLang="ja-JP" sz="1100">
            <a:latin typeface="ＭＳ ゴシック"/>
            <a:ea typeface="ＭＳ ゴシック"/>
          </a:endParaRPr>
        </a:p>
      </xdr:txBody>
    </xdr:sp>
    <xdr:clientData/>
  </xdr:oneCellAnchor>
  <xdr:twoCellAnchor>
    <xdr:from xmlns:xdr="http://schemas.openxmlformats.org/drawingml/2006/spreadsheetDrawing">
      <xdr:col>22</xdr:col>
      <xdr:colOff>0</xdr:colOff>
      <xdr:row>104</xdr:row>
      <xdr:rowOff>0</xdr:rowOff>
    </xdr:from>
    <xdr:to xmlns:xdr="http://schemas.openxmlformats.org/drawingml/2006/spreadsheetDrawing">
      <xdr:col>39</xdr:col>
      <xdr:colOff>91440</xdr:colOff>
      <xdr:row>117</xdr:row>
      <xdr:rowOff>69850</xdr:rowOff>
    </xdr:to>
    <xdr:graphicFrame macro="">
      <xdr:nvGraphicFramePr>
        <xdr:cNvPr id="66" name="グラフ 6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3</xdr:col>
      <xdr:colOff>0</xdr:colOff>
      <xdr:row>104</xdr:row>
      <xdr:rowOff>0</xdr:rowOff>
    </xdr:from>
    <xdr:to xmlns:xdr="http://schemas.openxmlformats.org/drawingml/2006/spreadsheetDrawing">
      <xdr:col>20</xdr:col>
      <xdr:colOff>91440</xdr:colOff>
      <xdr:row>117</xdr:row>
      <xdr:rowOff>69850</xdr:rowOff>
    </xdr:to>
    <xdr:graphicFrame macro="">
      <xdr:nvGraphicFramePr>
        <xdr:cNvPr id="68" name="グラフ 6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mlns:xdr="http://schemas.openxmlformats.org/drawingml/2006/spreadsheetDrawing">
      <xdr:col>3</xdr:col>
      <xdr:colOff>0</xdr:colOff>
      <xdr:row>102</xdr:row>
      <xdr:rowOff>0</xdr:rowOff>
    </xdr:from>
    <xdr:ext cx="5579745" cy="183515"/>
    <xdr:sp macro="" textlink="">
      <xdr:nvSpPr>
        <xdr:cNvPr id="71" name="テキスト ボックス 70"/>
        <xdr:cNvSpPr txBox="1"/>
      </xdr:nvSpPr>
      <xdr:spPr>
        <a:xfrm>
          <a:off x="523875" y="17859375"/>
          <a:ext cx="5579745" cy="183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高齢者のいる世帯のうち、高齢単身世帯の割合は</a:t>
          </a:r>
          <a:r>
            <a:rPr kumimoji="1" lang="en-US" altLang="ja-JP" sz="1100">
              <a:latin typeface="ＭＳ ゴシック"/>
              <a:ea typeface="ＭＳ ゴシック"/>
            </a:rPr>
            <a:t>21.0</a:t>
          </a:r>
          <a:r>
            <a:rPr kumimoji="1" lang="ja-JP" altLang="en-US" sz="1100">
              <a:latin typeface="ＭＳ ゴシック"/>
              <a:ea typeface="ＭＳ ゴシック"/>
            </a:rPr>
            <a:t>％で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2.8</a:t>
          </a:r>
          <a:r>
            <a:rPr kumimoji="1" lang="ja-JP" altLang="en-US" sz="1100">
              <a:latin typeface="ＭＳ ゴシック"/>
              <a:ea typeface="ＭＳ ゴシック"/>
            </a:rPr>
            <a:t>ポイント増加</a:t>
          </a:r>
          <a:endParaRPr kumimoji="1" lang="en-US" altLang="ja-JP" sz="1100">
            <a:latin typeface="ＭＳ ゴシック"/>
            <a:ea typeface="ＭＳ ゴシック"/>
          </a:endParaRPr>
        </a:p>
      </xdr:txBody>
    </xdr:sp>
    <xdr:clientData/>
  </xdr:oneCellAnchor>
  <xdr:twoCellAnchor>
    <xdr:from xmlns:xdr="http://schemas.openxmlformats.org/drawingml/2006/spreadsheetDrawing">
      <xdr:col>4</xdr:col>
      <xdr:colOff>86995</xdr:colOff>
      <xdr:row>118</xdr:row>
      <xdr:rowOff>47625</xdr:rowOff>
    </xdr:from>
    <xdr:to xmlns:xdr="http://schemas.openxmlformats.org/drawingml/2006/spreadsheetDrawing">
      <xdr:col>35</xdr:col>
      <xdr:colOff>73660</xdr:colOff>
      <xdr:row>123</xdr:row>
      <xdr:rowOff>74930</xdr:rowOff>
    </xdr:to>
    <xdr:graphicFrame macro="">
      <xdr:nvGraphicFramePr>
        <xdr:cNvPr id="79" name="グラフ 7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43</xdr:col>
      <xdr:colOff>0</xdr:colOff>
      <xdr:row>138</xdr:row>
      <xdr:rowOff>0</xdr:rowOff>
    </xdr:from>
    <xdr:to xmlns:xdr="http://schemas.openxmlformats.org/drawingml/2006/spreadsheetDrawing">
      <xdr:col>44</xdr:col>
      <xdr:colOff>5080</xdr:colOff>
      <xdr:row>138</xdr:row>
      <xdr:rowOff>125730</xdr:rowOff>
    </xdr:to>
    <xdr:sp macro="" textlink="">
      <xdr:nvSpPr>
        <xdr:cNvPr id="85" name="線吹き出し 2 (枠付き) 84"/>
        <xdr:cNvSpPr/>
      </xdr:nvSpPr>
      <xdr:spPr>
        <a:xfrm>
          <a:off x="7381875" y="24031575"/>
          <a:ext cx="176530" cy="125730"/>
        </a:xfrm>
        <a:prstGeom prst="borderCallout2">
          <a:avLst>
            <a:gd name="adj1" fmla="val 75181"/>
            <a:gd name="adj2" fmla="val -4256"/>
            <a:gd name="adj3" fmla="val 75181"/>
            <a:gd name="adj4" fmla="val -13405"/>
            <a:gd name="adj5" fmla="val -30410"/>
            <a:gd name="adj6" fmla="val -28130"/>
          </a:avLst>
        </a:prstGeom>
        <a:solidFill>
          <a:schemeClr val="bg1"/>
        </a:solidFill>
        <a:ln w="3175" cmpd="sng">
          <a:solidFill>
            <a:schemeClr val="tx1"/>
          </a:solidFill>
          <a:tailEnd type="triangle" w="sm" len="sm"/>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r>
            <a:rPr lang="en-US" altLang="ja-JP" sz="700">
              <a:solidFill>
                <a:sysClr val="windowText" lastClr="000000"/>
              </a:solidFill>
            </a:rPr>
            <a:t>1.6</a:t>
          </a:r>
          <a:endParaRPr lang="ja-JP" sz="700">
            <a:solidFill>
              <a:sysClr val="windowText" lastClr="000000"/>
            </a:solidFill>
          </a:endParaRPr>
        </a:p>
      </xdr:txBody>
    </xdr:sp>
    <xdr:clientData/>
  </xdr:twoCellAnchor>
  <xdr:oneCellAnchor>
    <xdr:from xmlns:xdr="http://schemas.openxmlformats.org/drawingml/2006/spreadsheetDrawing">
      <xdr:col>1</xdr:col>
      <xdr:colOff>0</xdr:colOff>
      <xdr:row>125</xdr:row>
      <xdr:rowOff>23495</xdr:rowOff>
    </xdr:from>
    <xdr:ext cx="5939790" cy="876935"/>
    <xdr:sp macro="" textlink="">
      <xdr:nvSpPr>
        <xdr:cNvPr id="87" name="角丸四角形 86"/>
        <xdr:cNvSpPr/>
      </xdr:nvSpPr>
      <xdr:spPr>
        <a:xfrm>
          <a:off x="171450" y="21826220"/>
          <a:ext cx="5939790" cy="876935"/>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◆子の居住地が</a:t>
          </a:r>
          <a:r>
            <a:rPr kumimoji="1" lang="en-US" altLang="ja-JP" sz="1400" b="1">
              <a:solidFill>
                <a:sysClr val="windowText" lastClr="000000"/>
              </a:solidFill>
              <a:latin typeface="HG丸ｺﾞｼｯｸM-PRO"/>
              <a:ea typeface="HG丸ｺﾞｼｯｸM-PRO"/>
            </a:rPr>
            <a:t>1</a:t>
          </a:r>
          <a:r>
            <a:rPr kumimoji="1" lang="ja-JP" altLang="en-US" sz="1400" b="1">
              <a:solidFill>
                <a:sysClr val="windowText" lastClr="000000"/>
              </a:solidFill>
              <a:latin typeface="HG丸ｺﾞｼｯｸM-PRO"/>
              <a:ea typeface="HG丸ｺﾞｼｯｸM-PRO"/>
            </a:rPr>
            <a:t>時間以上の場所にある高齢単身世帯は</a:t>
          </a:r>
          <a:r>
            <a:rPr kumimoji="1" lang="en-US" altLang="ja-JP" sz="1400" b="1">
              <a:solidFill>
                <a:sysClr val="windowText" lastClr="000000"/>
              </a:solidFill>
              <a:latin typeface="HG丸ｺﾞｼｯｸM-PRO"/>
              <a:ea typeface="HG丸ｺﾞｼｯｸM-PRO"/>
            </a:rPr>
            <a:t>34.8</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a:p>
          <a:pPr algn="l"/>
          <a:r>
            <a:rPr kumimoji="1" lang="ja-JP" altLang="en-US" sz="1400" b="1">
              <a:solidFill>
                <a:sysClr val="windowText" lastClr="000000"/>
              </a:solidFill>
              <a:latin typeface="HG丸ｺﾞｼｯｸM-PRO"/>
              <a:ea typeface="HG丸ｺﾞｼｯｸM-PRO"/>
            </a:rPr>
            <a:t>◆子の居住地が</a:t>
          </a:r>
          <a:r>
            <a:rPr kumimoji="1" lang="en-US" altLang="ja-JP" sz="1400" b="1">
              <a:solidFill>
                <a:sysClr val="windowText" lastClr="000000"/>
              </a:solidFill>
              <a:latin typeface="HG丸ｺﾞｼｯｸM-PRO"/>
              <a:ea typeface="HG丸ｺﾞｼｯｸM-PRO"/>
            </a:rPr>
            <a:t>1</a:t>
          </a:r>
          <a:r>
            <a:rPr kumimoji="1" lang="ja-JP" altLang="en-US" sz="1400" b="1">
              <a:solidFill>
                <a:sysClr val="windowText" lastClr="000000"/>
              </a:solidFill>
              <a:latin typeface="HG丸ｺﾞｼｯｸM-PRO"/>
              <a:ea typeface="HG丸ｺﾞｼｯｸM-PRO"/>
            </a:rPr>
            <a:t>時間以上の場所にある高齢者のいる夫婦のみの世帯は</a:t>
          </a:r>
          <a:endParaRPr kumimoji="1" lang="en-US" altLang="ja-JP" sz="1400" b="1">
            <a:solidFill>
              <a:sysClr val="windowText" lastClr="000000"/>
            </a:solidFill>
            <a:latin typeface="HG丸ｺﾞｼｯｸM-PRO"/>
            <a:ea typeface="HG丸ｺﾞｼｯｸM-PRO"/>
          </a:endParaRPr>
        </a:p>
        <a:p>
          <a:pPr algn="l"/>
          <a:r>
            <a:rPr kumimoji="1" lang="ja-JP" altLang="en-US" sz="1400" b="1">
              <a:solidFill>
                <a:sysClr val="windowText" lastClr="000000"/>
              </a:solidFill>
              <a:latin typeface="HG丸ｺﾞｼｯｸM-PRO"/>
              <a:ea typeface="HG丸ｺﾞｼｯｸM-PRO"/>
            </a:rPr>
            <a:t>　</a:t>
          </a:r>
          <a:r>
            <a:rPr kumimoji="1" lang="en-US" altLang="ja-JP" sz="1400" b="1">
              <a:solidFill>
                <a:sysClr val="windowText" lastClr="000000"/>
              </a:solidFill>
              <a:latin typeface="HG丸ｺﾞｼｯｸM-PRO"/>
              <a:ea typeface="HG丸ｺﾞｼｯｸM-PRO"/>
            </a:rPr>
            <a:t>39.4</a:t>
          </a:r>
          <a:r>
            <a:rPr kumimoji="1" lang="ja-JP" altLang="en-US" sz="1400" b="1">
              <a:solidFill>
                <a:sysClr val="windowText" lastClr="000000"/>
              </a:solidFill>
              <a:latin typeface="HG丸ｺﾞｼｯｸM-PRO"/>
              <a:ea typeface="HG丸ｺﾞｼｯｸM-PRO"/>
            </a:rPr>
            <a:t>％</a:t>
          </a:r>
          <a:endParaRPr kumimoji="1" lang="en-US" altLang="ja-JP" sz="1400" b="1">
            <a:solidFill>
              <a:sysClr val="windowText" lastClr="000000"/>
            </a:solidFill>
            <a:latin typeface="HG丸ｺﾞｼｯｸM-PRO"/>
            <a:ea typeface="HG丸ｺﾞｼｯｸM-PRO"/>
          </a:endParaRPr>
        </a:p>
      </xdr:txBody>
    </xdr:sp>
    <xdr:clientData/>
  </xdr:oneCellAnchor>
  <xdr:oneCellAnchor>
    <xdr:from xmlns:xdr="http://schemas.openxmlformats.org/drawingml/2006/spreadsheetDrawing">
      <xdr:col>3</xdr:col>
      <xdr:colOff>0</xdr:colOff>
      <xdr:row>131</xdr:row>
      <xdr:rowOff>0</xdr:rowOff>
    </xdr:from>
    <xdr:ext cx="5579745" cy="367030"/>
    <xdr:sp macro="" textlink="">
      <xdr:nvSpPr>
        <xdr:cNvPr id="88" name="テキスト ボックス 87"/>
        <xdr:cNvSpPr txBox="1"/>
      </xdr:nvSpPr>
      <xdr:spPr>
        <a:xfrm>
          <a:off x="523875" y="22831425"/>
          <a:ext cx="557974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高齢単身世帯のうち、子の居住地が</a:t>
          </a:r>
          <a:r>
            <a:rPr kumimoji="1" lang="en-US" altLang="ja-JP" sz="1100">
              <a:latin typeface="ＭＳ ゴシック"/>
              <a:ea typeface="ＭＳ ゴシック"/>
            </a:rPr>
            <a:t>1</a:t>
          </a:r>
          <a:r>
            <a:rPr kumimoji="1" lang="ja-JP" altLang="en-US" sz="1100">
              <a:latin typeface="ＭＳ ゴシック"/>
              <a:ea typeface="ＭＳ ゴシック"/>
            </a:rPr>
            <a:t>時間以上の場所にある世帯の割合は</a:t>
          </a:r>
          <a:r>
            <a:rPr kumimoji="1" lang="en-US" altLang="ja-JP" sz="1100">
              <a:latin typeface="ＭＳ ゴシック"/>
              <a:ea typeface="ＭＳ ゴシック"/>
            </a:rPr>
            <a:t>34.8</a:t>
          </a:r>
          <a:r>
            <a:rPr kumimoji="1" lang="ja-JP" altLang="en-US" sz="1100">
              <a:latin typeface="ＭＳ ゴシック"/>
              <a:ea typeface="ＭＳ ゴシック"/>
            </a:rPr>
            <a:t>％で、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1.1</a:t>
          </a:r>
          <a:r>
            <a:rPr kumimoji="1" lang="ja-JP" altLang="en-US" sz="1100">
              <a:latin typeface="ＭＳ ゴシック"/>
              <a:ea typeface="ＭＳ ゴシック"/>
            </a:rPr>
            <a:t>ポイント減少</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3</xdr:col>
      <xdr:colOff>0</xdr:colOff>
      <xdr:row>134</xdr:row>
      <xdr:rowOff>0</xdr:rowOff>
    </xdr:from>
    <xdr:ext cx="5579745" cy="367030"/>
    <xdr:sp macro="" textlink="">
      <xdr:nvSpPr>
        <xdr:cNvPr id="89" name="テキスト ボックス 88"/>
        <xdr:cNvSpPr txBox="1"/>
      </xdr:nvSpPr>
      <xdr:spPr>
        <a:xfrm>
          <a:off x="523875" y="23345775"/>
          <a:ext cx="557974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高齢者のいる夫婦のみの世帯のうち、子の居住地が</a:t>
          </a:r>
          <a:r>
            <a:rPr kumimoji="1" lang="en-US" altLang="ja-JP" sz="1100">
              <a:latin typeface="ＭＳ ゴシック"/>
              <a:ea typeface="ＭＳ ゴシック"/>
            </a:rPr>
            <a:t>1</a:t>
          </a:r>
          <a:r>
            <a:rPr kumimoji="1" lang="ja-JP" altLang="en-US" sz="1100">
              <a:latin typeface="ＭＳ ゴシック"/>
              <a:ea typeface="ＭＳ ゴシック"/>
            </a:rPr>
            <a:t>時間以上の場所にある世帯の割合は</a:t>
          </a:r>
          <a:r>
            <a:rPr kumimoji="1" lang="en-US" altLang="ja-JP" sz="1100">
              <a:latin typeface="ＭＳ ゴシック"/>
              <a:ea typeface="ＭＳ ゴシック"/>
            </a:rPr>
            <a:t>39.4</a:t>
          </a:r>
          <a:r>
            <a:rPr kumimoji="1" lang="ja-JP" altLang="en-US" sz="1100">
              <a:latin typeface="ＭＳ ゴシック"/>
              <a:ea typeface="ＭＳ ゴシック"/>
            </a:rPr>
            <a:t>％で、</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2.4</a:t>
          </a:r>
          <a:r>
            <a:rPr kumimoji="1" lang="ja-JP" altLang="en-US" sz="1100">
              <a:latin typeface="ＭＳ ゴシック"/>
              <a:ea typeface="ＭＳ ゴシック"/>
            </a:rPr>
            <a:t>ポイント減少</a:t>
          </a:r>
          <a:endParaRPr kumimoji="1" lang="en-US" altLang="ja-JP" sz="1100">
            <a:latin typeface="ＭＳ ゴシック"/>
            <a:ea typeface="ＭＳ ゴシック"/>
          </a:endParaRPr>
        </a:p>
      </xdr:txBody>
    </xdr:sp>
    <xdr:clientData/>
  </xdr:oneCellAnchor>
  <xdr:twoCellAnchor>
    <xdr:from xmlns:xdr="http://schemas.openxmlformats.org/drawingml/2006/spreadsheetDrawing">
      <xdr:col>3</xdr:col>
      <xdr:colOff>0</xdr:colOff>
      <xdr:row>138</xdr:row>
      <xdr:rowOff>0</xdr:rowOff>
    </xdr:from>
    <xdr:to xmlns:xdr="http://schemas.openxmlformats.org/drawingml/2006/spreadsheetDrawing">
      <xdr:col>33</xdr:col>
      <xdr:colOff>161290</xdr:colOff>
      <xdr:row>149</xdr:row>
      <xdr:rowOff>59055</xdr:rowOff>
    </xdr:to>
    <xdr:graphicFrame macro="">
      <xdr:nvGraphicFramePr>
        <xdr:cNvPr id="91" name="グラフ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mlns:xdr="http://schemas.openxmlformats.org/drawingml/2006/spreadsheetDrawing">
      <xdr:col>1</xdr:col>
      <xdr:colOff>0</xdr:colOff>
      <xdr:row>151</xdr:row>
      <xdr:rowOff>0</xdr:rowOff>
    </xdr:from>
    <xdr:ext cx="5939790" cy="360680"/>
    <xdr:sp macro="" textlink="">
      <xdr:nvSpPr>
        <xdr:cNvPr id="56" name="角丸四角形 55"/>
        <xdr:cNvSpPr/>
      </xdr:nvSpPr>
      <xdr:spPr>
        <a:xfrm>
          <a:off x="171450" y="26260425"/>
          <a:ext cx="5939790" cy="360680"/>
        </a:xfrm>
        <a:prstGeom prst="roundRect">
          <a:avLst/>
        </a:prstGeom>
        <a:solidFill>
          <a:schemeClr val="bg1"/>
        </a:solidFill>
        <a:ln w="6350">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l"/>
          <a:r>
            <a:rPr kumimoji="1" lang="ja-JP" altLang="en-US" sz="1400" b="1">
              <a:solidFill>
                <a:sysClr val="windowText" lastClr="000000"/>
              </a:solidFill>
              <a:latin typeface="HG丸ｺﾞｼｯｸM-PRO"/>
              <a:ea typeface="HG丸ｺﾞｼｯｸM-PRO"/>
            </a:rPr>
            <a:t>◆東日本大震災により転居したのは</a:t>
          </a:r>
          <a:r>
            <a:rPr kumimoji="1" lang="en-US" altLang="ja-JP" sz="1400" b="1">
              <a:solidFill>
                <a:sysClr val="windowText" lastClr="000000"/>
              </a:solidFill>
              <a:latin typeface="HG丸ｺﾞｼｯｸM-PRO"/>
              <a:ea typeface="HG丸ｺﾞｼｯｸM-PRO"/>
            </a:rPr>
            <a:t>1,500</a:t>
          </a:r>
          <a:r>
            <a:rPr kumimoji="1" lang="ja-JP" altLang="en-US" sz="1400" b="1">
              <a:solidFill>
                <a:sysClr val="windowText" lastClr="000000"/>
              </a:solidFill>
              <a:latin typeface="HG丸ｺﾞｼｯｸM-PRO"/>
              <a:ea typeface="HG丸ｺﾞｼｯｸM-PRO"/>
            </a:rPr>
            <a:t>世帯</a:t>
          </a:r>
          <a:endParaRPr kumimoji="1" lang="en-US" altLang="ja-JP" sz="1400" b="1">
            <a:solidFill>
              <a:sysClr val="windowText" lastClr="000000"/>
            </a:solidFill>
            <a:latin typeface="HG丸ｺﾞｼｯｸM-PRO"/>
            <a:ea typeface="HG丸ｺﾞｼｯｸM-PRO"/>
          </a:endParaRPr>
        </a:p>
      </xdr:txBody>
    </xdr:sp>
    <xdr:clientData/>
  </xdr:oneCellAnchor>
  <xdr:oneCellAnchor>
    <xdr:from xmlns:xdr="http://schemas.openxmlformats.org/drawingml/2006/spreadsheetDrawing">
      <xdr:col>3</xdr:col>
      <xdr:colOff>0</xdr:colOff>
      <xdr:row>170</xdr:row>
      <xdr:rowOff>0</xdr:rowOff>
    </xdr:from>
    <xdr:ext cx="5579745" cy="183515"/>
    <xdr:sp macro="" textlink="">
      <xdr:nvSpPr>
        <xdr:cNvPr id="58" name="テキスト ボックス 57"/>
        <xdr:cNvSpPr txBox="1"/>
      </xdr:nvSpPr>
      <xdr:spPr>
        <a:xfrm>
          <a:off x="523875" y="29517975"/>
          <a:ext cx="5579745" cy="183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世帯の住宅の所有率は</a:t>
          </a:r>
          <a:r>
            <a:rPr kumimoji="1" lang="en-US" altLang="ja-JP" sz="1100">
              <a:latin typeface="ＭＳ ゴシック"/>
              <a:ea typeface="ＭＳ ゴシック"/>
            </a:rPr>
            <a:t>71.8</a:t>
          </a:r>
          <a:r>
            <a:rPr kumimoji="1" lang="ja-JP" altLang="en-US" sz="1100">
              <a:latin typeface="ＭＳ ゴシック"/>
              <a:ea typeface="ＭＳ ゴシック"/>
            </a:rPr>
            <a:t>％、</a:t>
          </a:r>
          <a:r>
            <a:rPr kumimoji="1" lang="en-US" altLang="ja-JP" sz="1100">
              <a:latin typeface="ＭＳ ゴシック"/>
              <a:ea typeface="ＭＳ ゴシック"/>
            </a:rPr>
            <a:t>5</a:t>
          </a:r>
          <a:r>
            <a:rPr kumimoji="1" lang="ja-JP" altLang="en-US" sz="1100">
              <a:latin typeface="ＭＳ ゴシック"/>
              <a:ea typeface="ＭＳ ゴシック"/>
            </a:rPr>
            <a:t>年前に比べ</a:t>
          </a:r>
          <a:r>
            <a:rPr kumimoji="1" lang="en-US" altLang="ja-JP" sz="1100">
              <a:latin typeface="ＭＳ ゴシック"/>
              <a:ea typeface="ＭＳ ゴシック"/>
            </a:rPr>
            <a:t>0.7</a:t>
          </a:r>
          <a:r>
            <a:rPr kumimoji="1" lang="ja-JP" altLang="en-US" sz="1100">
              <a:latin typeface="ＭＳ ゴシック"/>
              <a:ea typeface="ＭＳ ゴシック"/>
            </a:rPr>
            <a:t>ポイント減少し全国第</a:t>
          </a:r>
          <a:r>
            <a:rPr kumimoji="1" lang="en-US" altLang="ja-JP" sz="1100">
              <a:latin typeface="ＭＳ ゴシック"/>
              <a:ea typeface="ＭＳ ゴシック"/>
            </a:rPr>
            <a:t>2</a:t>
          </a:r>
          <a:r>
            <a:rPr kumimoji="1" lang="ja-JP" altLang="en-US" sz="1100">
              <a:latin typeface="ＭＳ ゴシック"/>
              <a:ea typeface="ＭＳ ゴシック"/>
            </a:rPr>
            <a:t>位</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3</xdr:col>
      <xdr:colOff>0</xdr:colOff>
      <xdr:row>154</xdr:row>
      <xdr:rowOff>0</xdr:rowOff>
    </xdr:from>
    <xdr:ext cx="2879725" cy="367030"/>
    <xdr:sp macro="" textlink="">
      <xdr:nvSpPr>
        <xdr:cNvPr id="60" name="テキスト ボックス 59"/>
        <xdr:cNvSpPr txBox="1"/>
      </xdr:nvSpPr>
      <xdr:spPr>
        <a:xfrm>
          <a:off x="523875" y="26774775"/>
          <a:ext cx="2879725" cy="3670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秋田県で東日本大震災により転居した世帯は</a:t>
          </a:r>
          <a:r>
            <a:rPr kumimoji="1" lang="en-US" altLang="ja-JP" sz="1100">
              <a:latin typeface="ＭＳ ゴシック"/>
              <a:ea typeface="ＭＳ ゴシック"/>
            </a:rPr>
            <a:t>1,500</a:t>
          </a:r>
          <a:r>
            <a:rPr kumimoji="1" lang="ja-JP" altLang="en-US" sz="1100">
              <a:latin typeface="ＭＳ ゴシック"/>
              <a:ea typeface="ＭＳ ゴシック"/>
            </a:rPr>
            <a:t>世帯</a:t>
          </a:r>
          <a:endParaRPr kumimoji="1" lang="en-US" altLang="ja-JP" sz="1100">
            <a:latin typeface="ＭＳ ゴシック"/>
            <a:ea typeface="ＭＳ ゴシック"/>
          </a:endParaRPr>
        </a:p>
      </xdr:txBody>
    </xdr:sp>
    <xdr:clientData/>
  </xdr:oneCellAnchor>
  <xdr:oneCellAnchor>
    <xdr:from xmlns:xdr="http://schemas.openxmlformats.org/drawingml/2006/spreadsheetDrawing">
      <xdr:col>3</xdr:col>
      <xdr:colOff>0</xdr:colOff>
      <xdr:row>157</xdr:row>
      <xdr:rowOff>0</xdr:rowOff>
    </xdr:from>
    <xdr:ext cx="2879725" cy="549910"/>
    <xdr:sp macro="" textlink="">
      <xdr:nvSpPr>
        <xdr:cNvPr id="63" name="テキスト ボックス 62"/>
        <xdr:cNvSpPr txBox="1"/>
      </xdr:nvSpPr>
      <xdr:spPr>
        <a:xfrm>
          <a:off x="523875" y="27289125"/>
          <a:ext cx="2879725" cy="5499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tIns="0" rIns="0" bIns="0" rtlCol="0" anchor="t">
          <a:spAutoFit/>
        </a:bodyPr>
        <a:lstStyle/>
        <a:p>
          <a:r>
            <a:rPr kumimoji="1" lang="ja-JP" altLang="en-US" sz="1100">
              <a:latin typeface="ＭＳ ゴシック"/>
              <a:ea typeface="ＭＳ ゴシック"/>
            </a:rPr>
            <a:t>転居の理由では、「住宅に住めなくなった」が</a:t>
          </a:r>
          <a:r>
            <a:rPr kumimoji="1" lang="en-US" altLang="ja-JP" sz="1100">
              <a:latin typeface="ＭＳ ゴシック"/>
              <a:ea typeface="ＭＳ ゴシック"/>
            </a:rPr>
            <a:t>400</a:t>
          </a:r>
          <a:r>
            <a:rPr kumimoji="1" lang="ja-JP" altLang="en-US" sz="1100">
              <a:latin typeface="ＭＳ ゴシック"/>
              <a:ea typeface="ＭＳ ゴシック"/>
            </a:rPr>
            <a:t>世帯</a:t>
          </a:r>
          <a:r>
            <a:rPr kumimoji="1" lang="en-US" altLang="ja-JP" sz="1100">
              <a:latin typeface="ＭＳ ゴシック"/>
              <a:ea typeface="ＭＳ ゴシック"/>
            </a:rPr>
            <a:t>(26.7</a:t>
          </a:r>
          <a:r>
            <a:rPr kumimoji="1" lang="ja-JP" altLang="en-US" sz="1100">
              <a:latin typeface="ＭＳ ゴシック"/>
              <a:ea typeface="ＭＳ ゴシック"/>
            </a:rPr>
            <a:t>％</a:t>
          </a:r>
          <a:r>
            <a:rPr kumimoji="1" lang="en-US" altLang="ja-JP" sz="1100">
              <a:latin typeface="ＭＳ ゴシック"/>
              <a:ea typeface="ＭＳ ゴシック"/>
            </a:rPr>
            <a:t>)</a:t>
          </a:r>
          <a:r>
            <a:rPr kumimoji="1" lang="ja-JP" altLang="en-US" sz="1100">
              <a:latin typeface="ＭＳ ゴシック"/>
              <a:ea typeface="ＭＳ ゴシック"/>
            </a:rPr>
            <a:t>、「その他」の理由での転居が</a:t>
          </a:r>
          <a:r>
            <a:rPr kumimoji="1" lang="en-US" altLang="ja-JP" sz="1100">
              <a:latin typeface="ＭＳ ゴシック"/>
              <a:ea typeface="ＭＳ ゴシック"/>
            </a:rPr>
            <a:t>1,000</a:t>
          </a:r>
          <a:r>
            <a:rPr kumimoji="1" lang="ja-JP" altLang="en-US" sz="1100">
              <a:latin typeface="ＭＳ ゴシック"/>
              <a:ea typeface="ＭＳ ゴシック"/>
            </a:rPr>
            <a:t>世帯</a:t>
          </a:r>
          <a:r>
            <a:rPr kumimoji="1" lang="en-US" altLang="ja-JP" sz="1100">
              <a:latin typeface="ＭＳ ゴシック"/>
              <a:ea typeface="ＭＳ ゴシック"/>
            </a:rPr>
            <a:t>(66.7</a:t>
          </a:r>
          <a:r>
            <a:rPr kumimoji="1" lang="ja-JP" altLang="en-US" sz="1100">
              <a:latin typeface="ＭＳ ゴシック"/>
              <a:ea typeface="ＭＳ ゴシック"/>
            </a:rPr>
            <a:t>％</a:t>
          </a:r>
          <a:r>
            <a:rPr kumimoji="1" lang="en-US" altLang="ja-JP" sz="1100">
              <a:latin typeface="ＭＳ ゴシック"/>
              <a:ea typeface="ＭＳ ゴシック"/>
            </a:rPr>
            <a:t>)</a:t>
          </a:r>
        </a:p>
      </xdr:txBody>
    </xdr:sp>
    <xdr:clientData/>
  </xdr:oneCellAnchor>
  <xdr:twoCellAnchor>
    <xdr:from xmlns:xdr="http://schemas.openxmlformats.org/drawingml/2006/spreadsheetDrawing">
      <xdr:col>21</xdr:col>
      <xdr:colOff>0</xdr:colOff>
      <xdr:row>154</xdr:row>
      <xdr:rowOff>0</xdr:rowOff>
    </xdr:from>
    <xdr:to xmlns:xdr="http://schemas.openxmlformats.org/drawingml/2006/spreadsheetDrawing">
      <xdr:col>34</xdr:col>
      <xdr:colOff>69850</xdr:colOff>
      <xdr:row>166</xdr:row>
      <xdr:rowOff>64770</xdr:rowOff>
    </xdr:to>
    <xdr:graphicFrame macro="">
      <xdr:nvGraphicFramePr>
        <xdr:cNvPr id="72" name="グラフ 7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0.xml><?xml version="1.0" encoding="utf-8"?>
<xdr:wsDr xmlns:xdr="http://schemas.openxmlformats.org/drawingml/2006/spreadsheetDrawing" xmlns:a="http://schemas.openxmlformats.org/drawingml/2006/main">
  <xdr:oneCellAnchor>
    <xdr:from xmlns:xdr="http://schemas.openxmlformats.org/drawingml/2006/spreadsheetDrawing">
      <xdr:col>5</xdr:col>
      <xdr:colOff>0</xdr:colOff>
      <xdr:row>2</xdr:row>
      <xdr:rowOff>0</xdr:rowOff>
    </xdr:from>
    <xdr:ext cx="5760085" cy="2125980"/>
    <xdr:sp macro="" textlink="">
      <xdr:nvSpPr>
        <xdr:cNvPr id="11" name="テキスト ボックス 10"/>
        <xdr:cNvSpPr txBox="1"/>
      </xdr:nvSpPr>
      <xdr:spPr>
        <a:xfrm>
          <a:off x="571500" y="457200"/>
          <a:ext cx="5760085" cy="21259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年の住宅の状況を建て方別にみると、一戸建が</a:t>
          </a:r>
          <a:r>
            <a:rPr kumimoji="1" lang="en-US" altLang="ja-JP" sz="1100">
              <a:latin typeface="ＭＳ 明朝"/>
              <a:ea typeface="ＭＳ 明朝"/>
            </a:rPr>
            <a:t>315,000</a:t>
          </a:r>
          <a:r>
            <a:rPr kumimoji="1" lang="ja-JP" altLang="en-US" sz="1100">
              <a:latin typeface="ＭＳ 明朝"/>
              <a:ea typeface="ＭＳ 明朝"/>
            </a:rPr>
            <a:t>戸で住宅全体の</a:t>
          </a:r>
          <a:r>
            <a:rPr kumimoji="1" lang="en-US" altLang="ja-JP" sz="1100">
              <a:latin typeface="ＭＳ 明朝"/>
              <a:ea typeface="ＭＳ 明朝"/>
            </a:rPr>
            <a:t>81.0</a:t>
          </a:r>
          <a:r>
            <a:rPr kumimoji="1" lang="ja-JP" altLang="en-US" sz="1100">
              <a:latin typeface="ＭＳ 明朝"/>
              <a:ea typeface="ＭＳ 明朝"/>
            </a:rPr>
            <a:t>％を占め最も多く、次いで共同住宅が</a:t>
          </a:r>
          <a:r>
            <a:rPr kumimoji="1" lang="en-US" altLang="ja-JP" sz="1100">
              <a:latin typeface="ＭＳ 明朝"/>
              <a:ea typeface="ＭＳ 明朝"/>
            </a:rPr>
            <a:t>67,100</a:t>
          </a:r>
          <a:r>
            <a:rPr kumimoji="1" lang="ja-JP" altLang="en-US" sz="1100">
              <a:latin typeface="ＭＳ 明朝"/>
              <a:ea typeface="ＭＳ 明朝"/>
            </a:rPr>
            <a:t>戸で</a:t>
          </a:r>
          <a:r>
            <a:rPr kumimoji="1" lang="en-US" altLang="ja-JP" sz="1100">
              <a:latin typeface="ＭＳ 明朝"/>
              <a:ea typeface="ＭＳ 明朝"/>
            </a:rPr>
            <a:t>17.2</a:t>
          </a:r>
          <a:r>
            <a:rPr kumimoji="1" lang="ja-JP" altLang="en-US" sz="1100">
              <a:latin typeface="ＭＳ 明朝"/>
              <a:ea typeface="ＭＳ 明朝"/>
            </a:rPr>
            <a:t>％、長屋建が</a:t>
          </a:r>
          <a:r>
            <a:rPr kumimoji="1" lang="en-US" altLang="ja-JP" sz="1100">
              <a:latin typeface="ＭＳ 明朝"/>
              <a:ea typeface="ＭＳ 明朝"/>
            </a:rPr>
            <a:t>6,200</a:t>
          </a:r>
          <a:r>
            <a:rPr kumimoji="1" lang="ja-JP" altLang="en-US" sz="1100">
              <a:latin typeface="ＭＳ 明朝"/>
              <a:ea typeface="ＭＳ 明朝"/>
            </a:rPr>
            <a:t>戸で</a:t>
          </a:r>
          <a:r>
            <a:rPr kumimoji="1" lang="en-US" altLang="ja-JP" sz="1100">
              <a:latin typeface="ＭＳ 明朝"/>
              <a:ea typeface="ＭＳ 明朝"/>
            </a:rPr>
            <a:t>1.6</a:t>
          </a:r>
          <a:r>
            <a:rPr kumimoji="1" lang="ja-JP" altLang="en-US" sz="1100">
              <a:latin typeface="ＭＳ 明朝"/>
              <a:ea typeface="ＭＳ 明朝"/>
            </a:rPr>
            <a:t>％、その他が</a:t>
          </a:r>
          <a:r>
            <a:rPr kumimoji="1" lang="en-US" altLang="ja-JP" sz="1100">
              <a:latin typeface="ＭＳ 明朝"/>
              <a:ea typeface="ＭＳ 明朝"/>
            </a:rPr>
            <a:t>600</a:t>
          </a:r>
          <a:r>
            <a:rPr kumimoji="1" lang="ja-JP" altLang="en-US" sz="1100">
              <a:latin typeface="ＭＳ 明朝"/>
              <a:ea typeface="ＭＳ 明朝"/>
            </a:rPr>
            <a:t>戸で</a:t>
          </a:r>
          <a:r>
            <a:rPr kumimoji="1" lang="en-US" altLang="ja-JP" sz="1100">
              <a:latin typeface="ＭＳ 明朝"/>
              <a:ea typeface="ＭＳ 明朝"/>
            </a:rPr>
            <a:t>0.2</a:t>
          </a:r>
          <a:r>
            <a:rPr kumimoji="1" lang="ja-JP" altLang="en-US" sz="1100">
              <a:latin typeface="ＭＳ 明朝"/>
              <a:ea typeface="ＭＳ 明朝"/>
            </a:rPr>
            <a:t>％となっている。</a:t>
          </a:r>
          <a:endParaRPr kumimoji="1" lang="en-US" altLang="ja-JP" sz="1100">
            <a:latin typeface="ＭＳ 明朝"/>
            <a:ea typeface="ＭＳ 明朝"/>
          </a:endParaRPr>
        </a:p>
        <a:p>
          <a:r>
            <a:rPr kumimoji="1" lang="ja-JP" altLang="en-US" sz="1100">
              <a:latin typeface="ＭＳ 明朝"/>
              <a:ea typeface="ＭＳ 明朝"/>
            </a:rPr>
            <a:t>　建て方別住宅数の推移をみると、長屋建は減少傾向にあるが一戸建と共同住宅は増加傾向にある。このうち、共同住宅は昭和</a:t>
          </a:r>
          <a:r>
            <a:rPr kumimoji="1" lang="en-US" altLang="ja-JP" sz="1100">
              <a:latin typeface="ＭＳ 明朝"/>
              <a:ea typeface="ＭＳ 明朝"/>
            </a:rPr>
            <a:t>63</a:t>
          </a:r>
          <a:r>
            <a:rPr kumimoji="1" lang="ja-JP" altLang="en-US" sz="1100">
              <a:latin typeface="ＭＳ 明朝"/>
              <a:ea typeface="ＭＳ 明朝"/>
            </a:rPr>
            <a:t>年から平成</a:t>
          </a:r>
          <a:r>
            <a:rPr kumimoji="1" lang="en-US" altLang="ja-JP" sz="1100">
              <a:latin typeface="ＭＳ 明朝"/>
              <a:ea typeface="ＭＳ 明朝"/>
            </a:rPr>
            <a:t>25</a:t>
          </a:r>
          <a:r>
            <a:rPr kumimoji="1" lang="ja-JP" altLang="en-US" sz="1100">
              <a:latin typeface="ＭＳ 明朝"/>
              <a:ea typeface="ＭＳ 明朝"/>
            </a:rPr>
            <a:t>年までの</a:t>
          </a:r>
          <a:r>
            <a:rPr kumimoji="1" lang="en-US" altLang="ja-JP" sz="1100">
              <a:latin typeface="ＭＳ 明朝"/>
              <a:ea typeface="ＭＳ 明朝"/>
            </a:rPr>
            <a:t>25</a:t>
          </a:r>
          <a:r>
            <a:rPr kumimoji="1" lang="ja-JP" altLang="en-US" sz="1100">
              <a:latin typeface="ＭＳ 明朝"/>
              <a:ea typeface="ＭＳ 明朝"/>
            </a:rPr>
            <a:t>年間で</a:t>
          </a:r>
          <a:r>
            <a:rPr kumimoji="1" lang="en-US" altLang="ja-JP" sz="1100">
              <a:latin typeface="ＭＳ 明朝"/>
              <a:ea typeface="ＭＳ 明朝"/>
            </a:rPr>
            <a:t>2</a:t>
          </a:r>
          <a:r>
            <a:rPr kumimoji="1" lang="ja-JP" altLang="en-US" sz="1100">
              <a:latin typeface="ＭＳ 明朝"/>
              <a:ea typeface="ＭＳ 明朝"/>
            </a:rPr>
            <a:t>倍以上に増加している。また、住宅の建て方別割合の推移をみると、一戸建及び長屋建は減少傾向にあるがその一方で共同住宅は増加傾向にあり、平成</a:t>
          </a:r>
          <a:r>
            <a:rPr kumimoji="1" lang="en-US" altLang="ja-JP" sz="1100">
              <a:latin typeface="ＭＳ 明朝"/>
              <a:ea typeface="ＭＳ 明朝"/>
            </a:rPr>
            <a:t>25</a:t>
          </a:r>
          <a:r>
            <a:rPr kumimoji="1" lang="ja-JP" altLang="en-US" sz="1100">
              <a:latin typeface="ＭＳ 明朝"/>
              <a:ea typeface="ＭＳ 明朝"/>
            </a:rPr>
            <a:t>年の共同住宅の建て方別割合は</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1.8</a:t>
          </a:r>
          <a:r>
            <a:rPr kumimoji="1" lang="ja-JP" altLang="en-US" sz="1100">
              <a:latin typeface="ＭＳ 明朝"/>
              <a:ea typeface="ＭＳ 明朝"/>
            </a:rPr>
            <a:t>ポイント上昇している。</a:t>
          </a:r>
          <a:endParaRPr kumimoji="1" lang="en-US" altLang="ja-JP" sz="1100">
            <a:latin typeface="ＭＳ 明朝"/>
            <a:ea typeface="ＭＳ 明朝"/>
          </a:endParaRPr>
        </a:p>
        <a:p>
          <a:r>
            <a:rPr kumimoji="1" lang="ja-JP" altLang="en-US" sz="1100">
              <a:latin typeface="ＭＳ 明朝"/>
              <a:ea typeface="ＭＳ 明朝"/>
            </a:rPr>
            <a:t>　なお、秋田県と全国の建て方別割合を比較すると、一戸建率（総住宅数に占める一戸建の割合）は秋田県が全国を</a:t>
          </a:r>
          <a:r>
            <a:rPr kumimoji="1" lang="en-US" altLang="ja-JP" sz="1100">
              <a:latin typeface="ＭＳ 明朝"/>
              <a:ea typeface="ＭＳ 明朝"/>
            </a:rPr>
            <a:t>26.1</a:t>
          </a:r>
          <a:r>
            <a:rPr kumimoji="1" lang="ja-JP" altLang="en-US" sz="1100">
              <a:latin typeface="ＭＳ 明朝"/>
              <a:ea typeface="ＭＳ 明朝"/>
            </a:rPr>
            <a:t>ポイント上回っているが、共同住宅率（総住宅数に占める共同住宅の割合）は秋田県が全国より</a:t>
          </a:r>
          <a:r>
            <a:rPr kumimoji="1" lang="en-US" altLang="ja-JP" sz="1100">
              <a:latin typeface="ＭＳ 明朝"/>
              <a:ea typeface="ＭＳ 明朝"/>
            </a:rPr>
            <a:t>25.2</a:t>
          </a:r>
          <a:r>
            <a:rPr kumimoji="1" lang="ja-JP" altLang="en-US" sz="1100">
              <a:latin typeface="ＭＳ 明朝"/>
              <a:ea typeface="ＭＳ 明朝"/>
            </a:rPr>
            <a:t>ポイント下回っている。</a:t>
          </a:r>
          <a:endParaRPr kumimoji="1" lang="en-US" altLang="ja-JP" sz="1100">
            <a:latin typeface="ＭＳ 明朝"/>
            <a:ea typeface="ＭＳ 明朝"/>
          </a:endParaRPr>
        </a:p>
      </xdr:txBody>
    </xdr:sp>
    <xdr:clientData/>
  </xdr:oneCellAnchor>
  <xdr:twoCellAnchor>
    <xdr:from xmlns:xdr="http://schemas.openxmlformats.org/drawingml/2006/spreadsheetDrawing">
      <xdr:col>2</xdr:col>
      <xdr:colOff>0</xdr:colOff>
      <xdr:row>81</xdr:row>
      <xdr:rowOff>0</xdr:rowOff>
    </xdr:from>
    <xdr:to xmlns:xdr="http://schemas.openxmlformats.org/drawingml/2006/spreadsheetDrawing">
      <xdr:col>60</xdr:col>
      <xdr:colOff>34925</xdr:colOff>
      <xdr:row>95</xdr:row>
      <xdr:rowOff>33020</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66</xdr:row>
      <xdr:rowOff>0</xdr:rowOff>
    </xdr:from>
    <xdr:to xmlns:xdr="http://schemas.openxmlformats.org/drawingml/2006/spreadsheetDrawing">
      <xdr:col>60</xdr:col>
      <xdr:colOff>34925</xdr:colOff>
      <xdr:row>80</xdr:row>
      <xdr:rowOff>33020</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mlns:xdr="http://schemas.openxmlformats.org/drawingml/2006/spreadsheetDrawing">
      <xdr:col>5</xdr:col>
      <xdr:colOff>0</xdr:colOff>
      <xdr:row>57</xdr:row>
      <xdr:rowOff>0</xdr:rowOff>
    </xdr:from>
    <xdr:ext cx="5760085" cy="1209040"/>
    <xdr:sp macro="" textlink="">
      <xdr:nvSpPr>
        <xdr:cNvPr id="23" name="テキスト ボックス 22"/>
        <xdr:cNvSpPr txBox="1"/>
      </xdr:nvSpPr>
      <xdr:spPr>
        <a:xfrm>
          <a:off x="571500" y="10934700"/>
          <a:ext cx="5760085" cy="12090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年の一戸建率（住宅全治阿仁占める一戸建の割合）及び共同住宅率（住宅全体に占める共同住宅の割合）を都道府県別にみると、一戸建率は秋田県が</a:t>
          </a:r>
          <a:r>
            <a:rPr kumimoji="1" lang="en-US" altLang="ja-JP" sz="1100">
              <a:latin typeface="ＭＳ 明朝"/>
              <a:ea typeface="ＭＳ 明朝"/>
            </a:rPr>
            <a:t>81.0</a:t>
          </a:r>
          <a:r>
            <a:rPr kumimoji="1" lang="ja-JP" altLang="en-US" sz="1100">
              <a:latin typeface="ＭＳ 明朝"/>
              <a:ea typeface="ＭＳ 明朝"/>
            </a:rPr>
            <a:t>％で最も高く、次いで山形県の</a:t>
          </a:r>
          <a:r>
            <a:rPr kumimoji="1" lang="en-US" altLang="ja-JP" sz="1100">
              <a:latin typeface="ＭＳ 明朝"/>
              <a:ea typeface="ＭＳ 明朝"/>
            </a:rPr>
            <a:t>79.8</a:t>
          </a:r>
          <a:r>
            <a:rPr kumimoji="1" lang="ja-JP" altLang="en-US" sz="1100">
              <a:latin typeface="ＭＳ 明朝"/>
              <a:ea typeface="ＭＳ 明朝"/>
            </a:rPr>
            <a:t>％、富山県の</a:t>
          </a:r>
          <a:r>
            <a:rPr kumimoji="1" lang="en-US" altLang="ja-JP" sz="1100">
              <a:latin typeface="ＭＳ 明朝"/>
              <a:ea typeface="ＭＳ 明朝"/>
            </a:rPr>
            <a:t>79.7</a:t>
          </a:r>
          <a:r>
            <a:rPr kumimoji="1" lang="ja-JP" altLang="en-US" sz="1100">
              <a:latin typeface="ＭＳ 明朝"/>
              <a:ea typeface="ＭＳ 明朝"/>
            </a:rPr>
            <a:t>％などとなっていて、東京都が</a:t>
          </a:r>
          <a:r>
            <a:rPr kumimoji="1" lang="en-US" altLang="ja-JP" sz="1100">
              <a:latin typeface="ＭＳ 明朝"/>
              <a:ea typeface="ＭＳ 明朝"/>
            </a:rPr>
            <a:t>27.8</a:t>
          </a:r>
          <a:r>
            <a:rPr kumimoji="1" lang="ja-JP" altLang="en-US" sz="1100">
              <a:latin typeface="ＭＳ 明朝"/>
              <a:ea typeface="ＭＳ 明朝"/>
            </a:rPr>
            <a:t>％で最も低くなっている。</a:t>
          </a:r>
          <a:endParaRPr kumimoji="1" lang="en-US" altLang="ja-JP" sz="1100">
            <a:latin typeface="ＭＳ 明朝"/>
            <a:ea typeface="ＭＳ 明朝"/>
          </a:endParaRPr>
        </a:p>
        <a:p>
          <a:r>
            <a:rPr kumimoji="1" lang="ja-JP" altLang="en-US" sz="1100">
              <a:latin typeface="ＭＳ 明朝"/>
              <a:ea typeface="ＭＳ 明朝"/>
            </a:rPr>
            <a:t>　一方、共同住宅率は東京都が</a:t>
          </a:r>
          <a:r>
            <a:rPr kumimoji="1" lang="en-US" altLang="ja-JP" sz="1100">
              <a:latin typeface="ＭＳ 明朝"/>
              <a:ea typeface="ＭＳ 明朝"/>
            </a:rPr>
            <a:t>70.0</a:t>
          </a:r>
          <a:r>
            <a:rPr kumimoji="1" lang="ja-JP" altLang="en-US" sz="1100">
              <a:latin typeface="ＭＳ 明朝"/>
              <a:ea typeface="ＭＳ 明朝"/>
            </a:rPr>
            <a:t>％で最も高く、次いで神奈川県が</a:t>
          </a:r>
          <a:r>
            <a:rPr kumimoji="1" lang="en-US" altLang="ja-JP" sz="1100">
              <a:latin typeface="ＭＳ 明朝"/>
              <a:ea typeface="ＭＳ 明朝"/>
            </a:rPr>
            <a:t>56.1</a:t>
          </a:r>
          <a:r>
            <a:rPr kumimoji="1" lang="ja-JP" altLang="en-US" sz="1100">
              <a:latin typeface="ＭＳ 明朝"/>
              <a:ea typeface="ＭＳ 明朝"/>
            </a:rPr>
            <a:t>％、沖縄県が</a:t>
          </a:r>
          <a:r>
            <a:rPr kumimoji="1" lang="en-US" altLang="ja-JP" sz="1100">
              <a:latin typeface="ＭＳ 明朝"/>
              <a:ea typeface="ＭＳ 明朝"/>
            </a:rPr>
            <a:t>55.9</a:t>
          </a:r>
          <a:r>
            <a:rPr kumimoji="1" lang="ja-JP" altLang="en-US" sz="1100">
              <a:latin typeface="ＭＳ 明朝"/>
              <a:ea typeface="ＭＳ 明朝"/>
            </a:rPr>
            <a:t>％などとなっていて、秋田県は</a:t>
          </a:r>
          <a:r>
            <a:rPr kumimoji="1" lang="en-US" altLang="ja-JP" sz="1100">
              <a:latin typeface="ＭＳ 明朝"/>
              <a:ea typeface="ＭＳ 明朝"/>
            </a:rPr>
            <a:t>17.2</a:t>
          </a:r>
          <a:r>
            <a:rPr kumimoji="1" lang="ja-JP" altLang="en-US" sz="1100">
              <a:latin typeface="ＭＳ 明朝"/>
              <a:ea typeface="ＭＳ 明朝"/>
            </a:rPr>
            <a:t>％で最も低くなっている。</a:t>
          </a:r>
          <a:endParaRPr kumimoji="1" lang="en-US" altLang="ja-JP" sz="1100">
            <a:latin typeface="ＭＳ 明朝"/>
            <a:ea typeface="ＭＳ 明朝"/>
          </a:endParaRPr>
        </a:p>
      </xdr:txBody>
    </xdr:sp>
    <xdr:clientData/>
  </xdr:oneCellAnchor>
  <xdr:twoCellAnchor>
    <xdr:from xmlns:xdr="http://schemas.openxmlformats.org/drawingml/2006/spreadsheetDrawing">
      <xdr:col>5</xdr:col>
      <xdr:colOff>0</xdr:colOff>
      <xdr:row>32</xdr:row>
      <xdr:rowOff>0</xdr:rowOff>
    </xdr:from>
    <xdr:to xmlns:xdr="http://schemas.openxmlformats.org/drawingml/2006/spreadsheetDrawing">
      <xdr:col>56</xdr:col>
      <xdr:colOff>92710</xdr:colOff>
      <xdr:row>45</xdr:row>
      <xdr:rowOff>187325</xdr:rowOff>
    </xdr:to>
    <xdr:graphicFrame macro="">
      <xdr:nvGraphicFramePr>
        <xdr:cNvPr id="29" name="グラフ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16</xdr:row>
          <xdr:rowOff>0</xdr:rowOff>
        </xdr:from>
        <xdr:to xmlns:xdr="http://schemas.openxmlformats.org/drawingml/2006/spreadsheetDrawing">
          <xdr:col>60</xdr:col>
          <xdr:colOff>104775</xdr:colOff>
          <xdr:row>29</xdr:row>
          <xdr:rowOff>93345</xdr:rowOff>
        </xdr:to>
        <xdr:pic macro="">
          <xdr:nvPicPr>
            <xdr:cNvPr id="8" name="図 7"/>
            <xdr:cNvPicPr>
              <a:picLocks noChangeAspect="1" noChangeArrowheads="1"/>
              <a:extLst>
                <a:ext uri="{84589F7E-364E-4C9E-8A38-B11213B215E9}">
                  <a14:cameraTool cellRange="建て方!$A$1:$K$12" spid="_x0000_s224747"/>
                </a:ext>
              </a:extLst>
            </xdr:cNvPicPr>
          </xdr:nvPicPr>
          <xdr:blipFill>
            <a:blip xmlns:r="http://schemas.openxmlformats.org/officeDocument/2006/relationships" r:embed="rId4"/>
            <a:stretch>
              <a:fillRect/>
            </a:stretch>
          </xdr:blipFill>
          <xdr:spPr>
            <a:xfrm>
              <a:off x="342900" y="3124200"/>
              <a:ext cx="6619875" cy="2569845"/>
            </a:xfrm>
            <a:prstGeom prst="rect">
              <a:avLst/>
            </a:prstGeom>
            <a:solidFill>
              <a:srgbClr val="FFFFFF" a14:legacySpreadsheetColorIndex="9" mc:Ignorable="a14"/>
            </a:solidFill>
            <a:ln w="9525">
              <a:noFill/>
              <a:miter lim="800000"/>
              <a:headEnd/>
              <a:tailEnd/>
            </a:ln>
          </xdr:spPr>
        </xdr:pic>
        <xdr:clientData/>
      </xdr:twoCellAnchor>
    </mc:Choice>
    <mc:Fallback/>
  </mc:AlternateContent>
</xdr:wsDr>
</file>

<file path=xl/drawings/drawing31.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9933" y="161326"/>
          <a:ext cx="294896" cy="193726"/>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32.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9933" y="161326"/>
          <a:ext cx="294896" cy="193726"/>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3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22</xdr:row>
      <xdr:rowOff>1270</xdr:rowOff>
    </xdr:from>
    <xdr:to xmlns:xdr="http://schemas.openxmlformats.org/drawingml/2006/spreadsheetDrawing">
      <xdr:col>9</xdr:col>
      <xdr:colOff>378460</xdr:colOff>
      <xdr:row>38</xdr:row>
      <xdr:rowOff>87630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8</xdr:col>
      <xdr:colOff>563880</xdr:colOff>
      <xdr:row>41</xdr:row>
      <xdr:rowOff>167005</xdr:rowOff>
    </xdr:from>
    <xdr:to xmlns:xdr="http://schemas.openxmlformats.org/drawingml/2006/spreadsheetDrawing">
      <xdr:col>16</xdr:col>
      <xdr:colOff>479425</xdr:colOff>
      <xdr:row>57</xdr:row>
      <xdr:rowOff>72390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xdr:col>
      <xdr:colOff>0</xdr:colOff>
      <xdr:row>60</xdr:row>
      <xdr:rowOff>0</xdr:rowOff>
    </xdr:from>
    <xdr:to xmlns:xdr="http://schemas.openxmlformats.org/drawingml/2006/spreadsheetDrawing">
      <xdr:col>16</xdr:col>
      <xdr:colOff>502920</xdr:colOff>
      <xdr:row>75</xdr:row>
      <xdr:rowOff>80645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5173" y="158252"/>
          <a:ext cx="287506" cy="190035"/>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35.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5083" y="158480"/>
          <a:ext cx="287365" cy="190309"/>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36.xml><?xml version="1.0" encoding="utf-8"?>
<xdr:wsDr xmlns:xdr="http://schemas.openxmlformats.org/drawingml/2006/spreadsheetDrawing" xmlns:a="http://schemas.openxmlformats.org/drawingml/2006/main">
  <xdr:oneCellAnchor>
    <xdr:from xmlns:xdr="http://schemas.openxmlformats.org/drawingml/2006/spreadsheetDrawing">
      <xdr:col>4</xdr:col>
      <xdr:colOff>0</xdr:colOff>
      <xdr:row>1</xdr:row>
      <xdr:rowOff>0</xdr:rowOff>
    </xdr:from>
    <xdr:ext cx="5760085" cy="1943100"/>
    <xdr:sp macro="" textlink="">
      <xdr:nvSpPr>
        <xdr:cNvPr id="10" name="テキスト ボックス 9"/>
        <xdr:cNvSpPr txBox="1"/>
      </xdr:nvSpPr>
      <xdr:spPr>
        <a:xfrm>
          <a:off x="457200" y="190500"/>
          <a:ext cx="5760085" cy="19431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近年増加傾向にある共同住宅について平成</a:t>
          </a:r>
          <a:r>
            <a:rPr kumimoji="1" lang="en-US" altLang="ja-JP" sz="1100">
              <a:latin typeface="ＭＳ 明朝"/>
              <a:ea typeface="ＭＳ 明朝"/>
            </a:rPr>
            <a:t>25</a:t>
          </a:r>
          <a:r>
            <a:rPr kumimoji="1" lang="ja-JP" altLang="en-US" sz="1100">
              <a:latin typeface="ＭＳ 明朝"/>
              <a:ea typeface="ＭＳ 明朝"/>
            </a:rPr>
            <a:t>年の状況をみると、共同住宅数は</a:t>
          </a:r>
          <a:r>
            <a:rPr kumimoji="1" lang="en-US" altLang="ja-JP" sz="1100">
              <a:latin typeface="ＭＳ 明朝"/>
              <a:ea typeface="ＭＳ 明朝"/>
            </a:rPr>
            <a:t>20</a:t>
          </a:r>
          <a:r>
            <a:rPr kumimoji="1" lang="ja-JP" altLang="en-US" sz="1100">
              <a:latin typeface="ＭＳ 明朝"/>
              <a:ea typeface="ＭＳ 明朝"/>
            </a:rPr>
            <a:t>年の前回調査から</a:t>
          </a:r>
          <a:r>
            <a:rPr kumimoji="1" lang="en-US" altLang="ja-JP" sz="1100">
              <a:latin typeface="ＭＳ 明朝"/>
              <a:ea typeface="ＭＳ 明朝"/>
            </a:rPr>
            <a:t>8,700</a:t>
          </a:r>
          <a:r>
            <a:rPr kumimoji="1" lang="ja-JP" altLang="en-US" sz="1100">
              <a:latin typeface="ＭＳ 明朝"/>
              <a:ea typeface="ＭＳ 明朝"/>
            </a:rPr>
            <a:t>戸増加し</a:t>
          </a:r>
          <a:r>
            <a:rPr kumimoji="1" lang="en-US" altLang="ja-JP" sz="1100">
              <a:latin typeface="ＭＳ 明朝"/>
              <a:ea typeface="ＭＳ 明朝"/>
            </a:rPr>
            <a:t>67,100</a:t>
          </a:r>
          <a:r>
            <a:rPr kumimoji="1" lang="ja-JP" altLang="en-US" sz="1100">
              <a:latin typeface="ＭＳ 明朝"/>
              <a:ea typeface="ＭＳ 明朝"/>
            </a:rPr>
            <a:t>戸となった。</a:t>
          </a:r>
          <a:endParaRPr kumimoji="1" lang="en-US" altLang="ja-JP" sz="1100">
            <a:latin typeface="ＭＳ 明朝"/>
            <a:ea typeface="ＭＳ 明朝"/>
          </a:endParaRPr>
        </a:p>
        <a:p>
          <a:r>
            <a:rPr kumimoji="1" lang="ja-JP" altLang="en-US" sz="1100">
              <a:latin typeface="ＭＳ 明朝"/>
              <a:ea typeface="ＭＳ 明朝"/>
            </a:rPr>
            <a:t>　また、平成</a:t>
          </a:r>
          <a:r>
            <a:rPr kumimoji="1" lang="en-US" altLang="ja-JP" sz="1100">
              <a:latin typeface="ＭＳ 明朝"/>
              <a:ea typeface="ＭＳ 明朝"/>
            </a:rPr>
            <a:t>20</a:t>
          </a:r>
          <a:r>
            <a:rPr kumimoji="1" lang="ja-JP" altLang="en-US" sz="1100">
              <a:latin typeface="ＭＳ 明朝"/>
              <a:ea typeface="ＭＳ 明朝"/>
            </a:rPr>
            <a:t>年からの共同住宅数を階数</a:t>
          </a:r>
          <a:r>
            <a:rPr kumimoji="1" lang="en-US" altLang="ja-JP" sz="1100">
              <a:latin typeface="ＭＳ 明朝"/>
              <a:ea typeface="ＭＳ 明朝"/>
            </a:rPr>
            <a:t>(</a:t>
          </a:r>
          <a:r>
            <a:rPr kumimoji="1" lang="ja-JP" altLang="en-US" sz="1100">
              <a:latin typeface="ＭＳ 明朝"/>
              <a:ea typeface="ＭＳ 明朝"/>
            </a:rPr>
            <a:t>建物全体の階数</a:t>
          </a:r>
          <a:r>
            <a:rPr kumimoji="1" lang="en-US" altLang="ja-JP" sz="1100">
              <a:latin typeface="ＭＳ 明朝"/>
              <a:ea typeface="ＭＳ 明朝"/>
            </a:rPr>
            <a:t>)</a:t>
          </a:r>
          <a:r>
            <a:rPr kumimoji="1" lang="ja-JP" altLang="en-US" sz="1100">
              <a:latin typeface="ＭＳ 明朝"/>
              <a:ea typeface="ＭＳ 明朝"/>
            </a:rPr>
            <a:t>別にみると、「３～５階建」は</a:t>
          </a:r>
          <a:r>
            <a:rPr kumimoji="1" lang="en-US" altLang="ja-JP" sz="1100">
              <a:latin typeface="ＭＳ 明朝"/>
              <a:ea typeface="ＭＳ 明朝"/>
            </a:rPr>
            <a:t>2,100</a:t>
          </a:r>
          <a:r>
            <a:rPr kumimoji="1" lang="ja-JP" altLang="en-US" sz="1100">
              <a:latin typeface="ＭＳ 明朝"/>
              <a:ea typeface="ＭＳ 明朝"/>
            </a:rPr>
            <a:t>戸減少し</a:t>
          </a:r>
          <a:r>
            <a:rPr kumimoji="1" lang="en-US" altLang="ja-JP" sz="1100">
              <a:latin typeface="ＭＳ 明朝"/>
              <a:ea typeface="ＭＳ 明朝"/>
            </a:rPr>
            <a:t>12,700</a:t>
          </a:r>
          <a:r>
            <a:rPr kumimoji="1" lang="ja-JP" altLang="en-US" sz="1100">
              <a:latin typeface="ＭＳ 明朝"/>
              <a:ea typeface="ＭＳ 明朝"/>
            </a:rPr>
            <a:t>戸となっているが、「１・２階建」は</a:t>
          </a:r>
          <a:r>
            <a:rPr kumimoji="1" lang="en-US" altLang="ja-JP" sz="1100">
              <a:latin typeface="ＭＳ 明朝"/>
              <a:ea typeface="ＭＳ 明朝"/>
            </a:rPr>
            <a:t>2,200</a:t>
          </a:r>
          <a:r>
            <a:rPr kumimoji="1" lang="ja-JP" altLang="en-US" sz="1100">
              <a:latin typeface="ＭＳ 明朝"/>
              <a:ea typeface="ＭＳ 明朝"/>
            </a:rPr>
            <a:t>戸増加し</a:t>
          </a:r>
          <a:r>
            <a:rPr kumimoji="1" lang="en-US" altLang="ja-JP" sz="1100">
              <a:latin typeface="ＭＳ 明朝"/>
              <a:ea typeface="ＭＳ 明朝"/>
            </a:rPr>
            <a:t>42,800</a:t>
          </a:r>
          <a:r>
            <a:rPr kumimoji="1" lang="ja-JP" altLang="en-US" sz="1100">
              <a:latin typeface="ＭＳ 明朝"/>
              <a:ea typeface="ＭＳ 明朝"/>
            </a:rPr>
            <a:t>戸、そして「６階建以上」は</a:t>
          </a:r>
          <a:r>
            <a:rPr kumimoji="1" lang="en-US" altLang="ja-JP" sz="1100">
              <a:latin typeface="ＭＳ 明朝"/>
              <a:ea typeface="ＭＳ 明朝"/>
            </a:rPr>
            <a:t>8,400</a:t>
          </a:r>
          <a:r>
            <a:rPr kumimoji="1" lang="ja-JP" altLang="en-US" sz="1100">
              <a:latin typeface="ＭＳ 明朝"/>
              <a:ea typeface="ＭＳ 明朝"/>
            </a:rPr>
            <a:t>戸増加して</a:t>
          </a:r>
          <a:r>
            <a:rPr kumimoji="1" lang="en-US" altLang="ja-JP" sz="1100">
              <a:latin typeface="ＭＳ 明朝"/>
              <a:ea typeface="ＭＳ 明朝"/>
            </a:rPr>
            <a:t>11,500</a:t>
          </a:r>
          <a:r>
            <a:rPr kumimoji="1" lang="ja-JP" altLang="en-US" sz="1100">
              <a:latin typeface="ＭＳ 明朝"/>
              <a:ea typeface="ＭＳ 明朝"/>
            </a:rPr>
            <a:t>戸となっている。この結果、「６階建以上」が共同住宅総数に占める割合は</a:t>
          </a:r>
          <a:r>
            <a:rPr kumimoji="1" lang="en-US" altLang="ja-JP" sz="1100">
              <a:latin typeface="ＭＳ 明朝"/>
              <a:ea typeface="ＭＳ 明朝"/>
            </a:rPr>
            <a:t>17.1</a:t>
          </a:r>
          <a:r>
            <a:rPr kumimoji="1" lang="ja-JP" altLang="en-US" sz="1100">
              <a:latin typeface="ＭＳ 明朝"/>
              <a:ea typeface="ＭＳ 明朝"/>
            </a:rPr>
            <a:t>％で、</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11.8</a:t>
          </a:r>
          <a:r>
            <a:rPr kumimoji="1" lang="ja-JP" altLang="en-US" sz="1100">
              <a:latin typeface="ＭＳ 明朝"/>
              <a:ea typeface="ＭＳ 明朝"/>
            </a:rPr>
            <a:t>ポイント大きく上昇した。</a:t>
          </a:r>
          <a:endParaRPr kumimoji="1" lang="en-US" altLang="ja-JP" sz="1100">
            <a:latin typeface="ＭＳ 明朝"/>
            <a:ea typeface="ＭＳ 明朝"/>
          </a:endParaRPr>
        </a:p>
        <a:p>
          <a:r>
            <a:rPr kumimoji="1" lang="ja-JP" altLang="en-US" sz="1100">
              <a:latin typeface="ＭＳ 明朝"/>
              <a:ea typeface="ＭＳ 明朝"/>
            </a:rPr>
            <a:t>　なお、秋田県と全国の階数別共同住宅の割合を比較すると、秋田県では「１・２階建」が</a:t>
          </a:r>
          <a:r>
            <a:rPr kumimoji="1" lang="en-US" altLang="ja-JP" sz="1100">
              <a:latin typeface="ＭＳ 明朝"/>
              <a:ea typeface="ＭＳ 明朝"/>
            </a:rPr>
            <a:t>63.8</a:t>
          </a:r>
          <a:r>
            <a:rPr kumimoji="1" lang="ja-JP" altLang="en-US" sz="1100">
              <a:latin typeface="ＭＳ 明朝"/>
              <a:ea typeface="ＭＳ 明朝"/>
            </a:rPr>
            <a:t>％で最も多く、全国より</a:t>
          </a:r>
          <a:r>
            <a:rPr kumimoji="1" lang="en-US" altLang="ja-JP" sz="1100">
              <a:latin typeface="ＭＳ 明朝"/>
              <a:ea typeface="ＭＳ 明朝"/>
            </a:rPr>
            <a:t>37.1</a:t>
          </a:r>
          <a:r>
            <a:rPr kumimoji="1" lang="ja-JP" altLang="en-US" sz="1100">
              <a:latin typeface="ＭＳ 明朝"/>
              <a:ea typeface="ＭＳ 明朝"/>
            </a:rPr>
            <a:t>ポイント上回っている。なお全国では「３～５階建」が</a:t>
          </a:r>
          <a:r>
            <a:rPr kumimoji="1" lang="en-US" altLang="ja-JP" sz="1100">
              <a:latin typeface="ＭＳ 明朝"/>
              <a:ea typeface="ＭＳ 明朝"/>
            </a:rPr>
            <a:t>37.8</a:t>
          </a:r>
          <a:r>
            <a:rPr kumimoji="1" lang="ja-JP" altLang="en-US" sz="1100">
              <a:latin typeface="ＭＳ 明朝"/>
              <a:ea typeface="ＭＳ 明朝"/>
            </a:rPr>
            <a:t>％で最も多く、次いで「６階建以上」が</a:t>
          </a:r>
          <a:r>
            <a:rPr kumimoji="1" lang="en-US" altLang="ja-JP" sz="1100">
              <a:latin typeface="ＭＳ 明朝"/>
              <a:ea typeface="ＭＳ 明朝"/>
            </a:rPr>
            <a:t>35.5</a:t>
          </a:r>
          <a:r>
            <a:rPr kumimoji="1" lang="ja-JP" altLang="en-US" sz="1100">
              <a:latin typeface="ＭＳ 明朝"/>
              <a:ea typeface="ＭＳ 明朝"/>
            </a:rPr>
            <a:t>％となっていてともに</a:t>
          </a:r>
          <a:r>
            <a:rPr kumimoji="1" lang="en-US" altLang="ja-JP" sz="1100">
              <a:latin typeface="ＭＳ 明朝"/>
              <a:ea typeface="ＭＳ 明朝"/>
            </a:rPr>
            <a:t>30</a:t>
          </a:r>
          <a:r>
            <a:rPr kumimoji="1" lang="ja-JP" altLang="en-US" sz="1100">
              <a:latin typeface="ＭＳ 明朝"/>
              <a:ea typeface="ＭＳ 明朝"/>
            </a:rPr>
            <a:t>％を超えているが、秋田県はいずれの割合も</a:t>
          </a:r>
          <a:r>
            <a:rPr kumimoji="1" lang="en-US" altLang="ja-JP" sz="1100">
              <a:latin typeface="ＭＳ 明朝"/>
              <a:ea typeface="ＭＳ 明朝"/>
            </a:rPr>
            <a:t>10</a:t>
          </a:r>
          <a:r>
            <a:rPr kumimoji="1" lang="ja-JP" altLang="en-US" sz="1100">
              <a:latin typeface="ＭＳ 明朝"/>
              <a:ea typeface="ＭＳ 明朝"/>
            </a:rPr>
            <a:t>％台で全国の約２分の１となっている。</a:t>
          </a:r>
          <a:endParaRPr kumimoji="1" lang="en-US" altLang="ja-JP" sz="1100">
            <a:latin typeface="ＭＳ 明朝"/>
            <a:ea typeface="ＭＳ 明朝"/>
          </a:endParaRPr>
        </a:p>
      </xdr:txBody>
    </xdr:sp>
    <xdr:clientData/>
  </xdr:oneCellAnchor>
  <xdr:twoCellAnchor>
    <xdr:from xmlns:xdr="http://schemas.openxmlformats.org/drawingml/2006/spreadsheetDrawing">
      <xdr:col>4</xdr:col>
      <xdr:colOff>103505</xdr:colOff>
      <xdr:row>41</xdr:row>
      <xdr:rowOff>135255</xdr:rowOff>
    </xdr:from>
    <xdr:to xmlns:xdr="http://schemas.openxmlformats.org/drawingml/2006/spreadsheetDrawing">
      <xdr:col>56</xdr:col>
      <xdr:colOff>84455</xdr:colOff>
      <xdr:row>56</xdr:row>
      <xdr:rowOff>157480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6</xdr:col>
      <xdr:colOff>103505</xdr:colOff>
      <xdr:row>27</xdr:row>
      <xdr:rowOff>127000</xdr:rowOff>
    </xdr:from>
    <xdr:to xmlns:xdr="http://schemas.openxmlformats.org/drawingml/2006/spreadsheetDrawing">
      <xdr:col>52</xdr:col>
      <xdr:colOff>31750</xdr:colOff>
      <xdr:row>40</xdr:row>
      <xdr:rowOff>170815</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53</xdr:col>
      <xdr:colOff>55880</xdr:colOff>
      <xdr:row>44</xdr:row>
      <xdr:rowOff>168275</xdr:rowOff>
    </xdr:from>
    <xdr:to xmlns:xdr="http://schemas.openxmlformats.org/drawingml/2006/spreadsheetDrawing">
      <xdr:col>55</xdr:col>
      <xdr:colOff>13335</xdr:colOff>
      <xdr:row>45</xdr:row>
      <xdr:rowOff>104140</xdr:rowOff>
    </xdr:to>
    <xdr:sp macro="" textlink="">
      <xdr:nvSpPr>
        <xdr:cNvPr id="14" name="線吹き出し 2 (枠付き) 13"/>
        <xdr:cNvSpPr/>
      </xdr:nvSpPr>
      <xdr:spPr>
        <a:xfrm>
          <a:off x="6113780" y="8550275"/>
          <a:ext cx="186055" cy="126365"/>
        </a:xfrm>
        <a:prstGeom prst="borderCallout2">
          <a:avLst>
            <a:gd name="adj1" fmla="val 18750"/>
            <a:gd name="adj2" fmla="val -8333"/>
            <a:gd name="adj3" fmla="val 18750"/>
            <a:gd name="adj4" fmla="val -16667"/>
            <a:gd name="adj5" fmla="val 134550"/>
            <a:gd name="adj6" fmla="val -61513"/>
          </a:avLst>
        </a:prstGeom>
        <a:solidFill>
          <a:schemeClr val="bg1"/>
        </a:solidFill>
        <a:ln w="1905" cmpd="sng">
          <a:solidFill>
            <a:schemeClr val="tx1"/>
          </a:solidFill>
          <a:tailEnd type="triangle" w="sm" len="sm"/>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r>
            <a:rPr lang="en-US" altLang="ja-JP" sz="700">
              <a:solidFill>
                <a:sysClr val="windowText" lastClr="000000"/>
              </a:solidFill>
            </a:rPr>
            <a:t>4.7</a:t>
          </a:r>
          <a:endParaRPr lang="ja-JP" sz="7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13</xdr:row>
          <xdr:rowOff>0</xdr:rowOff>
        </xdr:from>
        <xdr:to xmlns:xdr="http://schemas.openxmlformats.org/drawingml/2006/spreadsheetDrawing">
          <xdr:col>59</xdr:col>
          <xdr:colOff>98425</xdr:colOff>
          <xdr:row>25</xdr:row>
          <xdr:rowOff>119380</xdr:rowOff>
        </xdr:to>
        <xdr:pic macro="">
          <xdr:nvPicPr>
            <xdr:cNvPr id="8" name="図 7"/>
            <xdr:cNvPicPr>
              <a:picLocks noChangeAspect="1" noChangeArrowheads="1"/>
              <a:extLst>
                <a:ext uri="{84589F7E-364E-4C9E-8A38-B11213B215E9}">
                  <a14:cameraTool cellRange="階数別共同住宅数!$A$1:$I$11" spid="_x0000_s252353"/>
                </a:ext>
              </a:extLst>
            </xdr:cNvPicPr>
          </xdr:nvPicPr>
          <xdr:blipFill>
            <a:blip xmlns:r="http://schemas.openxmlformats.org/officeDocument/2006/relationships" r:embed="rId3"/>
            <a:stretch>
              <a:fillRect/>
            </a:stretch>
          </xdr:blipFill>
          <xdr:spPr>
            <a:xfrm>
              <a:off x="457200" y="2476500"/>
              <a:ext cx="6384925" cy="2405380"/>
            </a:xfrm>
            <a:prstGeom prst="rect">
              <a:avLst/>
            </a:prstGeom>
            <a:solidFill>
              <a:srgbClr val="FFFFFF" a14:legacySpreadsheetColorIndex="9" mc:Ignorable="a14"/>
            </a:solidFill>
            <a:ln w="9525">
              <a:noFill/>
              <a:miter lim="800000"/>
              <a:headEnd/>
              <a:tailEnd/>
            </a:ln>
          </xdr:spPr>
        </xdr:pic>
        <xdr:clientData/>
      </xdr:twoCellAnchor>
    </mc:Choice>
    <mc:Fallback/>
  </mc:AlternateContent>
</xdr:wsDr>
</file>

<file path=xl/drawings/drawing37.xml><?xml version="1.0" encoding="utf-8"?>
<c:userShapes xmlns:c="http://schemas.openxmlformats.org/drawingml/2006/chart">
  <cdr:relSizeAnchor xmlns:cdr="http://schemas.openxmlformats.org/drawingml/2006/chartDrawing">
    <cdr:from>
      <cdr:x>0.94025000000000003</cdr:x>
      <cdr:y>0.31674999999999998</cdr:y>
    </cdr:from>
    <cdr:to>
      <cdr:x>0.97150000000000003</cdr:x>
      <cdr:y>0.36049999999999999</cdr:y>
    </cdr:to>
    <cdr:sp macro="" textlink="">
      <cdr:nvSpPr>
        <cdr:cNvPr id="3" name="線吹き出し 2 (枠付き) 2"/>
        <cdr:cNvSpPr/>
      </cdr:nvSpPr>
      <cdr:spPr>
        <a:xfrm xmlns:a="http://schemas.openxmlformats.org/drawingml/2006/main">
          <a:off x="5570558" y="912152"/>
          <a:ext cx="185142" cy="125987"/>
        </a:xfrm>
        <a:prstGeom xmlns:a="http://schemas.openxmlformats.org/drawingml/2006/main" prst="borderCallout2">
          <a:avLst>
            <a:gd name="adj1" fmla="val 18750"/>
            <a:gd name="adj2" fmla="val -8333"/>
            <a:gd name="adj3" fmla="val 18750"/>
            <a:gd name="adj4" fmla="val -16667"/>
            <a:gd name="adj5" fmla="val 135810"/>
            <a:gd name="adj6" fmla="val -79815"/>
          </a:avLst>
        </a:prstGeom>
        <a:solidFill xmlns:a="http://schemas.openxmlformats.org/drawingml/2006/main">
          <a:schemeClr val="bg1"/>
        </a:solidFill>
        <a:ln xmlns:a="http://schemas.openxmlformats.org/drawingml/2006/main" w="190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wrap="square"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700">
              <a:solidFill>
                <a:sysClr val="windowText" lastClr="000000"/>
              </a:solidFill>
            </a:rPr>
            <a:t>5.9</a:t>
          </a:r>
          <a:endParaRPr lang="ja-JP" sz="700">
            <a:solidFill>
              <a:sysClr val="windowText" lastClr="000000"/>
            </a:solidFill>
          </a:endParaRPr>
        </a:p>
      </cdr:txBody>
    </cdr:sp>
  </cdr:relSizeAnchor>
  <cdr:relSizeAnchor xmlns:cdr="http://schemas.openxmlformats.org/drawingml/2006/chartDrawing">
    <cdr:from>
      <cdr:x>0.94299999999999995</cdr:x>
      <cdr:y>0.42549999999999999</cdr:y>
    </cdr:from>
    <cdr:to>
      <cdr:x>0.97399999999999998</cdr:x>
      <cdr:y>0.46925</cdr:y>
    </cdr:to>
    <cdr:sp macro="" textlink="">
      <cdr:nvSpPr>
        <cdr:cNvPr id="5" name="線吹き出し 2 (枠付き) 4"/>
        <cdr:cNvSpPr/>
      </cdr:nvSpPr>
      <cdr:spPr>
        <a:xfrm xmlns:a="http://schemas.openxmlformats.org/drawingml/2006/main">
          <a:off x="5586850" y="1225322"/>
          <a:ext cx="183661" cy="125987"/>
        </a:xfrm>
        <a:prstGeom xmlns:a="http://schemas.openxmlformats.org/drawingml/2006/main" prst="borderCallout2">
          <a:avLst>
            <a:gd name="adj1" fmla="val 18750"/>
            <a:gd name="adj2" fmla="val -8333"/>
            <a:gd name="adj3" fmla="val 18750"/>
            <a:gd name="adj4" fmla="val -16667"/>
            <a:gd name="adj5" fmla="val 123210"/>
            <a:gd name="adj6" fmla="val -92710"/>
          </a:avLst>
        </a:prstGeom>
        <a:solidFill xmlns:a="http://schemas.openxmlformats.org/drawingml/2006/main">
          <a:schemeClr val="bg1"/>
        </a:solidFill>
        <a:ln xmlns:a="http://schemas.openxmlformats.org/drawingml/2006/main" w="190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wrap="square"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700">
              <a:solidFill>
                <a:sysClr val="windowText" lastClr="000000"/>
              </a:solidFill>
            </a:rPr>
            <a:t>5.7</a:t>
          </a:r>
          <a:endParaRPr lang="ja-JP" sz="700">
            <a:solidFill>
              <a:sysClr val="windowText" lastClr="000000"/>
            </a:solidFill>
          </a:endParaRPr>
        </a:p>
      </cdr:txBody>
    </cdr:sp>
  </cdr:relSizeAnchor>
  <cdr:relSizeAnchor xmlns:cdr="http://schemas.openxmlformats.org/drawingml/2006/chartDrawing">
    <cdr:from>
      <cdr:x>0.94299999999999995</cdr:x>
      <cdr:y>0.63275000000000003</cdr:y>
    </cdr:from>
    <cdr:to>
      <cdr:x>0.97399999999999998</cdr:x>
      <cdr:y>0.68274999999999997</cdr:y>
    </cdr:to>
    <cdr:sp macro="" textlink="">
      <cdr:nvSpPr>
        <cdr:cNvPr id="6" name="線吹き出し 2 (枠付き) 5"/>
        <cdr:cNvSpPr/>
      </cdr:nvSpPr>
      <cdr:spPr>
        <a:xfrm xmlns:a="http://schemas.openxmlformats.org/drawingml/2006/main">
          <a:off x="5586850" y="1822145"/>
          <a:ext cx="183661" cy="143986"/>
        </a:xfrm>
        <a:prstGeom xmlns:a="http://schemas.openxmlformats.org/drawingml/2006/main" prst="borderCallout2">
          <a:avLst>
            <a:gd name="adj1" fmla="val 18750"/>
            <a:gd name="adj2" fmla="val -8333"/>
            <a:gd name="adj3" fmla="val 18750"/>
            <a:gd name="adj4" fmla="val -16667"/>
            <a:gd name="adj5" fmla="val 120796"/>
            <a:gd name="adj6" fmla="val -88252"/>
          </a:avLst>
        </a:prstGeom>
        <a:solidFill xmlns:a="http://schemas.openxmlformats.org/drawingml/2006/main">
          <a:schemeClr val="bg1"/>
        </a:solidFill>
        <a:ln xmlns:a="http://schemas.openxmlformats.org/drawingml/2006/main" w="190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wrap="square"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700">
              <a:solidFill>
                <a:sysClr val="windowText" lastClr="000000"/>
              </a:solidFill>
            </a:rPr>
            <a:t>5.3</a:t>
          </a:r>
          <a:endParaRPr lang="ja-JP" sz="700">
            <a:solidFill>
              <a:sysClr val="windowText" lastClr="000000"/>
            </a:solidFill>
          </a:endParaRPr>
        </a:p>
      </cdr:txBody>
    </cdr:sp>
  </cdr:relSizeAnchor>
  <cdr:relSizeAnchor xmlns:cdr="http://schemas.openxmlformats.org/drawingml/2006/chartDrawing">
    <cdr:from>
      <cdr:x>0.94199999999999995</cdr:x>
      <cdr:y>0.53075000000000006</cdr:y>
    </cdr:from>
    <cdr:to>
      <cdr:x>0.97275</cdr:x>
      <cdr:y>0.57450000000000001</cdr:y>
    </cdr:to>
    <cdr:sp macro="" textlink="">
      <cdr:nvSpPr>
        <cdr:cNvPr id="8" name="線吹き出し 2 (枠付き) 7"/>
        <cdr:cNvSpPr/>
      </cdr:nvSpPr>
      <cdr:spPr>
        <a:xfrm xmlns:a="http://schemas.openxmlformats.org/drawingml/2006/main">
          <a:off x="5580926" y="1528414"/>
          <a:ext cx="182179" cy="125987"/>
        </a:xfrm>
        <a:prstGeom xmlns:a="http://schemas.openxmlformats.org/drawingml/2006/main" prst="borderCallout2">
          <a:avLst>
            <a:gd name="adj1" fmla="val 18750"/>
            <a:gd name="adj2" fmla="val -8333"/>
            <a:gd name="adj3" fmla="val 18750"/>
            <a:gd name="adj4" fmla="val -16667"/>
            <a:gd name="adj5" fmla="val 135810"/>
            <a:gd name="adj6" fmla="val -92710"/>
          </a:avLst>
        </a:prstGeom>
        <a:solidFill xmlns:a="http://schemas.openxmlformats.org/drawingml/2006/main">
          <a:schemeClr val="bg1"/>
        </a:solidFill>
        <a:ln xmlns:a="http://schemas.openxmlformats.org/drawingml/2006/main" w="190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wrap="square"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700">
              <a:solidFill>
                <a:sysClr val="windowText" lastClr="000000"/>
              </a:solidFill>
            </a:rPr>
            <a:t>6.6</a:t>
          </a:r>
          <a:endParaRPr lang="ja-JP" sz="700">
            <a:solidFill>
              <a:sysClr val="windowText" lastClr="000000"/>
            </a:solidFill>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5.0999999999999997e-002</cdr:x>
      <cdr:y>0.19450000000000001</cdr:y>
    </cdr:from>
    <cdr:to>
      <cdr:x>0.14299999999999999</cdr:x>
      <cdr:y>0.29225000000000001</cdr:y>
    </cdr:to>
    <cdr:sp macro="" textlink="">
      <cdr:nvSpPr>
        <cdr:cNvPr id="2" name="テキスト ボックス 1"/>
        <cdr:cNvSpPr txBox="1"/>
      </cdr:nvSpPr>
      <cdr:spPr>
        <a:xfrm xmlns:a="http://schemas.openxmlformats.org/drawingml/2006/main">
          <a:off x="264488" y="490201"/>
          <a:ext cx="477116" cy="246360"/>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t>（千戸）</a:t>
          </a:r>
        </a:p>
      </cdr:txBody>
    </cdr:sp>
  </cdr:relSizeAnchor>
</c:userShapes>
</file>

<file path=xl/drawings/drawing39.xml><?xml version="1.0" encoding="utf-8"?>
<xdr:wsDr xmlns:xdr="http://schemas.openxmlformats.org/drawingml/2006/spreadsheetDrawing" xmlns:a="http://schemas.openxmlformats.org/drawingml/2006/main">
  <xdr:twoCellAnchor>
    <xdr:from xmlns:xdr="http://schemas.openxmlformats.org/drawingml/2006/spreadsheetDrawing">
      <xdr:col>6</xdr:col>
      <xdr:colOff>356870</xdr:colOff>
      <xdr:row>14</xdr:row>
      <xdr:rowOff>23495</xdr:rowOff>
    </xdr:from>
    <xdr:to xmlns:xdr="http://schemas.openxmlformats.org/drawingml/2006/spreadsheetDrawing">
      <xdr:col>14</xdr:col>
      <xdr:colOff>560705</xdr:colOff>
      <xdr:row>27</xdr:row>
      <xdr:rowOff>118745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5</xdr:col>
      <xdr:colOff>0</xdr:colOff>
      <xdr:row>40</xdr:row>
      <xdr:rowOff>0</xdr:rowOff>
    </xdr:from>
    <xdr:to xmlns:xdr="http://schemas.openxmlformats.org/drawingml/2006/spreadsheetDrawing">
      <xdr:col>12</xdr:col>
      <xdr:colOff>142875</xdr:colOff>
      <xdr:row>51</xdr:row>
      <xdr:rowOff>157480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6.7499999999999999e-003</cdr:x>
      <cdr:y>0.10425</cdr:y>
    </cdr:from>
    <cdr:to>
      <cdr:x>0.13900000000000001</cdr:x>
      <cdr:y>0.17224999999999999</cdr:y>
    </cdr:to>
    <cdr:sp macro="" textlink="">
      <cdr:nvSpPr>
        <cdr:cNvPr id="2" name="テキスト ボックス 1"/>
        <cdr:cNvSpPr txBox="1"/>
      </cdr:nvSpPr>
      <cdr:spPr>
        <a:xfrm xmlns:a="http://schemas.openxmlformats.org/drawingml/2006/main">
          <a:off x="19095" y="269561"/>
          <a:ext cx="374125" cy="175828"/>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700"/>
            <a:t>（千戸）</a:t>
          </a:r>
        </a:p>
      </cdr:txBody>
    </cdr:sp>
  </cdr:relSizeAnchor>
  <cdr:relSizeAnchor xmlns:cdr="http://schemas.openxmlformats.org/drawingml/2006/chartDrawing">
    <cdr:from>
      <cdr:x>0.88575000000000004</cdr:x>
      <cdr:y>0.11325</cdr:y>
    </cdr:from>
    <cdr:to>
      <cdr:x>0.99624999999999997</cdr:x>
      <cdr:y>0.17624999999999999</cdr:y>
    </cdr:to>
    <cdr:sp macro="" textlink="">
      <cdr:nvSpPr>
        <cdr:cNvPr id="3" name="テキスト ボックス 1"/>
        <cdr:cNvSpPr txBox="1"/>
      </cdr:nvSpPr>
      <cdr:spPr>
        <a:xfrm xmlns:a="http://schemas.openxmlformats.org/drawingml/2006/main">
          <a:off x="2505720" y="292832"/>
          <a:ext cx="312596" cy="162900"/>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40.xml><?xml version="1.0" encoding="utf-8"?>
<c:userShapes xmlns:c="http://schemas.openxmlformats.org/drawingml/2006/chart">
  <cdr:relSizeAnchor xmlns:cdr="http://schemas.openxmlformats.org/drawingml/2006/chartDrawing">
    <cdr:from>
      <cdr:x>5.0999999999999997e-002</cdr:x>
      <cdr:y>0.19450000000000001</cdr:y>
    </cdr:from>
    <cdr:to>
      <cdr:x>0.14299999999999999</cdr:x>
      <cdr:y>0.29225000000000001</cdr:y>
    </cdr:to>
    <cdr:sp macro="" textlink="">
      <cdr:nvSpPr>
        <cdr:cNvPr id="2" name="テキスト ボックス 1"/>
        <cdr:cNvSpPr txBox="1"/>
      </cdr:nvSpPr>
      <cdr:spPr>
        <a:xfrm xmlns:a="http://schemas.openxmlformats.org/drawingml/2006/main">
          <a:off x="256974" y="458583"/>
          <a:ext cx="463562" cy="230470"/>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t>（千戸）</a:t>
          </a:r>
        </a:p>
      </cdr:txBody>
    </cdr:sp>
  </cdr:relSizeAnchor>
</c:userShapes>
</file>

<file path=xl/drawings/drawing41.xml><?xml version="1.0" encoding="utf-8"?>
<xdr:wsDr xmlns:xdr="http://schemas.openxmlformats.org/drawingml/2006/spreadsheetDrawing" xmlns:a="http://schemas.openxmlformats.org/drawingml/2006/main">
  <xdr:oneCellAnchor>
    <xdr:from xmlns:xdr="http://schemas.openxmlformats.org/drawingml/2006/spreadsheetDrawing">
      <xdr:col>5</xdr:col>
      <xdr:colOff>0</xdr:colOff>
      <xdr:row>1</xdr:row>
      <xdr:rowOff>0</xdr:rowOff>
    </xdr:from>
    <xdr:ext cx="5760085" cy="1392555"/>
    <xdr:sp macro="" textlink="">
      <xdr:nvSpPr>
        <xdr:cNvPr id="13" name="テキスト ボックス 12"/>
        <xdr:cNvSpPr txBox="1"/>
      </xdr:nvSpPr>
      <xdr:spPr>
        <a:xfrm>
          <a:off x="657225" y="238125"/>
          <a:ext cx="5760085" cy="13925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年の住宅の構造をみると、木造（防火木造を含む。）が</a:t>
          </a:r>
          <a:r>
            <a:rPr kumimoji="1" lang="en-US" altLang="ja-JP" sz="1100">
              <a:latin typeface="ＭＳ 明朝"/>
              <a:ea typeface="ＭＳ 明朝"/>
            </a:rPr>
            <a:t>339,100</a:t>
          </a:r>
          <a:r>
            <a:rPr kumimoji="1" lang="ja-JP" altLang="en-US" sz="1100">
              <a:latin typeface="ＭＳ 明朝"/>
              <a:ea typeface="ＭＳ 明朝"/>
            </a:rPr>
            <a:t>戸で木造率（総住宅数に占める木造の割合）が</a:t>
          </a:r>
          <a:r>
            <a:rPr kumimoji="1" lang="en-US" altLang="ja-JP" sz="1100">
              <a:latin typeface="ＭＳ 明朝"/>
              <a:ea typeface="ＭＳ 明朝"/>
            </a:rPr>
            <a:t>87.2</a:t>
          </a:r>
          <a:r>
            <a:rPr kumimoji="1" lang="ja-JP" altLang="en-US" sz="1100">
              <a:latin typeface="ＭＳ 明朝"/>
              <a:ea typeface="ＭＳ 明朝"/>
            </a:rPr>
            <a:t>％、非木造が</a:t>
          </a:r>
          <a:r>
            <a:rPr kumimoji="1" lang="en-US" altLang="ja-JP" sz="1100">
              <a:latin typeface="ＭＳ 明朝"/>
              <a:ea typeface="ＭＳ 明朝"/>
            </a:rPr>
            <a:t>49,900</a:t>
          </a:r>
          <a:r>
            <a:rPr kumimoji="1" lang="ja-JP" altLang="en-US" sz="1100">
              <a:latin typeface="ＭＳ 明朝"/>
              <a:ea typeface="ＭＳ 明朝"/>
            </a:rPr>
            <a:t>戸で非木造率（総住宅数に占める非木造の割合）が</a:t>
          </a:r>
          <a:r>
            <a:rPr kumimoji="1" lang="en-US" altLang="ja-JP" sz="1100">
              <a:latin typeface="ＭＳ 明朝"/>
              <a:ea typeface="ＭＳ 明朝"/>
            </a:rPr>
            <a:t>12.8</a:t>
          </a:r>
          <a:r>
            <a:rPr kumimoji="1" lang="ja-JP" altLang="en-US" sz="1100">
              <a:latin typeface="ＭＳ 明朝"/>
              <a:ea typeface="ＭＳ 明朝"/>
            </a:rPr>
            <a:t>％となっていて、県内の住宅では</a:t>
          </a:r>
          <a:r>
            <a:rPr kumimoji="1" lang="en-US" altLang="ja-JP" sz="1100">
              <a:latin typeface="ＭＳ 明朝"/>
              <a:ea typeface="ＭＳ 明朝"/>
            </a:rPr>
            <a:t>9</a:t>
          </a:r>
          <a:r>
            <a:rPr kumimoji="1" lang="ja-JP" altLang="en-US" sz="1100">
              <a:latin typeface="ＭＳ 明朝"/>
              <a:ea typeface="ＭＳ 明朝"/>
            </a:rPr>
            <a:t>割近くが木造となっている</a:t>
          </a:r>
          <a:endParaRPr kumimoji="1" lang="en-US" altLang="ja-JP" sz="1100">
            <a:latin typeface="ＭＳ 明朝"/>
            <a:ea typeface="ＭＳ 明朝"/>
          </a:endParaRPr>
        </a:p>
        <a:p>
          <a:r>
            <a:rPr kumimoji="1" lang="ja-JP" altLang="en-US" sz="1100">
              <a:latin typeface="ＭＳ 明朝"/>
              <a:ea typeface="ＭＳ 明朝"/>
            </a:rPr>
            <a:t>　住宅の構造別割合の推移をみると、木造率は昭和</a:t>
          </a:r>
          <a:r>
            <a:rPr kumimoji="1" lang="en-US" altLang="ja-JP" sz="1100">
              <a:latin typeface="ＭＳ 明朝"/>
              <a:ea typeface="ＭＳ 明朝"/>
            </a:rPr>
            <a:t>63</a:t>
          </a:r>
          <a:r>
            <a:rPr kumimoji="1" lang="ja-JP" altLang="en-US" sz="1100">
              <a:latin typeface="ＭＳ 明朝"/>
              <a:ea typeface="ＭＳ 明朝"/>
            </a:rPr>
            <a:t>年以降減少傾向にある一方で、非木造率は昭和</a:t>
          </a:r>
          <a:r>
            <a:rPr kumimoji="1" lang="en-US" altLang="ja-JP" sz="1100">
              <a:latin typeface="ＭＳ 明朝"/>
              <a:ea typeface="ＭＳ 明朝"/>
            </a:rPr>
            <a:t>63</a:t>
          </a:r>
          <a:r>
            <a:rPr kumimoji="1" lang="ja-JP" altLang="en-US" sz="1100">
              <a:latin typeface="ＭＳ 明朝"/>
              <a:ea typeface="ＭＳ 明朝"/>
            </a:rPr>
            <a:t>年以降一貫して上昇し続けている。</a:t>
          </a:r>
        </a:p>
        <a:p>
          <a:r>
            <a:rPr kumimoji="1" lang="ja-JP" altLang="en-US" sz="1100">
              <a:latin typeface="ＭＳ 明朝"/>
              <a:ea typeface="ＭＳ 明朝"/>
            </a:rPr>
            <a:t>　なお、平成</a:t>
          </a:r>
          <a:r>
            <a:rPr kumimoji="1" lang="en-US" altLang="ja-JP" sz="1100">
              <a:latin typeface="ＭＳ 明朝"/>
              <a:ea typeface="ＭＳ 明朝"/>
            </a:rPr>
            <a:t>25</a:t>
          </a:r>
          <a:r>
            <a:rPr kumimoji="1" lang="ja-JP" altLang="en-US" sz="1100">
              <a:latin typeface="ＭＳ 明朝"/>
              <a:ea typeface="ＭＳ 明朝"/>
            </a:rPr>
            <a:t>年の木造率を都道府県別にみると、秋田県の</a:t>
          </a:r>
          <a:r>
            <a:rPr kumimoji="1" lang="en-US" altLang="ja-JP" sz="1100">
              <a:latin typeface="ＭＳ 明朝"/>
              <a:ea typeface="ＭＳ 明朝"/>
            </a:rPr>
            <a:t>87.2</a:t>
          </a:r>
          <a:r>
            <a:rPr kumimoji="1" lang="ja-JP" altLang="en-US" sz="1100">
              <a:latin typeface="ＭＳ 明朝"/>
              <a:ea typeface="ＭＳ 明朝"/>
            </a:rPr>
            <a:t>％は青森県に次いで全国で２番目となっており、全国の</a:t>
          </a:r>
          <a:r>
            <a:rPr kumimoji="1" lang="en-US" altLang="ja-JP" sz="1100">
              <a:latin typeface="ＭＳ 明朝"/>
              <a:ea typeface="ＭＳ 明朝"/>
            </a:rPr>
            <a:t>57.8</a:t>
          </a:r>
          <a:r>
            <a:rPr kumimoji="1" lang="ja-JP" altLang="en-US" sz="1100">
              <a:latin typeface="ＭＳ 明朝"/>
              <a:ea typeface="ＭＳ 明朝"/>
            </a:rPr>
            <a:t>％を</a:t>
          </a:r>
          <a:r>
            <a:rPr kumimoji="1" lang="en-US" altLang="ja-JP" sz="1100">
              <a:latin typeface="ＭＳ 明朝"/>
              <a:ea typeface="ＭＳ 明朝"/>
            </a:rPr>
            <a:t>29.4</a:t>
          </a:r>
          <a:r>
            <a:rPr kumimoji="1" lang="ja-JP" altLang="en-US" sz="1100">
              <a:latin typeface="ＭＳ 明朝"/>
              <a:ea typeface="ＭＳ 明朝"/>
            </a:rPr>
            <a:t>ポイント上回っている。</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142875</xdr:colOff>
          <xdr:row>68</xdr:row>
          <xdr:rowOff>8255</xdr:rowOff>
        </xdr:from>
        <xdr:to xmlns:xdr="http://schemas.openxmlformats.org/drawingml/2006/spreadsheetDrawing">
          <xdr:col>59</xdr:col>
          <xdr:colOff>53975</xdr:colOff>
          <xdr:row>83</xdr:row>
          <xdr:rowOff>189230</xdr:rowOff>
        </xdr:to>
        <xdr:pic macro="">
          <xdr:nvPicPr>
            <xdr:cNvPr id="14" name="図 13"/>
            <xdr:cNvPicPr>
              <a:picLocks noChangeAspect="1" noChangeArrowheads="1"/>
              <a:extLst>
                <a:ext uri="{84589F7E-364E-4C9E-8A38-B11213B215E9}">
                  <a14:cameraTool cellRange="構造!$A$26:$I$40" spid="_x0000_s298600"/>
                </a:ext>
              </a:extLst>
            </xdr:cNvPicPr>
          </xdr:nvPicPr>
          <xdr:blipFill>
            <a:blip xmlns:r="http://schemas.openxmlformats.org/officeDocument/2006/relationships" r:embed="rId1"/>
            <a:stretch>
              <a:fillRect/>
            </a:stretch>
          </xdr:blipFill>
          <xdr:spPr>
            <a:xfrm>
              <a:off x="428625" y="13057505"/>
              <a:ext cx="6454775" cy="3038475"/>
            </a:xfrm>
            <a:prstGeom prst="rect">
              <a:avLst/>
            </a:prstGeom>
            <a:solidFill>
              <a:srgbClr val="FFFFFF" a14:legacySpreadsheetColorIndex="9" mc:Ignorable="a14"/>
            </a:solidFill>
            <a:ln w="9525">
              <a:noFill/>
              <a:miter lim="800000"/>
              <a:headEnd/>
              <a:tailEnd/>
            </a:ln>
          </xdr:spPr>
        </xdr:pic>
        <xdr:clientData/>
      </xdr:twoCellAnchor>
    </mc:Choice>
    <mc:Fallback/>
  </mc:AlternateContent>
  <xdr:oneCellAnchor>
    <xdr:from xmlns:xdr="http://schemas.openxmlformats.org/drawingml/2006/spreadsheetDrawing">
      <xdr:col>5</xdr:col>
      <xdr:colOff>0</xdr:colOff>
      <xdr:row>58</xdr:row>
      <xdr:rowOff>0</xdr:rowOff>
    </xdr:from>
    <xdr:ext cx="5760085" cy="1392555"/>
    <xdr:sp macro="" textlink="">
      <xdr:nvSpPr>
        <xdr:cNvPr id="17" name="テキスト ボックス 16"/>
        <xdr:cNvSpPr txBox="1"/>
      </xdr:nvSpPr>
      <xdr:spPr>
        <a:xfrm>
          <a:off x="657225" y="11144250"/>
          <a:ext cx="5760085" cy="13925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年の住宅の構造を建て方別にみると、一戸建は</a:t>
          </a:r>
          <a:r>
            <a:rPr kumimoji="1" lang="en-US" altLang="ja-JP" sz="1100">
              <a:latin typeface="ＭＳ 明朝"/>
              <a:ea typeface="ＭＳ 明朝"/>
            </a:rPr>
            <a:t>315,000</a:t>
          </a:r>
          <a:r>
            <a:rPr kumimoji="1" lang="ja-JP" altLang="en-US" sz="1100">
              <a:latin typeface="ＭＳ 明朝"/>
              <a:ea typeface="ＭＳ 明朝"/>
            </a:rPr>
            <a:t>戸のうち木造が</a:t>
          </a:r>
          <a:r>
            <a:rPr kumimoji="1" lang="en-US" altLang="ja-JP" sz="1100">
              <a:latin typeface="ＭＳ 明朝"/>
              <a:ea typeface="ＭＳ 明朝"/>
            </a:rPr>
            <a:t>311,000</a:t>
          </a:r>
          <a:r>
            <a:rPr kumimoji="1" lang="ja-JP" altLang="en-US" sz="1100">
              <a:latin typeface="ＭＳ 明朝"/>
              <a:ea typeface="ＭＳ 明朝"/>
            </a:rPr>
            <a:t>戸</a:t>
          </a:r>
          <a:r>
            <a:rPr kumimoji="1" lang="en-US" altLang="ja-JP" sz="1100">
              <a:latin typeface="ＭＳ 明朝"/>
              <a:ea typeface="ＭＳ 明朝"/>
            </a:rPr>
            <a:t>(98.7</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、非木造が</a:t>
          </a:r>
          <a:r>
            <a:rPr kumimoji="1" lang="en-US" altLang="ja-JP" sz="1100">
              <a:latin typeface="ＭＳ 明朝"/>
              <a:ea typeface="ＭＳ 明朝"/>
            </a:rPr>
            <a:t>3,900</a:t>
          </a:r>
          <a:r>
            <a:rPr kumimoji="1" lang="ja-JP" altLang="en-US" sz="1100">
              <a:latin typeface="ＭＳ 明朝"/>
              <a:ea typeface="ＭＳ 明朝"/>
            </a:rPr>
            <a:t>戸</a:t>
          </a:r>
          <a:r>
            <a:rPr kumimoji="1" lang="en-US" altLang="ja-JP" sz="1100">
              <a:latin typeface="ＭＳ 明朝"/>
              <a:ea typeface="ＭＳ 明朝"/>
            </a:rPr>
            <a:t>(1.2</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となっていて、一戸建では木造の割合が圧倒的に多くなっている。また、長屋建は</a:t>
          </a:r>
          <a:r>
            <a:rPr kumimoji="1" lang="en-US" altLang="ja-JP" sz="1100">
              <a:latin typeface="ＭＳ 明朝"/>
              <a:ea typeface="ＭＳ 明朝"/>
            </a:rPr>
            <a:t>6,200</a:t>
          </a:r>
          <a:r>
            <a:rPr kumimoji="1" lang="ja-JP" altLang="en-US" sz="1100">
              <a:latin typeface="ＭＳ 明朝"/>
              <a:ea typeface="ＭＳ 明朝"/>
            </a:rPr>
            <a:t>戸のうち木造が</a:t>
          </a:r>
          <a:r>
            <a:rPr kumimoji="1" lang="en-US" altLang="ja-JP" sz="1100">
              <a:latin typeface="ＭＳ 明朝"/>
              <a:ea typeface="ＭＳ 明朝"/>
            </a:rPr>
            <a:t>4,900</a:t>
          </a:r>
          <a:r>
            <a:rPr kumimoji="1" lang="ja-JP" altLang="en-US" sz="1100">
              <a:latin typeface="ＭＳ 明朝"/>
              <a:ea typeface="ＭＳ 明朝"/>
            </a:rPr>
            <a:t>戸</a:t>
          </a:r>
          <a:r>
            <a:rPr kumimoji="1" lang="en-US" altLang="ja-JP" sz="1100">
              <a:latin typeface="ＭＳ 明朝"/>
              <a:ea typeface="ＭＳ 明朝"/>
            </a:rPr>
            <a:t>(79.0</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で</a:t>
          </a:r>
          <a:r>
            <a:rPr kumimoji="1" lang="en-US" altLang="ja-JP" sz="1100">
              <a:latin typeface="ＭＳ 明朝"/>
              <a:ea typeface="ＭＳ 明朝"/>
            </a:rPr>
            <a:t>8</a:t>
          </a:r>
          <a:r>
            <a:rPr kumimoji="1" lang="ja-JP" altLang="en-US" sz="1100">
              <a:latin typeface="ＭＳ 明朝"/>
              <a:ea typeface="ＭＳ 明朝"/>
            </a:rPr>
            <a:t>割近くを占めているが、共同住宅では</a:t>
          </a:r>
          <a:r>
            <a:rPr kumimoji="1" lang="en-US" altLang="ja-JP" sz="1100">
              <a:latin typeface="ＭＳ 明朝"/>
              <a:ea typeface="ＭＳ 明朝"/>
            </a:rPr>
            <a:t>67,100</a:t>
          </a:r>
          <a:r>
            <a:rPr kumimoji="1" lang="ja-JP" altLang="en-US" sz="1100">
              <a:latin typeface="ＭＳ 明朝"/>
              <a:ea typeface="ＭＳ 明朝"/>
            </a:rPr>
            <a:t>戸のうち木造が</a:t>
          </a:r>
          <a:r>
            <a:rPr kumimoji="1" lang="en-US" altLang="ja-JP" sz="1100">
              <a:latin typeface="ＭＳ 明朝"/>
              <a:ea typeface="ＭＳ 明朝"/>
            </a:rPr>
            <a:t>22,700</a:t>
          </a:r>
          <a:r>
            <a:rPr kumimoji="1" lang="ja-JP" altLang="en-US" sz="1100">
              <a:latin typeface="ＭＳ 明朝"/>
              <a:ea typeface="ＭＳ 明朝"/>
            </a:rPr>
            <a:t>戸</a:t>
          </a:r>
          <a:r>
            <a:rPr kumimoji="1" lang="en-US" altLang="ja-JP" sz="1100">
              <a:latin typeface="ＭＳ 明朝"/>
              <a:ea typeface="ＭＳ 明朝"/>
            </a:rPr>
            <a:t>(33.8</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、非木造が</a:t>
          </a:r>
          <a:r>
            <a:rPr kumimoji="1" lang="en-US" altLang="ja-JP" sz="1100">
              <a:latin typeface="ＭＳ 明朝"/>
              <a:ea typeface="ＭＳ 明朝"/>
            </a:rPr>
            <a:t>44,400</a:t>
          </a:r>
          <a:r>
            <a:rPr kumimoji="1" lang="ja-JP" altLang="en-US" sz="1100">
              <a:latin typeface="ＭＳ 明朝"/>
              <a:ea typeface="ＭＳ 明朝"/>
            </a:rPr>
            <a:t>戸</a:t>
          </a:r>
          <a:r>
            <a:rPr kumimoji="1" lang="en-US" altLang="ja-JP" sz="1100">
              <a:latin typeface="ＭＳ 明朝"/>
              <a:ea typeface="ＭＳ 明朝"/>
            </a:rPr>
            <a:t>(66.2</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で非木造の割合が高くなっている。</a:t>
          </a:r>
        </a:p>
        <a:p>
          <a:r>
            <a:rPr kumimoji="1" lang="ja-JP" altLang="en-US" sz="1100">
              <a:latin typeface="ＭＳ 明朝"/>
              <a:ea typeface="ＭＳ 明朝"/>
            </a:rPr>
            <a:t>　なお、非木造住宅</a:t>
          </a:r>
          <a:r>
            <a:rPr kumimoji="1" lang="en-US" altLang="ja-JP" sz="1100">
              <a:latin typeface="ＭＳ 明朝"/>
              <a:ea typeface="ＭＳ 明朝"/>
            </a:rPr>
            <a:t>49,900</a:t>
          </a:r>
          <a:r>
            <a:rPr kumimoji="1" lang="ja-JP" altLang="en-US" sz="1100">
              <a:latin typeface="ＭＳ 明朝"/>
              <a:ea typeface="ＭＳ 明朝"/>
            </a:rPr>
            <a:t>戸のうち共同住宅が</a:t>
          </a:r>
          <a:r>
            <a:rPr kumimoji="1" lang="en-US" altLang="ja-JP" sz="1100">
              <a:latin typeface="ＭＳ 明朝"/>
              <a:ea typeface="ＭＳ 明朝"/>
            </a:rPr>
            <a:t>44,400</a:t>
          </a:r>
          <a:r>
            <a:rPr kumimoji="1" lang="ja-JP" altLang="en-US" sz="1100">
              <a:latin typeface="ＭＳ 明朝"/>
              <a:ea typeface="ＭＳ 明朝"/>
            </a:rPr>
            <a:t>戸となっていて、県内の非木造住宅の</a:t>
          </a:r>
          <a:r>
            <a:rPr kumimoji="1" lang="en-US" altLang="ja-JP" sz="1100">
              <a:latin typeface="ＭＳ 明朝"/>
              <a:ea typeface="ＭＳ 明朝"/>
            </a:rPr>
            <a:t>9</a:t>
          </a:r>
          <a:r>
            <a:rPr kumimoji="1" lang="ja-JP" altLang="en-US" sz="1100">
              <a:latin typeface="ＭＳ 明朝"/>
              <a:ea typeface="ＭＳ 明朝"/>
            </a:rPr>
            <a:t>割近くが共同住宅となっている。</a:t>
          </a:r>
        </a:p>
      </xdr:txBody>
    </xdr:sp>
    <xdr:clientData/>
  </xdr:oneCellAnchor>
  <xdr:twoCellAnchor>
    <xdr:from xmlns:xdr="http://schemas.openxmlformats.org/drawingml/2006/spreadsheetDrawing">
      <xdr:col>5</xdr:col>
      <xdr:colOff>0</xdr:colOff>
      <xdr:row>87</xdr:row>
      <xdr:rowOff>0</xdr:rowOff>
    </xdr:from>
    <xdr:to xmlns:xdr="http://schemas.openxmlformats.org/drawingml/2006/spreadsheetDrawing">
      <xdr:col>53</xdr:col>
      <xdr:colOff>66040</xdr:colOff>
      <xdr:row>101</xdr:row>
      <xdr:rowOff>33020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xdr:col>
      <xdr:colOff>103505</xdr:colOff>
      <xdr:row>43</xdr:row>
      <xdr:rowOff>95885</xdr:rowOff>
    </xdr:from>
    <xdr:to xmlns:xdr="http://schemas.openxmlformats.org/drawingml/2006/spreadsheetDrawing">
      <xdr:col>59</xdr:col>
      <xdr:colOff>74295</xdr:colOff>
      <xdr:row>56</xdr:row>
      <xdr:rowOff>139065</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39370</xdr:colOff>
          <xdr:row>9</xdr:row>
          <xdr:rowOff>111125</xdr:rowOff>
        </xdr:from>
        <xdr:to xmlns:xdr="http://schemas.openxmlformats.org/drawingml/2006/spreadsheetDrawing">
          <xdr:col>57</xdr:col>
          <xdr:colOff>99060</xdr:colOff>
          <xdr:row>29</xdr:row>
          <xdr:rowOff>170815</xdr:rowOff>
        </xdr:to>
        <xdr:pic macro="">
          <xdr:nvPicPr>
            <xdr:cNvPr id="24" name="図 23"/>
            <xdr:cNvPicPr>
              <a:picLocks noChangeAspect="1" noChangeArrowheads="1"/>
              <a:extLst>
                <a:ext uri="{84589F7E-364E-4C9E-8A38-B11213B215E9}">
                  <a14:cameraTool cellRange="構造!$A$1:$I$22" spid="_x0000_s298604"/>
                </a:ext>
              </a:extLst>
            </xdr:cNvPicPr>
          </xdr:nvPicPr>
          <xdr:blipFill>
            <a:blip xmlns:r="http://schemas.openxmlformats.org/officeDocument/2006/relationships" r:embed="rId4"/>
            <a:stretch>
              <a:fillRect/>
            </a:stretch>
          </xdr:blipFill>
          <xdr:spPr>
            <a:xfrm>
              <a:off x="810895" y="1873250"/>
              <a:ext cx="5888990" cy="3869690"/>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6</xdr:col>
      <xdr:colOff>47625</xdr:colOff>
      <xdr:row>30</xdr:row>
      <xdr:rowOff>79375</xdr:rowOff>
    </xdr:from>
    <xdr:to xmlns:xdr="http://schemas.openxmlformats.org/drawingml/2006/spreadsheetDrawing">
      <xdr:col>55</xdr:col>
      <xdr:colOff>2540</xdr:colOff>
      <xdr:row>43</xdr:row>
      <xdr:rowOff>123190</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0.96</cdr:x>
      <cdr:y>0.17749999999999999</cdr:y>
    </cdr:from>
    <cdr:to>
      <cdr:x>0.99650000000000005</cdr:x>
      <cdr:y>0.224</cdr:y>
    </cdr:to>
    <cdr:sp macro="" textlink="">
      <cdr:nvSpPr>
        <cdr:cNvPr id="3" name="線吹き出し 2 (枠付き) 2"/>
        <cdr:cNvSpPr/>
      </cdr:nvSpPr>
      <cdr:spPr>
        <a:xfrm xmlns:a="http://schemas.openxmlformats.org/drawingml/2006/main">
          <a:off x="5330342" y="479253"/>
          <a:ext cx="202664" cy="125550"/>
        </a:xfrm>
        <a:prstGeom xmlns:a="http://schemas.openxmlformats.org/drawingml/2006/main" prst="borderCallout2">
          <a:avLst>
            <a:gd name="adj1" fmla="val 18750"/>
            <a:gd name="adj2" fmla="val -8333"/>
            <a:gd name="adj3" fmla="val 18750"/>
            <a:gd name="adj4" fmla="val -16667"/>
            <a:gd name="adj5" fmla="val 192506"/>
            <a:gd name="adj6" fmla="val -54580"/>
          </a:avLst>
        </a:prstGeom>
        <a:solidFill xmlns:a="http://schemas.openxmlformats.org/drawingml/2006/main">
          <a:schemeClr val="bg1"/>
        </a:solidFill>
        <a:ln xmlns:a="http://schemas.openxmlformats.org/drawingml/2006/main" w="190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wrap="square"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700">
              <a:solidFill>
                <a:sysClr val="windowText" lastClr="000000"/>
              </a:solidFill>
            </a:rPr>
            <a:t>1.3</a:t>
          </a:r>
          <a:endParaRPr lang="ja-JP" sz="700">
            <a:solidFill>
              <a:sysClr val="windowText" lastClr="000000"/>
            </a:solidFill>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9734" y="150550"/>
          <a:ext cx="294587" cy="180787"/>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44.xml><?xml version="1.0" encoding="utf-8"?>
<xdr:wsDr xmlns:xdr="http://schemas.openxmlformats.org/drawingml/2006/spreadsheetDrawing" xmlns:a="http://schemas.openxmlformats.org/drawingml/2006/main">
  <xdr:twoCellAnchor>
    <xdr:from xmlns:xdr="http://schemas.openxmlformats.org/drawingml/2006/spreadsheetDrawing">
      <xdr:col>3</xdr:col>
      <xdr:colOff>190500</xdr:colOff>
      <xdr:row>42</xdr:row>
      <xdr:rowOff>144145</xdr:rowOff>
    </xdr:from>
    <xdr:to xmlns:xdr="http://schemas.openxmlformats.org/drawingml/2006/spreadsheetDrawing">
      <xdr:col>11</xdr:col>
      <xdr:colOff>399415</xdr:colOff>
      <xdr:row>58</xdr:row>
      <xdr:rowOff>50165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3</xdr:col>
      <xdr:colOff>220980</xdr:colOff>
      <xdr:row>59</xdr:row>
      <xdr:rowOff>95250</xdr:rowOff>
    </xdr:from>
    <xdr:to xmlns:xdr="http://schemas.openxmlformats.org/drawingml/2006/spreadsheetDrawing">
      <xdr:col>11</xdr:col>
      <xdr:colOff>429260</xdr:colOff>
      <xdr:row>75</xdr:row>
      <xdr:rowOff>1270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5</xdr:col>
      <xdr:colOff>0</xdr:colOff>
      <xdr:row>78</xdr:row>
      <xdr:rowOff>0</xdr:rowOff>
    </xdr:from>
    <xdr:to xmlns:xdr="http://schemas.openxmlformats.org/drawingml/2006/spreadsheetDrawing">
      <xdr:col>14</xdr:col>
      <xdr:colOff>217170</xdr:colOff>
      <xdr:row>93</xdr:row>
      <xdr:rowOff>80645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0.85575000000000001</cdr:x>
      <cdr:y>8.1250000000000003e-002</cdr:y>
    </cdr:from>
    <cdr:to>
      <cdr:x>0.91125</cdr:x>
      <cdr:y>0.128</cdr:y>
    </cdr:to>
    <cdr:sp macro="" textlink="">
      <cdr:nvSpPr>
        <cdr:cNvPr id="2" name="線吹き出し 2 (枠付き) 1"/>
        <cdr:cNvSpPr/>
      </cdr:nvSpPr>
      <cdr:spPr>
        <a:xfrm xmlns:a="http://schemas.openxmlformats.org/drawingml/2006/main">
          <a:off x="4636842" y="215249"/>
          <a:ext cx="300724" cy="123851"/>
        </a:xfrm>
        <a:prstGeom xmlns:a="http://schemas.openxmlformats.org/drawingml/2006/main" prst="borderCallout2">
          <a:avLst>
            <a:gd name="adj1" fmla="val 197695"/>
            <a:gd name="adj2" fmla="val 139852"/>
            <a:gd name="adj3" fmla="val 48824"/>
            <a:gd name="adj4" fmla="val 115325"/>
            <a:gd name="adj5" fmla="val 44172"/>
            <a:gd name="adj6" fmla="val 104284"/>
          </a:avLst>
        </a:prstGeom>
        <a:solidFill xmlns:a="http://schemas.openxmlformats.org/drawingml/2006/main">
          <a:schemeClr val="bg1"/>
        </a:solidFill>
        <a:ln xmlns:a="http://schemas.openxmlformats.org/drawingml/2006/main" w="1270" cmpd="sng">
          <a:solidFill>
            <a:schemeClr val="tx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700">
              <a:solidFill>
                <a:sysClr val="windowText" lastClr="000000"/>
              </a:solidFill>
            </a:rPr>
            <a:t>1.3</a:t>
          </a:r>
          <a:endParaRPr lang="ja-JP" sz="700">
            <a:solidFill>
              <a:sysClr val="windowText" lastClr="000000"/>
            </a:solidFill>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5083" y="158480"/>
          <a:ext cx="287365" cy="190309"/>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47.xml><?xml version="1.0" encoding="utf-8"?>
<xdr:wsDr xmlns:xdr="http://schemas.openxmlformats.org/drawingml/2006/spreadsheetDrawing" xmlns:a="http://schemas.openxmlformats.org/drawingml/2006/main">
  <xdr:twoCellAnchor>
    <xdr:from xmlns:xdr="http://schemas.openxmlformats.org/drawingml/2006/spreadsheetDrawing">
      <xdr:col>5</xdr:col>
      <xdr:colOff>31750</xdr:colOff>
      <xdr:row>35</xdr:row>
      <xdr:rowOff>166370</xdr:rowOff>
    </xdr:from>
    <xdr:to xmlns:xdr="http://schemas.openxmlformats.org/drawingml/2006/spreadsheetDrawing">
      <xdr:col>57</xdr:col>
      <xdr:colOff>13335</xdr:colOff>
      <xdr:row>47</xdr:row>
      <xdr:rowOff>40640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mlns:xdr="http://schemas.openxmlformats.org/drawingml/2006/spreadsheetDrawing">
      <xdr:col>4</xdr:col>
      <xdr:colOff>0</xdr:colOff>
      <xdr:row>1</xdr:row>
      <xdr:rowOff>0</xdr:rowOff>
    </xdr:from>
    <xdr:ext cx="5939790" cy="1943100"/>
    <xdr:sp macro="" textlink="">
      <xdr:nvSpPr>
        <xdr:cNvPr id="7" name="テキスト ボックス 6"/>
        <xdr:cNvSpPr txBox="1"/>
      </xdr:nvSpPr>
      <xdr:spPr>
        <a:xfrm>
          <a:off x="457200" y="228600"/>
          <a:ext cx="5939790" cy="19431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年の住宅を建築の時期別にみると、昭和</a:t>
          </a:r>
          <a:r>
            <a:rPr kumimoji="1" lang="en-US" altLang="ja-JP" sz="1100">
              <a:latin typeface="ＭＳ 明朝"/>
              <a:ea typeface="ＭＳ 明朝"/>
            </a:rPr>
            <a:t>25</a:t>
          </a:r>
          <a:r>
            <a:rPr kumimoji="1" lang="ja-JP" altLang="en-US" sz="1100">
              <a:latin typeface="ＭＳ 明朝"/>
              <a:ea typeface="ＭＳ 明朝"/>
            </a:rPr>
            <a:t>年以前に建築された住宅が</a:t>
          </a:r>
          <a:r>
            <a:rPr kumimoji="1" lang="en-US" altLang="ja-JP" sz="1100">
              <a:latin typeface="ＭＳ 明朝"/>
              <a:ea typeface="ＭＳ 明朝"/>
            </a:rPr>
            <a:t>16,700</a:t>
          </a:r>
          <a:r>
            <a:rPr kumimoji="1" lang="ja-JP" altLang="en-US" sz="1100">
              <a:latin typeface="ＭＳ 明朝"/>
              <a:ea typeface="ＭＳ 明朝"/>
            </a:rPr>
            <a:t>戸で住宅全体の</a:t>
          </a:r>
          <a:r>
            <a:rPr kumimoji="1" lang="en-US" altLang="ja-JP" sz="1100">
              <a:latin typeface="ＭＳ 明朝"/>
              <a:ea typeface="ＭＳ 明朝"/>
            </a:rPr>
            <a:t>4.5</a:t>
          </a:r>
          <a:r>
            <a:rPr kumimoji="1" lang="ja-JP" altLang="en-US" sz="1100">
              <a:latin typeface="ＭＳ 明朝"/>
              <a:ea typeface="ＭＳ 明朝"/>
            </a:rPr>
            <a:t>％を占め、昭和</a:t>
          </a:r>
          <a:r>
            <a:rPr kumimoji="1" lang="en-US" altLang="ja-JP" sz="1100">
              <a:latin typeface="ＭＳ 明朝"/>
              <a:ea typeface="ＭＳ 明朝"/>
            </a:rPr>
            <a:t>26</a:t>
          </a:r>
          <a:r>
            <a:rPr kumimoji="1" lang="ja-JP" altLang="en-US" sz="1100">
              <a:latin typeface="ＭＳ 明朝"/>
              <a:ea typeface="ＭＳ 明朝"/>
            </a:rPr>
            <a:t>年以降に建築された住宅が</a:t>
          </a:r>
          <a:r>
            <a:rPr kumimoji="1" lang="en-US" altLang="ja-JP" sz="1100">
              <a:latin typeface="ＭＳ 明朝"/>
              <a:ea typeface="ＭＳ 明朝"/>
            </a:rPr>
            <a:t>354,800</a:t>
          </a:r>
          <a:r>
            <a:rPr kumimoji="1" lang="ja-JP" altLang="en-US" sz="1100">
              <a:latin typeface="ＭＳ 明朝"/>
              <a:ea typeface="ＭＳ 明朝"/>
            </a:rPr>
            <a:t>戸で住宅全体の</a:t>
          </a:r>
          <a:r>
            <a:rPr kumimoji="1" lang="en-US" altLang="ja-JP" sz="1100">
              <a:latin typeface="ＭＳ 明朝"/>
              <a:ea typeface="ＭＳ 明朝"/>
            </a:rPr>
            <a:t>95.5</a:t>
          </a:r>
          <a:r>
            <a:rPr kumimoji="1" lang="ja-JP" altLang="en-US" sz="1100">
              <a:latin typeface="ＭＳ 明朝"/>
              <a:ea typeface="ＭＳ 明朝"/>
            </a:rPr>
            <a:t>％を占めている。</a:t>
          </a:r>
          <a:endParaRPr kumimoji="1" lang="en-US" altLang="ja-JP" sz="1100">
            <a:latin typeface="ＭＳ 明朝"/>
            <a:ea typeface="ＭＳ 明朝"/>
          </a:endParaRPr>
        </a:p>
        <a:p>
          <a:r>
            <a:rPr kumimoji="1" lang="ja-JP" altLang="en-US" sz="1100">
              <a:latin typeface="ＭＳ 明朝"/>
              <a:ea typeface="ＭＳ 明朝"/>
            </a:rPr>
            <a:t>　また、平成</a:t>
          </a:r>
          <a:r>
            <a:rPr kumimoji="1" lang="en-US" altLang="ja-JP" sz="1100">
              <a:latin typeface="ＭＳ 明朝"/>
              <a:ea typeface="ＭＳ 明朝"/>
            </a:rPr>
            <a:t>3</a:t>
          </a:r>
          <a:r>
            <a:rPr kumimoji="1" lang="ja-JP" altLang="en-US" sz="1100">
              <a:latin typeface="ＭＳ 明朝"/>
              <a:ea typeface="ＭＳ 明朝"/>
            </a:rPr>
            <a:t>年以降に建築された住宅は</a:t>
          </a:r>
          <a:r>
            <a:rPr kumimoji="1" lang="en-US" altLang="ja-JP" sz="1100">
              <a:latin typeface="ＭＳ 明朝"/>
              <a:ea typeface="ＭＳ 明朝"/>
            </a:rPr>
            <a:t>159,400</a:t>
          </a:r>
          <a:r>
            <a:rPr kumimoji="1" lang="ja-JP" altLang="en-US" sz="1100">
              <a:latin typeface="ＭＳ 明朝"/>
              <a:ea typeface="ＭＳ 明朝"/>
            </a:rPr>
            <a:t>戸</a:t>
          </a:r>
          <a:r>
            <a:rPr kumimoji="1" lang="en-US" altLang="ja-JP" sz="1100">
              <a:latin typeface="ＭＳ 明朝"/>
              <a:ea typeface="ＭＳ 明朝"/>
            </a:rPr>
            <a:t>(42.9</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で住宅総数の</a:t>
          </a:r>
          <a:r>
            <a:rPr kumimoji="1" lang="en-US" altLang="ja-JP" sz="1100">
              <a:latin typeface="ＭＳ 明朝"/>
              <a:ea typeface="ＭＳ 明朝"/>
            </a:rPr>
            <a:t>4</a:t>
          </a:r>
          <a:r>
            <a:rPr kumimoji="1" lang="ja-JP" altLang="en-US" sz="1100">
              <a:latin typeface="ＭＳ 明朝"/>
              <a:ea typeface="ＭＳ 明朝"/>
            </a:rPr>
            <a:t>割以上となっている。その一方で、昭和</a:t>
          </a:r>
          <a:r>
            <a:rPr kumimoji="1" lang="en-US" altLang="ja-JP" sz="1100">
              <a:latin typeface="ＭＳ 明朝"/>
              <a:ea typeface="ＭＳ 明朝"/>
            </a:rPr>
            <a:t>55</a:t>
          </a:r>
          <a:r>
            <a:rPr kumimoji="1" lang="ja-JP" altLang="en-US" sz="1100">
              <a:latin typeface="ＭＳ 明朝"/>
              <a:ea typeface="ＭＳ 明朝"/>
            </a:rPr>
            <a:t>年以前に建築された住宅は</a:t>
          </a:r>
          <a:r>
            <a:rPr kumimoji="1" lang="en-US" altLang="ja-JP" sz="1100">
              <a:latin typeface="ＭＳ 明朝"/>
              <a:ea typeface="ＭＳ 明朝"/>
            </a:rPr>
            <a:t>142,400</a:t>
          </a:r>
          <a:r>
            <a:rPr kumimoji="1" lang="ja-JP" altLang="en-US" sz="1100">
              <a:latin typeface="ＭＳ 明朝"/>
              <a:ea typeface="ＭＳ 明朝"/>
            </a:rPr>
            <a:t>戸</a:t>
          </a:r>
          <a:r>
            <a:rPr kumimoji="1" lang="en-US" altLang="ja-JP" sz="1100">
              <a:latin typeface="ＭＳ 明朝"/>
              <a:ea typeface="ＭＳ 明朝"/>
            </a:rPr>
            <a:t>(38.3</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あり、県内の住宅の</a:t>
          </a:r>
          <a:r>
            <a:rPr kumimoji="1" lang="en-US" altLang="ja-JP" sz="1100">
              <a:latin typeface="ＭＳ 明朝"/>
              <a:ea typeface="ＭＳ 明朝"/>
            </a:rPr>
            <a:t>4</a:t>
          </a:r>
          <a:r>
            <a:rPr kumimoji="1" lang="ja-JP" altLang="en-US" sz="1100">
              <a:latin typeface="ＭＳ 明朝"/>
              <a:ea typeface="ＭＳ 明朝"/>
            </a:rPr>
            <a:t>割近くが建築後</a:t>
          </a:r>
          <a:r>
            <a:rPr kumimoji="1" lang="en-US" altLang="ja-JP" sz="1100">
              <a:latin typeface="ＭＳ 明朝"/>
              <a:ea typeface="ＭＳ 明朝"/>
            </a:rPr>
            <a:t>30</a:t>
          </a:r>
          <a:r>
            <a:rPr kumimoji="1" lang="ja-JP" altLang="en-US" sz="1100">
              <a:latin typeface="ＭＳ 明朝"/>
              <a:ea typeface="ＭＳ 明朝"/>
            </a:rPr>
            <a:t>年以上経過している住宅となっている。</a:t>
          </a:r>
          <a:endParaRPr kumimoji="1" lang="en-US" altLang="ja-JP" sz="1100">
            <a:latin typeface="ＭＳ 明朝"/>
            <a:ea typeface="ＭＳ 明朝"/>
          </a:endParaRPr>
        </a:p>
        <a:p>
          <a:r>
            <a:rPr kumimoji="1" lang="ja-JP" altLang="en-US" sz="1100">
              <a:latin typeface="ＭＳ 明朝"/>
              <a:ea typeface="ＭＳ 明朝"/>
            </a:rPr>
            <a:t>　なお、全国の建築の時期別割合をみると、昭和</a:t>
          </a:r>
          <a:r>
            <a:rPr kumimoji="1" lang="en-US" altLang="ja-JP" sz="1100">
              <a:latin typeface="ＭＳ 明朝"/>
              <a:ea typeface="ＭＳ 明朝"/>
            </a:rPr>
            <a:t>25</a:t>
          </a:r>
          <a:r>
            <a:rPr kumimoji="1" lang="ja-JP" altLang="en-US" sz="1100">
              <a:latin typeface="ＭＳ 明朝"/>
              <a:ea typeface="ＭＳ 明朝"/>
            </a:rPr>
            <a:t>年以前に建築された住宅は</a:t>
          </a:r>
          <a:r>
            <a:rPr kumimoji="1" lang="en-US" altLang="ja-JP" sz="1100">
              <a:latin typeface="ＭＳ 明朝"/>
              <a:ea typeface="ＭＳ 明朝"/>
            </a:rPr>
            <a:t>3.4</a:t>
          </a:r>
          <a:r>
            <a:rPr kumimoji="1" lang="ja-JP" altLang="en-US" sz="1100">
              <a:latin typeface="ＭＳ 明朝"/>
              <a:ea typeface="ＭＳ 明朝"/>
            </a:rPr>
            <a:t>％、昭和</a:t>
          </a:r>
          <a:r>
            <a:rPr kumimoji="1" lang="en-US" altLang="ja-JP" sz="1100">
              <a:latin typeface="ＭＳ 明朝"/>
              <a:ea typeface="ＭＳ 明朝"/>
            </a:rPr>
            <a:t>26</a:t>
          </a:r>
          <a:r>
            <a:rPr kumimoji="1" lang="ja-JP" altLang="en-US" sz="1100">
              <a:latin typeface="ＭＳ 明朝"/>
              <a:ea typeface="ＭＳ 明朝"/>
            </a:rPr>
            <a:t>年以降に建築された住宅は</a:t>
          </a:r>
          <a:r>
            <a:rPr kumimoji="1" lang="en-US" altLang="ja-JP" sz="1100">
              <a:latin typeface="ＭＳ 明朝"/>
              <a:ea typeface="ＭＳ 明朝"/>
            </a:rPr>
            <a:t>96.6</a:t>
          </a:r>
          <a:r>
            <a:rPr kumimoji="1" lang="ja-JP" altLang="en-US" sz="1100">
              <a:latin typeface="ＭＳ 明朝"/>
              <a:ea typeface="ＭＳ 明朝"/>
            </a:rPr>
            <a:t>％で秋田県とほぼ同じような割合となっている。しかし、平成</a:t>
          </a:r>
          <a:r>
            <a:rPr kumimoji="1" lang="en-US" altLang="ja-JP" sz="1100">
              <a:latin typeface="ＭＳ 明朝"/>
              <a:ea typeface="ＭＳ 明朝"/>
            </a:rPr>
            <a:t>3</a:t>
          </a:r>
          <a:r>
            <a:rPr kumimoji="1" lang="ja-JP" altLang="en-US" sz="1100">
              <a:latin typeface="ＭＳ 明朝"/>
              <a:ea typeface="ＭＳ 明朝"/>
            </a:rPr>
            <a:t>年以降に建築された住宅は</a:t>
          </a:r>
          <a:r>
            <a:rPr kumimoji="1" lang="en-US" altLang="ja-JP" sz="1100">
              <a:latin typeface="ＭＳ 明朝"/>
              <a:ea typeface="ＭＳ 明朝"/>
            </a:rPr>
            <a:t>50.3</a:t>
          </a:r>
          <a:r>
            <a:rPr kumimoji="1" lang="ja-JP" altLang="en-US" sz="1100">
              <a:latin typeface="ＭＳ 明朝"/>
              <a:ea typeface="ＭＳ 明朝"/>
            </a:rPr>
            <a:t>％となっており、秋田県</a:t>
          </a:r>
          <a:r>
            <a:rPr kumimoji="1" lang="en-US" altLang="ja-JP" sz="1100">
              <a:latin typeface="ＭＳ 明朝"/>
              <a:ea typeface="ＭＳ 明朝"/>
            </a:rPr>
            <a:t>(42.9</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より</a:t>
          </a:r>
          <a:r>
            <a:rPr kumimoji="1" lang="en-US" altLang="ja-JP" sz="1100">
              <a:latin typeface="ＭＳ 明朝"/>
              <a:ea typeface="ＭＳ 明朝"/>
            </a:rPr>
            <a:t>7.4</a:t>
          </a:r>
          <a:r>
            <a:rPr kumimoji="1" lang="ja-JP" altLang="en-US" sz="1100">
              <a:latin typeface="ＭＳ 明朝"/>
              <a:ea typeface="ＭＳ 明朝"/>
            </a:rPr>
            <a:t>ポイント高くなっている。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63500</xdr:colOff>
          <xdr:row>13</xdr:row>
          <xdr:rowOff>8255</xdr:rowOff>
        </xdr:from>
        <xdr:to xmlns:xdr="http://schemas.openxmlformats.org/drawingml/2006/spreadsheetDrawing">
          <xdr:col>60</xdr:col>
          <xdr:colOff>103505</xdr:colOff>
          <xdr:row>32</xdr:row>
          <xdr:rowOff>133985</xdr:rowOff>
        </xdr:to>
        <xdr:pic macro="">
          <xdr:nvPicPr>
            <xdr:cNvPr id="12" name="図 11"/>
            <xdr:cNvPicPr>
              <a:picLocks noChangeAspect="1" noChangeArrowheads="1"/>
              <a:extLst>
                <a:ext uri="{84589F7E-364E-4C9E-8A38-B11213B215E9}">
                  <a14:cameraTool cellRange="建築の時期!$A$1:$M$22" spid="_x0000_s185960"/>
                </a:ext>
              </a:extLst>
            </xdr:cNvPicPr>
          </xdr:nvPicPr>
          <xdr:blipFill>
            <a:blip xmlns:r="http://schemas.openxmlformats.org/officeDocument/2006/relationships" r:embed="rId2"/>
            <a:stretch>
              <a:fillRect/>
            </a:stretch>
          </xdr:blipFill>
          <xdr:spPr>
            <a:xfrm>
              <a:off x="292100" y="2522855"/>
              <a:ext cx="6669405" cy="3745230"/>
            </a:xfrm>
            <a:prstGeom prst="rect">
              <a:avLst/>
            </a:prstGeom>
            <a:solidFill>
              <a:srgbClr val="FFFFFF" a14:legacySpreadsheetColorIndex="9" mc:Ignorable="a14"/>
            </a:solidFill>
            <a:ln w="9525">
              <a:noFill/>
              <a:miter lim="800000"/>
              <a:headEnd/>
              <a:tailEnd/>
            </a:ln>
          </xdr:spPr>
        </xdr:pic>
        <xdr:clientData/>
      </xdr:twoCellAnchor>
    </mc:Choice>
    <mc:Fallback/>
  </mc:AlternateContent>
</xdr:wsDr>
</file>

<file path=xl/drawings/drawing48.xml><?xml version="1.0" encoding="utf-8"?>
<c:userShapes xmlns:c="http://schemas.openxmlformats.org/drawingml/2006/chart">
  <cdr:relSizeAnchor xmlns:cdr="http://schemas.openxmlformats.org/drawingml/2006/chartDrawing">
    <cdr:from>
      <cdr:x>0.127</cdr:x>
      <cdr:y>0.19725000000000001</cdr:y>
    </cdr:from>
    <cdr:to>
      <cdr:x>0.17824999999999999</cdr:x>
      <cdr:y>0.24725</cdr:y>
    </cdr:to>
    <cdr:sp macro="" textlink="">
      <cdr:nvSpPr>
        <cdr:cNvPr id="2" name="線吹き出し 2 (枠付き) 1"/>
        <cdr:cNvSpPr/>
      </cdr:nvSpPr>
      <cdr:spPr>
        <a:xfrm xmlns:a="http://schemas.openxmlformats.org/drawingml/2006/main">
          <a:off x="752498" y="426113"/>
          <a:ext cx="303665" cy="108013"/>
        </a:xfrm>
        <a:prstGeom xmlns:a="http://schemas.openxmlformats.org/drawingml/2006/main" prst="borderCallout2">
          <a:avLst>
            <a:gd name="adj1" fmla="val 18750"/>
            <a:gd name="adj2" fmla="val -8333"/>
            <a:gd name="adj3" fmla="val 18750"/>
            <a:gd name="adj4" fmla="val -16667"/>
            <a:gd name="adj5" fmla="val 137502"/>
            <a:gd name="adj6" fmla="val -50305"/>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a:solidFill>
                <a:sysClr val="windowText" lastClr="000000"/>
              </a:solidFill>
            </a:rPr>
            <a:t>3.5</a:t>
          </a:r>
          <a:endParaRPr lang="ja-JP" sz="800">
            <a:solidFill>
              <a:sysClr val="windowText" lastClr="000000"/>
            </a:solidFill>
          </a:endParaRPr>
        </a:p>
      </cdr:txBody>
    </cdr:sp>
  </cdr:relSizeAnchor>
  <cdr:relSizeAnchor xmlns:cdr="http://schemas.openxmlformats.org/drawingml/2006/chartDrawing">
    <cdr:from>
      <cdr:x>8.5750000000000007e-002</cdr:x>
      <cdr:y>0.52049999999999996</cdr:y>
    </cdr:from>
    <cdr:to>
      <cdr:x>0.13675000000000001</cdr:x>
      <cdr:y>0.57050000000000001</cdr:y>
    </cdr:to>
    <cdr:sp macro="" textlink="">
      <cdr:nvSpPr>
        <cdr:cNvPr id="4" name="線吹き出し 2 (枠付き) 3"/>
        <cdr:cNvSpPr/>
      </cdr:nvSpPr>
      <cdr:spPr>
        <a:xfrm xmlns:a="http://schemas.openxmlformats.org/drawingml/2006/main">
          <a:off x="508084" y="1124420"/>
          <a:ext cx="302184" cy="108013"/>
        </a:xfrm>
        <a:prstGeom xmlns:a="http://schemas.openxmlformats.org/drawingml/2006/main" prst="borderCallout2">
          <a:avLst>
            <a:gd name="adj1" fmla="val 77066"/>
            <a:gd name="adj2" fmla="val -12396"/>
            <a:gd name="adj3" fmla="val 73637"/>
            <a:gd name="adj4" fmla="val -26827"/>
            <a:gd name="adj5" fmla="val -27155"/>
            <a:gd name="adj6" fmla="val -42178"/>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a:solidFill>
                <a:sysClr val="windowText" lastClr="000000"/>
              </a:solidFill>
            </a:rPr>
            <a:t>4 .5</a:t>
          </a:r>
          <a:endParaRPr lang="ja-JP" sz="800">
            <a:solidFill>
              <a:sysClr val="windowText" lastClr="000000"/>
            </a:solidFill>
          </a:endParaRPr>
        </a:p>
      </cdr:txBody>
    </cdr:sp>
  </cdr:relSizeAnchor>
  <cdr:relSizeAnchor xmlns:cdr="http://schemas.openxmlformats.org/drawingml/2006/chartDrawing">
    <cdr:from>
      <cdr:x>7.2999999999999995e-002</cdr:x>
      <cdr:y>0.92874999999999996</cdr:y>
    </cdr:from>
    <cdr:to>
      <cdr:x>0.46700000000000003</cdr:x>
      <cdr:y>0.98775000000000002</cdr:y>
    </cdr:to>
    <cdr:sp macro="" textlink="">
      <cdr:nvSpPr>
        <cdr:cNvPr id="3" name="テキスト ボックス 2"/>
        <cdr:cNvSpPr txBox="1"/>
      </cdr:nvSpPr>
      <cdr:spPr>
        <a:xfrm xmlns:a="http://schemas.openxmlformats.org/drawingml/2006/main">
          <a:off x="432538" y="2006350"/>
          <a:ext cx="2334522" cy="127455"/>
        </a:xfrm>
        <a:prstGeom xmlns:a="http://schemas.openxmlformats.org/drawingml/2006/main" prst="rect">
          <a:avLst/>
        </a:prstGeom>
      </cdr:spPr>
      <cdr:txBody>
        <a:bodyPr xmlns:a="http://schemas.openxmlformats.org/drawingml/2006/main" vertOverflow="clip" horzOverflow="overflow" wrap="square" lIns="0" tIns="0" bIns="0" rtlCol="0" anchor="ctr" anchorCtr="0"/>
        <a:lstStyle xmlns:a="http://schemas.openxmlformats.org/drawingml/2006/main"/>
        <a:p xmlns:a="http://schemas.openxmlformats.org/drawingml/2006/main">
          <a:r>
            <a:rPr lang="ja-JP" altLang="en-US" sz="800" b="1"/>
            <a:t>＊</a:t>
          </a:r>
          <a:r>
            <a:rPr lang="ja-JP" altLang="en-US" sz="800"/>
            <a:t>住宅の建築の時期「不詳」を含まない。</a:t>
          </a:r>
        </a:p>
      </cdr:txBody>
    </cdr:sp>
  </cdr:relSizeAnchor>
</c:userShapes>
</file>

<file path=xl/drawings/drawing49.xml><?xml version="1.0" encoding="utf-8"?>
<xdr:wsDr xmlns:xdr="http://schemas.openxmlformats.org/drawingml/2006/spreadsheetDrawing" xmlns:a="http://schemas.openxmlformats.org/drawingml/2006/main">
  <xdr:twoCellAnchor>
    <xdr:from xmlns:xdr="http://schemas.openxmlformats.org/drawingml/2006/spreadsheetDrawing">
      <xdr:col>0</xdr:col>
      <xdr:colOff>114935</xdr:colOff>
      <xdr:row>27</xdr:row>
      <xdr:rowOff>199390</xdr:rowOff>
    </xdr:from>
    <xdr:to xmlns:xdr="http://schemas.openxmlformats.org/drawingml/2006/spreadsheetDrawing">
      <xdr:col>10</xdr:col>
      <xdr:colOff>295275</xdr:colOff>
      <xdr:row>41</xdr:row>
      <xdr:rowOff>10795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0.64724999999999999</cdr:x>
      <cdr:y>0.24274999999999999</cdr:y>
    </cdr:from>
    <cdr:to>
      <cdr:x>0.75975000000000004</cdr:x>
      <cdr:y>0.3695</cdr:y>
    </cdr:to>
    <cdr:sp macro="" textlink="">
      <cdr:nvSpPr>
        <cdr:cNvPr id="3" name="線吹き出し 2 (枠付き) 2"/>
        <cdr:cNvSpPr/>
      </cdr:nvSpPr>
      <cdr:spPr>
        <a:xfrm xmlns:a="http://schemas.openxmlformats.org/drawingml/2006/main">
          <a:off x="3432292" y="214571"/>
          <a:ext cx="596574" cy="112036"/>
        </a:xfrm>
        <a:prstGeom xmlns:a="http://schemas.openxmlformats.org/drawingml/2006/main" prst="borderCallout2">
          <a:avLst>
            <a:gd name="adj1" fmla="val 14933"/>
            <a:gd name="adj2" fmla="val 101036"/>
            <a:gd name="adj3" fmla="val 14932"/>
            <a:gd name="adj4" fmla="val 115329"/>
            <a:gd name="adj5" fmla="val 135056"/>
            <a:gd name="adj6" fmla="val 128282"/>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650">
              <a:solidFill>
                <a:sysClr val="windowText" lastClr="000000"/>
              </a:solidFill>
            </a:rPr>
            <a:t>長屋建　</a:t>
          </a:r>
          <a:r>
            <a:rPr lang="en-US" altLang="ja-JP" sz="650">
              <a:solidFill>
                <a:sysClr val="windowText" lastClr="000000"/>
              </a:solidFill>
            </a:rPr>
            <a:t>1.6</a:t>
          </a:r>
          <a:endParaRPr lang="ja-JP" sz="650">
            <a:solidFill>
              <a:sysClr val="windowText" lastClr="000000"/>
            </a:solidFill>
          </a:endParaRPr>
        </a:p>
      </cdr:txBody>
    </cdr:sp>
  </cdr:relSizeAnchor>
  <cdr:relSizeAnchor xmlns:cdr="http://schemas.openxmlformats.org/drawingml/2006/chartDrawing">
    <cdr:from>
      <cdr:x>0.82225000000000004</cdr:x>
      <cdr:y>0.23899999999999999</cdr:y>
    </cdr:from>
    <cdr:to>
      <cdr:x>0.92374999999999996</cdr:x>
      <cdr:y>0.36575000000000002</cdr:y>
    </cdr:to>
    <cdr:sp macro="" textlink="">
      <cdr:nvSpPr>
        <cdr:cNvPr id="6" name="線吹き出し 2 (枠付き) 5"/>
        <cdr:cNvSpPr/>
      </cdr:nvSpPr>
      <cdr:spPr>
        <a:xfrm xmlns:a="http://schemas.openxmlformats.org/drawingml/2006/main">
          <a:off x="4360297" y="211256"/>
          <a:ext cx="538242" cy="112036"/>
        </a:xfrm>
        <a:prstGeom xmlns:a="http://schemas.openxmlformats.org/drawingml/2006/main" prst="borderCallout2">
          <a:avLst>
            <a:gd name="adj1" fmla="val 14933"/>
            <a:gd name="adj2" fmla="val 101036"/>
            <a:gd name="adj3" fmla="val 14932"/>
            <a:gd name="adj4" fmla="val 115329"/>
            <a:gd name="adj5" fmla="val 134220"/>
            <a:gd name="adj6" fmla="val 138585"/>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650">
              <a:solidFill>
                <a:sysClr val="windowText" lastClr="000000"/>
              </a:solidFill>
            </a:rPr>
            <a:t>その他　</a:t>
          </a:r>
          <a:r>
            <a:rPr lang="en-US" altLang="ja-JP" sz="650">
              <a:solidFill>
                <a:sysClr val="windowText" lastClr="000000"/>
              </a:solidFill>
            </a:rPr>
            <a:t>0.2</a:t>
          </a:r>
          <a:endParaRPr lang="ja-JP" sz="650">
            <a:solidFill>
              <a:sysClr val="windowText" lastClr="000000"/>
            </a:solidFill>
          </a:endParaRPr>
        </a:p>
      </cdr:txBody>
    </cdr:sp>
  </cdr:relSizeAnchor>
</c:userShapes>
</file>

<file path=xl/drawings/drawing50.xml><?xml version="1.0" encoding="utf-8"?>
<c:userShapes xmlns:c="http://schemas.openxmlformats.org/drawingml/2006/chart">
  <cdr:relSizeAnchor xmlns:cdr="http://schemas.openxmlformats.org/drawingml/2006/chartDrawing">
    <cdr:from>
      <cdr:x>0.13250000000000001</cdr:x>
      <cdr:y>0.17824999999999999</cdr:y>
    </cdr:from>
    <cdr:to>
      <cdr:x>0.18375</cdr:x>
      <cdr:y>0.22825000000000001</cdr:y>
    </cdr:to>
    <cdr:sp macro="" textlink="">
      <cdr:nvSpPr>
        <cdr:cNvPr id="2" name="線吹き出し 2 (枠付き) 1"/>
        <cdr:cNvSpPr/>
      </cdr:nvSpPr>
      <cdr:spPr>
        <a:xfrm xmlns:a="http://schemas.openxmlformats.org/drawingml/2006/main">
          <a:off x="767249" y="489314"/>
          <a:ext cx="296766" cy="137255"/>
        </a:xfrm>
        <a:prstGeom xmlns:a="http://schemas.openxmlformats.org/drawingml/2006/main" prst="borderCallout2">
          <a:avLst>
            <a:gd name="adj1" fmla="val 18750"/>
            <a:gd name="adj2" fmla="val -8333"/>
            <a:gd name="adj3" fmla="val 18750"/>
            <a:gd name="adj4" fmla="val -16667"/>
            <a:gd name="adj5" fmla="val 137502"/>
            <a:gd name="adj6" fmla="val -50305"/>
          </a:avLst>
        </a:prstGeom>
        <a:solidFill xmlns:a="http://schemas.openxmlformats.org/drawingml/2006/main">
          <a:schemeClr val="bg1"/>
        </a:solidFill>
        <a:ln xmlns:a="http://schemas.openxmlformats.org/drawingml/2006/main" w="1270" cmpd="sng">
          <a:solidFill>
            <a:schemeClr val="tx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a:solidFill>
                <a:sysClr val="windowText" lastClr="000000"/>
              </a:solidFill>
            </a:rPr>
            <a:t>3.5</a:t>
          </a:r>
          <a:endParaRPr lang="ja-JP" sz="800">
            <a:solidFill>
              <a:sysClr val="windowText" lastClr="000000"/>
            </a:solidFill>
          </a:endParaRPr>
        </a:p>
      </cdr:txBody>
    </cdr:sp>
  </cdr:relSizeAnchor>
  <cdr:relSizeAnchor xmlns:cdr="http://schemas.openxmlformats.org/drawingml/2006/chartDrawing">
    <cdr:from>
      <cdr:x>8.5750000000000007e-002</cdr:x>
      <cdr:y>0.46949999999999997</cdr:y>
    </cdr:from>
    <cdr:to>
      <cdr:x>0.13675000000000001</cdr:x>
      <cdr:y>0.51949999999999996</cdr:y>
    </cdr:to>
    <cdr:sp macro="" textlink="">
      <cdr:nvSpPr>
        <cdr:cNvPr id="4" name="線吹き出し 2 (枠付き) 3"/>
        <cdr:cNvSpPr/>
      </cdr:nvSpPr>
      <cdr:spPr>
        <a:xfrm xmlns:a="http://schemas.openxmlformats.org/drawingml/2006/main">
          <a:off x="496540" y="1288826"/>
          <a:ext cx="295318" cy="137255"/>
        </a:xfrm>
        <a:prstGeom xmlns:a="http://schemas.openxmlformats.org/drawingml/2006/main" prst="borderCallout2">
          <a:avLst>
            <a:gd name="adj1" fmla="val 77066"/>
            <a:gd name="adj2" fmla="val -12396"/>
            <a:gd name="adj3" fmla="val 73637"/>
            <a:gd name="adj4" fmla="val -26827"/>
            <a:gd name="adj5" fmla="val -27155"/>
            <a:gd name="adj6" fmla="val -42178"/>
          </a:avLst>
        </a:prstGeom>
        <a:solidFill xmlns:a="http://schemas.openxmlformats.org/drawingml/2006/main">
          <a:schemeClr val="bg1"/>
        </a:solidFill>
        <a:ln xmlns:a="http://schemas.openxmlformats.org/drawingml/2006/main" w="1270" cmpd="sng">
          <a:solidFill>
            <a:schemeClr val="tx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800">
              <a:solidFill>
                <a:sysClr val="windowText" lastClr="000000"/>
              </a:solidFill>
            </a:rPr>
            <a:t>4 .3</a:t>
          </a:r>
          <a:endParaRPr lang="ja-JP" sz="800">
            <a:solidFill>
              <a:sysClr val="windowText" lastClr="000000"/>
            </a:solidFill>
          </a:endParaRPr>
        </a:p>
      </cdr:txBody>
    </cdr:sp>
  </cdr:relSizeAnchor>
</c:userShapes>
</file>

<file path=xl/drawings/drawing51.xml><?xml version="1.0" encoding="utf-8"?>
<xdr:wsDr xmlns:xdr="http://schemas.openxmlformats.org/drawingml/2006/spreadsheetDrawing" xmlns:a="http://schemas.openxmlformats.org/drawingml/2006/main">
  <xdr:oneCellAnchor>
    <xdr:from xmlns:xdr="http://schemas.openxmlformats.org/drawingml/2006/spreadsheetDrawing">
      <xdr:col>4</xdr:col>
      <xdr:colOff>0</xdr:colOff>
      <xdr:row>1</xdr:row>
      <xdr:rowOff>0</xdr:rowOff>
    </xdr:from>
    <xdr:ext cx="5939790" cy="1576070"/>
    <xdr:sp macro="" textlink="">
      <xdr:nvSpPr>
        <xdr:cNvPr id="7" name="テキスト ボックス 6"/>
        <xdr:cNvSpPr txBox="1"/>
      </xdr:nvSpPr>
      <xdr:spPr>
        <a:xfrm>
          <a:off x="457200" y="228600"/>
          <a:ext cx="5939790" cy="15760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年の住宅の所有の関係をみると、持ち家は</a:t>
          </a:r>
          <a:r>
            <a:rPr kumimoji="1" lang="en-US" altLang="ja-JP" sz="1100">
              <a:latin typeface="ＭＳ 明朝"/>
              <a:ea typeface="ＭＳ 明朝"/>
            </a:rPr>
            <a:t>303,800</a:t>
          </a:r>
          <a:r>
            <a:rPr kumimoji="1" lang="ja-JP" altLang="en-US" sz="1100">
              <a:latin typeface="ＭＳ 明朝"/>
              <a:ea typeface="ＭＳ 明朝"/>
            </a:rPr>
            <a:t>戸で住宅全体に占める割合（持ち家住宅率）は</a:t>
          </a:r>
          <a:r>
            <a:rPr kumimoji="1" lang="en-US" altLang="ja-JP" sz="1100">
              <a:latin typeface="ＭＳ 明朝"/>
              <a:ea typeface="ＭＳ 明朝"/>
            </a:rPr>
            <a:t>78.1</a:t>
          </a:r>
          <a:r>
            <a:rPr kumimoji="1" lang="ja-JP" altLang="en-US" sz="1100">
              <a:latin typeface="ＭＳ 明朝"/>
              <a:ea typeface="ＭＳ 明朝"/>
            </a:rPr>
            <a:t>％となっている。また、借家は</a:t>
          </a:r>
          <a:r>
            <a:rPr kumimoji="1" lang="en-US" altLang="ja-JP" sz="1100">
              <a:latin typeface="ＭＳ 明朝"/>
              <a:ea typeface="ＭＳ 明朝"/>
            </a:rPr>
            <a:t>81,500</a:t>
          </a:r>
          <a:r>
            <a:rPr kumimoji="1" lang="ja-JP" altLang="en-US" sz="1100">
              <a:latin typeface="ＭＳ 明朝"/>
              <a:ea typeface="ＭＳ 明朝"/>
            </a:rPr>
            <a:t>戸で住宅全体に占める割合は</a:t>
          </a:r>
          <a:r>
            <a:rPr kumimoji="1" lang="en-US" altLang="ja-JP" sz="1100">
              <a:latin typeface="ＭＳ 明朝"/>
              <a:ea typeface="ＭＳ 明朝"/>
            </a:rPr>
            <a:t>21.0</a:t>
          </a:r>
          <a:r>
            <a:rPr kumimoji="1" lang="ja-JP" altLang="en-US" sz="1100">
              <a:latin typeface="ＭＳ 明朝"/>
              <a:ea typeface="ＭＳ 明朝"/>
            </a:rPr>
            <a:t>％となっている。この借家の内訳をみると、民営借家が</a:t>
          </a:r>
          <a:r>
            <a:rPr kumimoji="1" lang="en-US" altLang="ja-JP" sz="1100">
              <a:latin typeface="ＭＳ 明朝"/>
              <a:ea typeface="ＭＳ 明朝"/>
            </a:rPr>
            <a:t>62,800</a:t>
          </a:r>
          <a:r>
            <a:rPr kumimoji="1" lang="ja-JP" altLang="en-US" sz="1100">
              <a:latin typeface="ＭＳ 明朝"/>
              <a:ea typeface="ＭＳ 明朝"/>
            </a:rPr>
            <a:t>戸</a:t>
          </a:r>
          <a:r>
            <a:rPr kumimoji="1" lang="en-US" altLang="ja-JP" sz="1100">
              <a:latin typeface="ＭＳ 明朝"/>
              <a:ea typeface="ＭＳ 明朝"/>
            </a:rPr>
            <a:t>(16.1</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で最も多くなっている。</a:t>
          </a:r>
          <a:endParaRPr kumimoji="1" lang="en-US" altLang="ja-JP" sz="1100">
            <a:latin typeface="ＭＳ 明朝"/>
            <a:ea typeface="ＭＳ 明朝"/>
          </a:endParaRPr>
        </a:p>
        <a:p>
          <a:r>
            <a:rPr kumimoji="1" lang="ja-JP" altLang="en-US" sz="1100">
              <a:latin typeface="ＭＳ 明朝"/>
              <a:ea typeface="ＭＳ 明朝"/>
            </a:rPr>
            <a:t>　また、平成</a:t>
          </a:r>
          <a:r>
            <a:rPr kumimoji="1" lang="en-US" altLang="ja-JP" sz="1100">
              <a:latin typeface="ＭＳ 明朝"/>
              <a:ea typeface="ＭＳ 明朝"/>
            </a:rPr>
            <a:t>25</a:t>
          </a:r>
          <a:r>
            <a:rPr kumimoji="1" lang="ja-JP" altLang="en-US" sz="1100">
              <a:latin typeface="ＭＳ 明朝"/>
              <a:ea typeface="ＭＳ 明朝"/>
            </a:rPr>
            <a:t>年の持ち家住宅率を住宅の建て方別にみると、一戸建は</a:t>
          </a:r>
          <a:r>
            <a:rPr kumimoji="1" lang="en-US" altLang="ja-JP" sz="1100">
              <a:latin typeface="ＭＳ 明朝"/>
              <a:ea typeface="ＭＳ 明朝"/>
            </a:rPr>
            <a:t>94.6</a:t>
          </a:r>
          <a:r>
            <a:rPr kumimoji="1" lang="ja-JP" altLang="en-US" sz="1100">
              <a:latin typeface="ＭＳ 明朝"/>
              <a:ea typeface="ＭＳ 明朝"/>
            </a:rPr>
            <a:t>％、長屋建は</a:t>
          </a:r>
          <a:r>
            <a:rPr kumimoji="1" lang="en-US" altLang="ja-JP" sz="1100">
              <a:latin typeface="ＭＳ 明朝"/>
              <a:ea typeface="ＭＳ 明朝"/>
            </a:rPr>
            <a:t>14.5</a:t>
          </a:r>
          <a:r>
            <a:rPr kumimoji="1" lang="ja-JP" altLang="en-US" sz="1100">
              <a:latin typeface="ＭＳ 明朝"/>
              <a:ea typeface="ＭＳ 明朝"/>
            </a:rPr>
            <a:t>％、共同住宅は</a:t>
          </a:r>
          <a:r>
            <a:rPr kumimoji="1" lang="en-US" altLang="ja-JP" sz="1100">
              <a:latin typeface="ＭＳ 明朝"/>
              <a:ea typeface="ＭＳ 明朝"/>
            </a:rPr>
            <a:t>6.6</a:t>
          </a:r>
          <a:r>
            <a:rPr kumimoji="1" lang="ja-JP" altLang="en-US" sz="1100">
              <a:latin typeface="ＭＳ 明朝"/>
              <a:ea typeface="ＭＳ 明朝"/>
            </a:rPr>
            <a:t>％となっている。一戸建では持ち家が</a:t>
          </a:r>
          <a:r>
            <a:rPr kumimoji="1" lang="en-US" altLang="ja-JP" sz="1100">
              <a:latin typeface="ＭＳ 明朝"/>
              <a:ea typeface="ＭＳ 明朝"/>
            </a:rPr>
            <a:t>9</a:t>
          </a:r>
          <a:r>
            <a:rPr kumimoji="1" lang="ja-JP" altLang="en-US" sz="1100">
              <a:latin typeface="ＭＳ 明朝"/>
              <a:ea typeface="ＭＳ 明朝"/>
            </a:rPr>
            <a:t>割を超えているが、長屋建や共同住宅では持ち家より借家の割合が高く、借家の割合はいずれも</a:t>
          </a:r>
          <a:r>
            <a:rPr kumimoji="1" lang="en-US" altLang="ja-JP" sz="1100">
              <a:latin typeface="ＭＳ 明朝"/>
              <a:ea typeface="ＭＳ 明朝"/>
            </a:rPr>
            <a:t>80</a:t>
          </a:r>
          <a:r>
            <a:rPr kumimoji="1" lang="ja-JP" altLang="en-US" sz="1100">
              <a:latin typeface="ＭＳ 明朝"/>
              <a:ea typeface="ＭＳ 明朝"/>
            </a:rPr>
            <a:t>％以上となっている。</a:t>
          </a:r>
          <a:endParaRPr kumimoji="1" lang="en-US" altLang="ja-JP" sz="1100">
            <a:latin typeface="ＭＳ 明朝"/>
            <a:ea typeface="ＭＳ 明朝"/>
          </a:endParaRPr>
        </a:p>
        <a:p>
          <a:r>
            <a:rPr kumimoji="1" lang="ja-JP" altLang="en-US" sz="1100">
              <a:latin typeface="ＭＳ 明朝"/>
              <a:ea typeface="ＭＳ 明朝"/>
            </a:rPr>
            <a:t>　なお、所有の関係別に住宅の建て方別割合をみると、持ち家では一戸建の割合が</a:t>
          </a:r>
          <a:r>
            <a:rPr kumimoji="1" lang="en-US" altLang="ja-JP" sz="1100">
              <a:latin typeface="ＭＳ 明朝"/>
              <a:ea typeface="ＭＳ 明朝"/>
            </a:rPr>
            <a:t>98.1</a:t>
          </a:r>
          <a:r>
            <a:rPr kumimoji="1" lang="ja-JP" altLang="en-US" sz="1100">
              <a:latin typeface="ＭＳ 明朝"/>
              <a:ea typeface="ＭＳ 明朝"/>
            </a:rPr>
            <a:t>％で突出しているが、借家では共同住宅が</a:t>
          </a:r>
          <a:r>
            <a:rPr kumimoji="1" lang="en-US" altLang="ja-JP" sz="1100">
              <a:latin typeface="ＭＳ 明朝"/>
              <a:ea typeface="ＭＳ 明朝"/>
            </a:rPr>
            <a:t>73.4</a:t>
          </a:r>
          <a:r>
            <a:rPr kumimoji="1" lang="ja-JP" altLang="en-US" sz="1100">
              <a:latin typeface="ＭＳ 明朝"/>
              <a:ea typeface="ＭＳ 明朝"/>
            </a:rPr>
            <a:t>％で最も多く、一戸建は</a:t>
          </a:r>
          <a:r>
            <a:rPr kumimoji="1" lang="en-US" altLang="ja-JP" sz="1100">
              <a:latin typeface="ＭＳ 明朝"/>
              <a:ea typeface="ＭＳ 明朝"/>
            </a:rPr>
            <a:t>20.0</a:t>
          </a:r>
          <a:r>
            <a:rPr kumimoji="1" lang="ja-JP" altLang="en-US" sz="1100">
              <a:latin typeface="ＭＳ 明朝"/>
              <a:ea typeface="ＭＳ 明朝"/>
            </a:rPr>
            <a:t>％となっている。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52705</xdr:colOff>
          <xdr:row>12</xdr:row>
          <xdr:rowOff>66040</xdr:rowOff>
        </xdr:from>
        <xdr:to xmlns:xdr="http://schemas.openxmlformats.org/drawingml/2006/spreadsheetDrawing">
          <xdr:col>60</xdr:col>
          <xdr:colOff>85090</xdr:colOff>
          <xdr:row>37</xdr:row>
          <xdr:rowOff>168275</xdr:rowOff>
        </xdr:to>
        <xdr:pic macro="">
          <xdr:nvPicPr>
            <xdr:cNvPr id="8" name="図 7"/>
            <xdr:cNvPicPr>
              <a:picLocks noChangeAspect="1" noChangeArrowheads="1"/>
              <a:extLst>
                <a:ext uri="{84589F7E-364E-4C9E-8A38-B11213B215E9}">
                  <a14:cameraTool cellRange="'所有、建て方'!$A$1:$I$26" spid="_x0000_s276857"/>
                </a:ext>
              </a:extLst>
            </xdr:cNvPicPr>
          </xdr:nvPicPr>
          <xdr:blipFill>
            <a:blip xmlns:r="http://schemas.openxmlformats.org/officeDocument/2006/relationships" r:embed="rId1"/>
            <a:stretch>
              <a:fillRect/>
            </a:stretch>
          </xdr:blipFill>
          <xdr:spPr>
            <a:xfrm>
              <a:off x="509905" y="2390140"/>
              <a:ext cx="6433185" cy="4864735"/>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2</xdr:col>
      <xdr:colOff>0</xdr:colOff>
      <xdr:row>40</xdr:row>
      <xdr:rowOff>0</xdr:rowOff>
    </xdr:from>
    <xdr:to xmlns:xdr="http://schemas.openxmlformats.org/drawingml/2006/spreadsheetDrawing">
      <xdr:col>33</xdr:col>
      <xdr:colOff>73025</xdr:colOff>
      <xdr:row>54</xdr:row>
      <xdr:rowOff>33020</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32</xdr:col>
      <xdr:colOff>71120</xdr:colOff>
      <xdr:row>39</xdr:row>
      <xdr:rowOff>174625</xdr:rowOff>
    </xdr:from>
    <xdr:to xmlns:xdr="http://schemas.openxmlformats.org/drawingml/2006/spreadsheetDrawing">
      <xdr:col>60</xdr:col>
      <xdr:colOff>102870</xdr:colOff>
      <xdr:row>54</xdr:row>
      <xdr:rowOff>17145</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xdr:col>
      <xdr:colOff>47625</xdr:colOff>
      <xdr:row>60</xdr:row>
      <xdr:rowOff>47625</xdr:rowOff>
    </xdr:from>
    <xdr:to xmlns:xdr="http://schemas.openxmlformats.org/drawingml/2006/spreadsheetDrawing">
      <xdr:col>60</xdr:col>
      <xdr:colOff>82550</xdr:colOff>
      <xdr:row>74</xdr:row>
      <xdr:rowOff>80645</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mlns:xdr="http://schemas.openxmlformats.org/drawingml/2006/spreadsheetDrawing">
      <xdr:col>4</xdr:col>
      <xdr:colOff>0</xdr:colOff>
      <xdr:row>56</xdr:row>
      <xdr:rowOff>0</xdr:rowOff>
    </xdr:from>
    <xdr:ext cx="5939790" cy="475615"/>
    <xdr:sp macro="" textlink="">
      <xdr:nvSpPr>
        <xdr:cNvPr id="14" name="テキスト ボックス 13"/>
        <xdr:cNvSpPr txBox="1"/>
      </xdr:nvSpPr>
      <xdr:spPr>
        <a:xfrm>
          <a:off x="457200" y="10706100"/>
          <a:ext cx="5939790" cy="4756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年の持ち家住宅率を都道府県別にみると、秋田県の</a:t>
          </a:r>
          <a:r>
            <a:rPr kumimoji="1" lang="en-US" altLang="ja-JP" sz="1100">
              <a:latin typeface="ＭＳ 明朝"/>
              <a:ea typeface="ＭＳ 明朝"/>
            </a:rPr>
            <a:t>78.1</a:t>
          </a:r>
          <a:r>
            <a:rPr kumimoji="1" lang="ja-JP" altLang="en-US" sz="1100">
              <a:latin typeface="ＭＳ 明朝"/>
              <a:ea typeface="ＭＳ 明朝"/>
            </a:rPr>
            <a:t>％は富山県に次いで全国で２番目に高く、全国の</a:t>
          </a:r>
          <a:r>
            <a:rPr kumimoji="1" lang="en-US" altLang="ja-JP" sz="1100">
              <a:latin typeface="ＭＳ 明朝"/>
              <a:ea typeface="ＭＳ 明朝"/>
            </a:rPr>
            <a:t>61.7</a:t>
          </a:r>
          <a:r>
            <a:rPr kumimoji="1" lang="ja-JP" altLang="en-US" sz="1100">
              <a:latin typeface="ＭＳ 明朝"/>
              <a:ea typeface="ＭＳ 明朝"/>
            </a:rPr>
            <a:t>％に比べ</a:t>
          </a:r>
          <a:r>
            <a:rPr kumimoji="1" lang="en-US" altLang="ja-JP" sz="1100">
              <a:latin typeface="ＭＳ 明朝"/>
              <a:ea typeface="ＭＳ 明朝"/>
            </a:rPr>
            <a:t>16.4</a:t>
          </a:r>
          <a:r>
            <a:rPr kumimoji="1" lang="ja-JP" altLang="en-US" sz="1100">
              <a:latin typeface="ＭＳ 明朝"/>
              <a:ea typeface="ＭＳ 明朝"/>
            </a:rPr>
            <a:t>ポイント上回っている。</a:t>
          </a:r>
          <a:endParaRPr kumimoji="1" lang="en-US" altLang="ja-JP" sz="1100">
            <a:latin typeface="ＭＳ 明朝"/>
            <a:ea typeface="ＭＳ 明朝"/>
          </a:endParaRPr>
        </a:p>
      </xdr:txBody>
    </xdr:sp>
    <xdr:clientData/>
  </xdr:oneCellAnchor>
</xdr:wsDr>
</file>

<file path=xl/drawings/drawing52.xml><?xml version="1.0" encoding="utf-8"?>
<c:userShapes xmlns:c="http://schemas.openxmlformats.org/drawingml/2006/chart">
  <cdr:relSizeAnchor xmlns:cdr="http://schemas.openxmlformats.org/drawingml/2006/chartDrawing">
    <cdr:from>
      <cdr:x>3.6499999999999998e-002</cdr:x>
      <cdr:y>0.1615</cdr:y>
    </cdr:from>
    <cdr:to>
      <cdr:x>0.13125000000000001</cdr:x>
      <cdr:y>0.22625000000000001</cdr:y>
    </cdr:to>
    <cdr:sp macro="" textlink="">
      <cdr:nvSpPr>
        <cdr:cNvPr id="3" name="テキスト ボックス 1"/>
        <cdr:cNvSpPr txBox="1"/>
      </cdr:nvSpPr>
      <cdr:spPr>
        <a:xfrm xmlns:a="http://schemas.openxmlformats.org/drawingml/2006/main">
          <a:off x="117973" y="436053"/>
          <a:ext cx="306246" cy="174826"/>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53.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9933" y="161326"/>
          <a:ext cx="294896" cy="193726"/>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54.xml><?xml version="1.0" encoding="utf-8"?>
<xdr:wsDr xmlns:xdr="http://schemas.openxmlformats.org/drawingml/2006/spreadsheetDrawing" xmlns:a="http://schemas.openxmlformats.org/drawingml/2006/main">
  <xdr:twoCellAnchor>
    <xdr:from xmlns:xdr="http://schemas.openxmlformats.org/drawingml/2006/spreadsheetDrawing">
      <xdr:col>9</xdr:col>
      <xdr:colOff>146685</xdr:colOff>
      <xdr:row>33</xdr:row>
      <xdr:rowOff>143510</xdr:rowOff>
    </xdr:from>
    <xdr:to xmlns:xdr="http://schemas.openxmlformats.org/drawingml/2006/spreadsheetDrawing">
      <xdr:col>13</xdr:col>
      <xdr:colOff>296545</xdr:colOff>
      <xdr:row>45</xdr:row>
      <xdr:rowOff>187960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516255</xdr:colOff>
      <xdr:row>31</xdr:row>
      <xdr:rowOff>168275</xdr:rowOff>
    </xdr:from>
    <xdr:to xmlns:xdr="http://schemas.openxmlformats.org/drawingml/2006/spreadsheetDrawing">
      <xdr:col>5</xdr:col>
      <xdr:colOff>350520</xdr:colOff>
      <xdr:row>46</xdr:row>
      <xdr:rowOff>71755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4</xdr:col>
      <xdr:colOff>0</xdr:colOff>
      <xdr:row>49</xdr:row>
      <xdr:rowOff>0</xdr:rowOff>
    </xdr:from>
    <xdr:to xmlns:xdr="http://schemas.openxmlformats.org/drawingml/2006/spreadsheetDrawing">
      <xdr:col>13</xdr:col>
      <xdr:colOff>217170</xdr:colOff>
      <xdr:row>62</xdr:row>
      <xdr:rowOff>17145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6.6750000000000004e-002</cdr:x>
      <cdr:y>0.12825</cdr:y>
    </cdr:from>
    <cdr:to>
      <cdr:x>0.16175</cdr:x>
      <cdr:y>0.19325000000000001</cdr:y>
    </cdr:to>
    <cdr:sp macro="" textlink="">
      <cdr:nvSpPr>
        <cdr:cNvPr id="3" name="テキスト ボックス 1"/>
        <cdr:cNvSpPr txBox="1"/>
      </cdr:nvSpPr>
      <cdr:spPr>
        <a:xfrm xmlns:a="http://schemas.openxmlformats.org/drawingml/2006/main">
          <a:off x="193111" y="328198"/>
          <a:ext cx="274840" cy="166338"/>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t>（％）</a:t>
          </a:r>
        </a:p>
      </cdr:txBody>
    </cdr:sp>
  </cdr:relSizeAnchor>
</c:userShapes>
</file>

<file path=xl/drawings/drawing56.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4811" y="163792"/>
          <a:ext cx="286944" cy="196687"/>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57.xml><?xml version="1.0" encoding="utf-8"?>
<xdr:wsDr xmlns:xdr="http://schemas.openxmlformats.org/drawingml/2006/spreadsheetDrawing" xmlns:a="http://schemas.openxmlformats.org/drawingml/2006/main">
  <xdr:oneCellAnchor>
    <xdr:from xmlns:xdr="http://schemas.openxmlformats.org/drawingml/2006/spreadsheetDrawing">
      <xdr:col>4</xdr:col>
      <xdr:colOff>0</xdr:colOff>
      <xdr:row>1</xdr:row>
      <xdr:rowOff>0</xdr:rowOff>
    </xdr:from>
    <xdr:ext cx="5939790" cy="1943100"/>
    <xdr:sp macro="" textlink="">
      <xdr:nvSpPr>
        <xdr:cNvPr id="12" name="テキスト ボックス 11"/>
        <xdr:cNvSpPr txBox="1"/>
      </xdr:nvSpPr>
      <xdr:spPr>
        <a:xfrm>
          <a:off x="457200" y="228600"/>
          <a:ext cx="5939790" cy="19431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居住専用に建築された住宅（専用住宅）について、住宅の規模を示す各指標の平成</a:t>
          </a:r>
          <a:r>
            <a:rPr kumimoji="1" lang="en-US" altLang="ja-JP" sz="1100">
              <a:latin typeface="ＭＳ 明朝"/>
              <a:ea typeface="ＭＳ 明朝"/>
            </a:rPr>
            <a:t>25</a:t>
          </a:r>
          <a:r>
            <a:rPr kumimoji="1" lang="ja-JP" altLang="en-US" sz="1100">
              <a:latin typeface="ＭＳ 明朝"/>
              <a:ea typeface="ＭＳ 明朝"/>
            </a:rPr>
            <a:t>年の数値をみると、</a:t>
          </a:r>
          <a:r>
            <a:rPr kumimoji="1" lang="en-US" altLang="ja-JP" sz="1100">
              <a:latin typeface="ＭＳ 明朝"/>
              <a:ea typeface="ＭＳ 明朝"/>
            </a:rPr>
            <a:t>1</a:t>
          </a:r>
          <a:r>
            <a:rPr kumimoji="1" lang="ja-JP" altLang="en-US" sz="1100">
              <a:latin typeface="ＭＳ 明朝"/>
              <a:ea typeface="ＭＳ 明朝"/>
            </a:rPr>
            <a:t>住宅当たり居住室数は</a:t>
          </a:r>
          <a:r>
            <a:rPr kumimoji="1" lang="en-US" altLang="ja-JP" sz="1100">
              <a:latin typeface="ＭＳ 明朝"/>
              <a:ea typeface="ＭＳ 明朝"/>
            </a:rPr>
            <a:t>5.88</a:t>
          </a:r>
          <a:r>
            <a:rPr kumimoji="1" lang="ja-JP" altLang="en-US" sz="1100">
              <a:latin typeface="ＭＳ 明朝"/>
              <a:ea typeface="ＭＳ 明朝"/>
            </a:rPr>
            <a:t>室で平成</a:t>
          </a:r>
          <a:r>
            <a:rPr kumimoji="1" lang="en-US" altLang="ja-JP" sz="1100">
              <a:latin typeface="ＭＳ 明朝"/>
              <a:ea typeface="ＭＳ 明朝"/>
            </a:rPr>
            <a:t>20</a:t>
          </a:r>
          <a:r>
            <a:rPr kumimoji="1" lang="ja-JP" altLang="en-US" sz="1100">
              <a:latin typeface="ＭＳ 明朝"/>
              <a:ea typeface="ＭＳ 明朝"/>
            </a:rPr>
            <a:t>年に比べ</a:t>
          </a:r>
          <a:r>
            <a:rPr kumimoji="1" lang="en-US" altLang="ja-JP" sz="1100">
              <a:latin typeface="ＭＳ 明朝"/>
              <a:ea typeface="ＭＳ 明朝"/>
            </a:rPr>
            <a:t>0.15</a:t>
          </a:r>
          <a:r>
            <a:rPr kumimoji="1" lang="ja-JP" altLang="en-US" sz="1100">
              <a:latin typeface="ＭＳ 明朝"/>
              <a:ea typeface="ＭＳ 明朝"/>
            </a:rPr>
            <a:t>室の減少、居住室の畳数は</a:t>
          </a:r>
          <a:r>
            <a:rPr kumimoji="1" lang="en-US" altLang="ja-JP" sz="1100">
              <a:latin typeface="ＭＳ 明朝"/>
              <a:ea typeface="ＭＳ 明朝"/>
            </a:rPr>
            <a:t>45.44</a:t>
          </a:r>
          <a:r>
            <a:rPr kumimoji="1" lang="ja-JP" altLang="en-US" sz="1100">
              <a:latin typeface="ＭＳ 明朝"/>
              <a:ea typeface="ＭＳ 明朝"/>
            </a:rPr>
            <a:t>畳で同じく</a:t>
          </a:r>
          <a:r>
            <a:rPr kumimoji="1" lang="en-US" altLang="ja-JP" sz="1100">
              <a:latin typeface="ＭＳ 明朝"/>
              <a:ea typeface="ＭＳ 明朝"/>
            </a:rPr>
            <a:t>0.42</a:t>
          </a:r>
          <a:r>
            <a:rPr kumimoji="1" lang="ja-JP" altLang="en-US" sz="1100">
              <a:latin typeface="ＭＳ 明朝"/>
              <a:ea typeface="ＭＳ 明朝"/>
            </a:rPr>
            <a:t>畳の減少、延べ面積（居住室のほか玄関、トイレ、台所などを含めた床面積の合計）は</a:t>
          </a:r>
          <a:r>
            <a:rPr kumimoji="1" lang="en-US" altLang="ja-JP" sz="1100">
              <a:latin typeface="ＭＳ 明朝"/>
              <a:ea typeface="ＭＳ 明朝"/>
            </a:rPr>
            <a:t>136.58</a:t>
          </a:r>
          <a:r>
            <a:rPr kumimoji="1" lang="ja-JP" altLang="en-US" sz="1100">
              <a:latin typeface="ＭＳ 明朝"/>
              <a:ea typeface="ＭＳ 明朝"/>
            </a:rPr>
            <a:t>㎡で同じく</a:t>
          </a:r>
          <a:r>
            <a:rPr kumimoji="1" lang="en-US" altLang="ja-JP" sz="1100">
              <a:latin typeface="ＭＳ 明朝"/>
              <a:ea typeface="ＭＳ 明朝"/>
            </a:rPr>
            <a:t>3.26</a:t>
          </a:r>
          <a:r>
            <a:rPr kumimoji="1" lang="ja-JP" altLang="en-US" sz="1100">
              <a:latin typeface="ＭＳ 明朝"/>
              <a:ea typeface="ＭＳ 明朝"/>
            </a:rPr>
            <a:t>㎡の減少となっている。居住室数と延べ面積は昭和</a:t>
          </a:r>
          <a:r>
            <a:rPr kumimoji="1" lang="en-US" altLang="ja-JP" sz="1100">
              <a:latin typeface="ＭＳ 明朝"/>
              <a:ea typeface="ＭＳ 明朝"/>
            </a:rPr>
            <a:t>63</a:t>
          </a:r>
          <a:r>
            <a:rPr kumimoji="1" lang="ja-JP" altLang="en-US" sz="1100">
              <a:latin typeface="ＭＳ 明朝"/>
              <a:ea typeface="ＭＳ 明朝"/>
            </a:rPr>
            <a:t>年以降で最小となっているが、各指標とも全国を大きく上回っている。</a:t>
          </a:r>
          <a:endParaRPr kumimoji="1" lang="en-US" altLang="ja-JP" sz="1100">
            <a:latin typeface="ＭＳ 明朝"/>
            <a:ea typeface="ＭＳ 明朝"/>
          </a:endParaRPr>
        </a:p>
        <a:p>
          <a:r>
            <a:rPr kumimoji="1" lang="ja-JP" altLang="en-US" sz="1100">
              <a:latin typeface="ＭＳ 明朝"/>
              <a:ea typeface="ＭＳ 明朝"/>
            </a:rPr>
            <a:t>　また、専用住宅の所有の関係別に</a:t>
          </a:r>
          <a:r>
            <a:rPr kumimoji="1" lang="en-US" altLang="ja-JP" sz="1100">
              <a:latin typeface="ＭＳ 明朝"/>
              <a:ea typeface="ＭＳ 明朝"/>
            </a:rPr>
            <a:t>1</a:t>
          </a:r>
          <a:r>
            <a:rPr kumimoji="1" lang="ja-JP" altLang="en-US" sz="1100">
              <a:latin typeface="ＭＳ 明朝"/>
              <a:ea typeface="ＭＳ 明朝"/>
            </a:rPr>
            <a:t>住宅当たり延べ面積をみると、持ち家が</a:t>
          </a:r>
          <a:r>
            <a:rPr kumimoji="1" lang="en-US" altLang="ja-JP" sz="1100">
              <a:latin typeface="ＭＳ 明朝"/>
              <a:ea typeface="ＭＳ 明朝"/>
            </a:rPr>
            <a:t>160.44</a:t>
          </a:r>
          <a:r>
            <a:rPr kumimoji="1" lang="ja-JP" altLang="en-US" sz="1100">
              <a:latin typeface="ＭＳ 明朝"/>
              <a:ea typeface="ＭＳ 明朝"/>
            </a:rPr>
            <a:t>㎡で平成</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2.38㎡</a:t>
          </a:r>
          <a:r>
            <a:rPr kumimoji="1" lang="ja-JP" altLang="en-US" sz="1100">
              <a:latin typeface="ＭＳ 明朝"/>
              <a:ea typeface="ＭＳ 明朝"/>
            </a:rPr>
            <a:t>の減少、借家は</a:t>
          </a:r>
          <a:r>
            <a:rPr kumimoji="1" lang="en-US" altLang="ja-JP" sz="1100">
              <a:latin typeface="ＭＳ 明朝"/>
              <a:ea typeface="ＭＳ 明朝"/>
            </a:rPr>
            <a:t>50.48</a:t>
          </a:r>
          <a:r>
            <a:rPr kumimoji="1" lang="ja-JP" altLang="en-US" sz="1100">
              <a:latin typeface="ＭＳ 明朝"/>
              <a:ea typeface="ＭＳ 明朝"/>
            </a:rPr>
            <a:t>㎡で同じく</a:t>
          </a:r>
          <a:r>
            <a:rPr kumimoji="1" lang="en-US" altLang="ja-JP" sz="1100">
              <a:latin typeface="ＭＳ 明朝"/>
              <a:ea typeface="ＭＳ 明朝"/>
            </a:rPr>
            <a:t>3.56㎡</a:t>
          </a:r>
          <a:r>
            <a:rPr kumimoji="1" lang="ja-JP" altLang="en-US" sz="1100">
              <a:latin typeface="ＭＳ 明朝"/>
              <a:ea typeface="ＭＳ 明朝"/>
            </a:rPr>
            <a:t>の減少となっていて、持ち家の延べ面積は借家の約</a:t>
          </a:r>
          <a:r>
            <a:rPr kumimoji="1" lang="en-US" altLang="ja-JP" sz="1100">
              <a:latin typeface="ＭＳ 明朝"/>
              <a:ea typeface="ＭＳ 明朝"/>
            </a:rPr>
            <a:t>3.2</a:t>
          </a:r>
          <a:r>
            <a:rPr kumimoji="1" lang="ja-JP" altLang="en-US" sz="1100">
              <a:latin typeface="ＭＳ 明朝"/>
              <a:ea typeface="ＭＳ 明朝"/>
            </a:rPr>
            <a:t>倍となっている。</a:t>
          </a:r>
          <a:endParaRPr kumimoji="1" lang="en-US" altLang="ja-JP" sz="1100">
            <a:latin typeface="ＭＳ 明朝"/>
            <a:ea typeface="ＭＳ 明朝"/>
          </a:endParaRPr>
        </a:p>
        <a:p>
          <a:r>
            <a:rPr kumimoji="1" lang="ja-JP" altLang="en-US" sz="1100">
              <a:latin typeface="ＭＳ 明朝"/>
              <a:ea typeface="ＭＳ 明朝"/>
            </a:rPr>
            <a:t>　なお専用住宅について、昭和</a:t>
          </a:r>
          <a:r>
            <a:rPr kumimoji="1" lang="en-US" altLang="ja-JP" sz="1100">
              <a:latin typeface="ＭＳ 明朝"/>
              <a:ea typeface="ＭＳ 明朝"/>
            </a:rPr>
            <a:t>63</a:t>
          </a:r>
          <a:r>
            <a:rPr kumimoji="1" lang="ja-JP" altLang="en-US" sz="1100">
              <a:latin typeface="ＭＳ 明朝"/>
              <a:ea typeface="ＭＳ 明朝"/>
            </a:rPr>
            <a:t>年以降の</a:t>
          </a:r>
          <a:r>
            <a:rPr kumimoji="1" lang="en-US" altLang="ja-JP" sz="1100">
              <a:latin typeface="ＭＳ 明朝"/>
              <a:ea typeface="ＭＳ 明朝"/>
            </a:rPr>
            <a:t>1</a:t>
          </a:r>
          <a:r>
            <a:rPr kumimoji="1" lang="ja-JP" altLang="en-US" sz="1100">
              <a:latin typeface="ＭＳ 明朝"/>
              <a:ea typeface="ＭＳ 明朝"/>
            </a:rPr>
            <a:t>住宅当たり延べ面積を所有の関係別にみると、持ち家、借家とも概ね一定規模で推移している。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8255</xdr:colOff>
          <xdr:row>12</xdr:row>
          <xdr:rowOff>182245</xdr:rowOff>
        </xdr:from>
        <xdr:to xmlns:xdr="http://schemas.openxmlformats.org/drawingml/2006/spreadsheetDrawing">
          <xdr:col>35</xdr:col>
          <xdr:colOff>26670</xdr:colOff>
          <xdr:row>23</xdr:row>
          <xdr:rowOff>186055</xdr:rowOff>
        </xdr:to>
        <xdr:pic macro="">
          <xdr:nvPicPr>
            <xdr:cNvPr id="11" name="図 10"/>
            <xdr:cNvPicPr>
              <a:picLocks noChangeAspect="1" noChangeArrowheads="1"/>
              <a:extLst>
                <a:ext uri="{84589F7E-364E-4C9E-8A38-B11213B215E9}">
                  <a14:cameraTool cellRange="専用住宅の規模!$A$1:$D$11" spid="_x0000_s324165"/>
                </a:ext>
              </a:extLst>
            </xdr:cNvPicPr>
          </xdr:nvPicPr>
          <xdr:blipFill>
            <a:blip xmlns:r="http://schemas.openxmlformats.org/officeDocument/2006/relationships" r:embed="rId1"/>
            <a:stretch>
              <a:fillRect/>
            </a:stretch>
          </xdr:blipFill>
          <xdr:spPr>
            <a:xfrm>
              <a:off x="465455" y="2506345"/>
              <a:ext cx="3561715" cy="2099310"/>
            </a:xfrm>
            <a:prstGeom prst="rect">
              <a:avLst/>
            </a:prstGeom>
            <a:solidFill>
              <a:srgbClr val="FFFFFF" a14:legacySpreadsheetColorIndex="9" mc:Ignorable="a14"/>
            </a:solidFill>
            <a:ln w="9525">
              <a:noFill/>
              <a:miter lim="800000"/>
              <a:headEnd/>
              <a:tailEnd/>
            </a:ln>
          </xdr:spPr>
        </xdr:pic>
        <xdr:clientData/>
      </xdr:twoCellAnchor>
    </mc:Choice>
    <mc:Fallback/>
  </mc:AlternateContent>
  <xdr:oneCellAnchor>
    <xdr:from xmlns:xdr="http://schemas.openxmlformats.org/drawingml/2006/spreadsheetDrawing">
      <xdr:col>4</xdr:col>
      <xdr:colOff>23495</xdr:colOff>
      <xdr:row>24</xdr:row>
      <xdr:rowOff>76835</xdr:rowOff>
    </xdr:from>
    <xdr:ext cx="3150235" cy="259080"/>
    <xdr:sp macro="" textlink="">
      <xdr:nvSpPr>
        <xdr:cNvPr id="14" name="テキスト ボックス 13"/>
        <xdr:cNvSpPr txBox="1"/>
      </xdr:nvSpPr>
      <xdr:spPr>
        <a:xfrm>
          <a:off x="480695" y="4686935"/>
          <a:ext cx="3150235" cy="2590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spAutoFit/>
        </a:bodyPr>
        <a:lstStyle/>
        <a:p>
          <a:pPr algn="l"/>
          <a:r>
            <a:rPr kumimoji="1" lang="ja-JP" altLang="en-US" sz="1000" b="1">
              <a:latin typeface="+mj-ea"/>
              <a:ea typeface="+mj-ea"/>
            </a:rPr>
            <a:t>図８－１　専用住宅の規模－全国、秋田県（平成</a:t>
          </a:r>
          <a:r>
            <a:rPr kumimoji="1" lang="en-US" altLang="ja-JP" sz="1000" b="1">
              <a:latin typeface="+mj-ea"/>
              <a:ea typeface="+mj-ea"/>
            </a:rPr>
            <a:t>25</a:t>
          </a:r>
          <a:r>
            <a:rPr kumimoji="1" lang="ja-JP" altLang="en-US" sz="1000" b="1">
              <a:latin typeface="+mj-ea"/>
              <a:ea typeface="+mj-ea"/>
            </a:rPr>
            <a:t>年）</a:t>
          </a:r>
          <a:endParaRPr kumimoji="1" lang="en-US" altLang="ja-JP" sz="1000" b="1">
            <a:latin typeface="+mj-ea"/>
            <a:ea typeface="+mj-ea"/>
          </a:endParaRPr>
        </a:p>
      </xdr:txBody>
    </xdr:sp>
    <xdr:clientData/>
  </xdr:oneCellAnchor>
  <xdr:twoCellAnchor>
    <xdr:from xmlns:xdr="http://schemas.openxmlformats.org/drawingml/2006/spreadsheetDrawing">
      <xdr:col>5</xdr:col>
      <xdr:colOff>0</xdr:colOff>
      <xdr:row>40</xdr:row>
      <xdr:rowOff>166370</xdr:rowOff>
    </xdr:from>
    <xdr:to xmlns:xdr="http://schemas.openxmlformats.org/drawingml/2006/spreadsheetDrawing">
      <xdr:col>54</xdr:col>
      <xdr:colOff>23495</xdr:colOff>
      <xdr:row>54</xdr:row>
      <xdr:rowOff>162560</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5</xdr:col>
      <xdr:colOff>0</xdr:colOff>
      <xdr:row>26</xdr:row>
      <xdr:rowOff>0</xdr:rowOff>
    </xdr:from>
    <xdr:to xmlns:xdr="http://schemas.openxmlformats.org/drawingml/2006/spreadsheetDrawing">
      <xdr:col>20</xdr:col>
      <xdr:colOff>60960</xdr:colOff>
      <xdr:row>33</xdr:row>
      <xdr:rowOff>106680</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26</xdr:row>
      <xdr:rowOff>0</xdr:rowOff>
    </xdr:from>
    <xdr:to xmlns:xdr="http://schemas.openxmlformats.org/drawingml/2006/spreadsheetDrawing">
      <xdr:col>37</xdr:col>
      <xdr:colOff>60960</xdr:colOff>
      <xdr:row>33</xdr:row>
      <xdr:rowOff>106680</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39</xdr:col>
      <xdr:colOff>0</xdr:colOff>
      <xdr:row>26</xdr:row>
      <xdr:rowOff>0</xdr:rowOff>
    </xdr:from>
    <xdr:to xmlns:xdr="http://schemas.openxmlformats.org/drawingml/2006/spreadsheetDrawing">
      <xdr:col>54</xdr:col>
      <xdr:colOff>60960</xdr:colOff>
      <xdr:row>33</xdr:row>
      <xdr:rowOff>106680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24130</xdr:colOff>
          <xdr:row>34</xdr:row>
          <xdr:rowOff>87630</xdr:rowOff>
        </xdr:from>
        <xdr:to xmlns:xdr="http://schemas.openxmlformats.org/drawingml/2006/spreadsheetDrawing">
          <xdr:col>49</xdr:col>
          <xdr:colOff>74930</xdr:colOff>
          <xdr:row>39</xdr:row>
          <xdr:rowOff>102235</xdr:rowOff>
        </xdr:to>
        <xdr:pic macro="">
          <xdr:nvPicPr>
            <xdr:cNvPr id="20" name="図 19"/>
            <xdr:cNvPicPr>
              <a:picLocks noChangeAspect="1" noChangeArrowheads="1"/>
              <a:extLst>
                <a:ext uri="{84589F7E-364E-4C9E-8A38-B11213B215E9}">
                  <a14:cameraTool cellRange="専用住宅の規模!$F$12:$L$16" spid="_x0000_s324171"/>
                </a:ext>
              </a:extLst>
            </xdr:cNvPicPr>
          </xdr:nvPicPr>
          <xdr:blipFill>
            <a:blip xmlns:r="http://schemas.openxmlformats.org/officeDocument/2006/relationships" r:embed="rId6"/>
            <a:stretch>
              <a:fillRect/>
            </a:stretch>
          </xdr:blipFill>
          <xdr:spPr>
            <a:xfrm>
              <a:off x="595630" y="6602730"/>
              <a:ext cx="5080000" cy="967105"/>
            </a:xfrm>
            <a:prstGeom prst="rect">
              <a:avLst/>
            </a:prstGeom>
            <a:solidFill>
              <a:srgbClr val="FFFFFF" a14:legacySpreadsheetColorIndex="9" mc:Ignorable="a14"/>
            </a:solidFill>
            <a:ln w="9525">
              <a:noFill/>
              <a:miter lim="800000"/>
              <a:headEnd/>
              <a:tailEnd/>
            </a:ln>
          </xdr:spPr>
        </xdr:pic>
        <xdr:clientData/>
      </xdr:twoCellAnchor>
    </mc:Choice>
    <mc:Fallback/>
  </mc:AlternateContent>
</xdr:wsDr>
</file>

<file path=xl/drawings/drawing58.xml><?xml version="1.0" encoding="utf-8"?>
<c:userShapes xmlns:c="http://schemas.openxmlformats.org/drawingml/2006/chart">
  <cdr:relSizeAnchor xmlns:cdr="http://schemas.openxmlformats.org/drawingml/2006/chartDrawing">
    <cdr:from>
      <cdr:x>1.7749999999999998e-002</cdr:x>
      <cdr:y>0.22500000000000001</cdr:y>
    </cdr:from>
    <cdr:to>
      <cdr:x>9.8000000000000004e-002</cdr:x>
      <cdr:y>0.28875000000000001</cdr:y>
    </cdr:to>
    <cdr:sp macro="" textlink="">
      <cdr:nvSpPr>
        <cdr:cNvPr id="2" name="テキスト ボックス 1"/>
        <cdr:cNvSpPr txBox="1"/>
      </cdr:nvSpPr>
      <cdr:spPr>
        <a:xfrm xmlns:a="http://schemas.openxmlformats.org/drawingml/2006/main">
          <a:off x="99829" y="599217"/>
          <a:ext cx="451341" cy="169778"/>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t>（㎡）</a:t>
          </a:r>
        </a:p>
      </cdr:txBody>
    </cdr:sp>
  </cdr:relSizeAnchor>
</c:userShapes>
</file>

<file path=xl/drawings/drawing59.xml><?xml version="1.0" encoding="utf-8"?>
<xdr:wsDr xmlns:xdr="http://schemas.openxmlformats.org/drawingml/2006/spreadsheetDrawing" xmlns:a="http://schemas.openxmlformats.org/drawingml/2006/main">
  <xdr:twoCellAnchor>
    <xdr:from xmlns:xdr="http://schemas.openxmlformats.org/drawingml/2006/spreadsheetDrawing">
      <xdr:col>0</xdr:col>
      <xdr:colOff>396240</xdr:colOff>
      <xdr:row>23</xdr:row>
      <xdr:rowOff>143510</xdr:rowOff>
    </xdr:from>
    <xdr:to xmlns:xdr="http://schemas.openxmlformats.org/drawingml/2006/spreadsheetDrawing">
      <xdr:col>6</xdr:col>
      <xdr:colOff>588010</xdr:colOff>
      <xdr:row>36</xdr:row>
      <xdr:rowOff>204470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0.83050000000000002</cdr:x>
      <cdr:y>0.78400000000000003</cdr:y>
    </cdr:from>
    <cdr:to>
      <cdr:x>0.90700000000000003</cdr:x>
      <cdr:y>0.89824999999999999</cdr:y>
    </cdr:to>
    <cdr:sp macro="" textlink="">
      <cdr:nvSpPr>
        <cdr:cNvPr id="4" name="線吹き出し 2 (枠付き) 3"/>
        <cdr:cNvSpPr/>
      </cdr:nvSpPr>
      <cdr:spPr>
        <a:xfrm xmlns:a="http://schemas.openxmlformats.org/drawingml/2006/main">
          <a:off x="4404045" y="830894"/>
          <a:ext cx="405670" cy="121083"/>
        </a:xfrm>
        <a:prstGeom xmlns:a="http://schemas.openxmlformats.org/drawingml/2006/main" prst="borderCallout2">
          <a:avLst>
            <a:gd name="adj1" fmla="val 80540"/>
            <a:gd name="adj2" fmla="val 102560"/>
            <a:gd name="adj3" fmla="val 80586"/>
            <a:gd name="adj4" fmla="val 118891"/>
            <a:gd name="adj5" fmla="val -77814"/>
            <a:gd name="adj6" fmla="val 154433"/>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700">
              <a:solidFill>
                <a:sysClr val="windowText" lastClr="000000"/>
              </a:solidFill>
            </a:rPr>
            <a:t>不詳 </a:t>
          </a:r>
          <a:r>
            <a:rPr lang="en-US" altLang="ja-JP" sz="700">
              <a:solidFill>
                <a:sysClr val="windowText" lastClr="000000"/>
              </a:solidFill>
            </a:rPr>
            <a:t>0.9</a:t>
          </a:r>
          <a:endParaRPr lang="ja-JP" sz="700">
            <a:solidFill>
              <a:sysClr val="windowText" lastClr="000000"/>
            </a:solidFill>
          </a:endParaRPr>
        </a:p>
      </cdr:txBody>
    </cdr:sp>
  </cdr:relSizeAnchor>
  <cdr:relSizeAnchor xmlns:cdr="http://schemas.openxmlformats.org/drawingml/2006/chartDrawing">
    <cdr:from>
      <cdr:x>0.77149999999999996</cdr:x>
      <cdr:y>0.22925000000000001</cdr:y>
    </cdr:from>
    <cdr:to>
      <cdr:x>0.89149999999999996</cdr:x>
      <cdr:y>0.34350000000000003</cdr:y>
    </cdr:to>
    <cdr:sp macro="" textlink="">
      <cdr:nvSpPr>
        <cdr:cNvPr id="5" name="線吹き出し 2 (枠付き) 4"/>
        <cdr:cNvSpPr/>
      </cdr:nvSpPr>
      <cdr:spPr>
        <a:xfrm xmlns:a="http://schemas.openxmlformats.org/drawingml/2006/main">
          <a:off x="4091175" y="242962"/>
          <a:ext cx="636346" cy="121083"/>
        </a:xfrm>
        <a:prstGeom xmlns:a="http://schemas.openxmlformats.org/drawingml/2006/main" prst="borderCallout2">
          <a:avLst>
            <a:gd name="adj1" fmla="val 18750"/>
            <a:gd name="adj2" fmla="val 104753"/>
            <a:gd name="adj3" fmla="val 17949"/>
            <a:gd name="adj4" fmla="val 117907"/>
            <a:gd name="adj5" fmla="val 163760"/>
            <a:gd name="adj6" fmla="val 137774"/>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700">
              <a:solidFill>
                <a:sysClr val="windowText" lastClr="000000"/>
              </a:solidFill>
            </a:rPr>
            <a:t>給与住宅 </a:t>
          </a:r>
          <a:r>
            <a:rPr lang="en-US" altLang="ja-JP" sz="700">
              <a:solidFill>
                <a:sysClr val="windowText" lastClr="000000"/>
              </a:solidFill>
            </a:rPr>
            <a:t>2.1</a:t>
          </a:r>
          <a:endParaRPr lang="ja-JP" sz="700">
            <a:solidFill>
              <a:sysClr val="windowText" lastClr="000000"/>
            </a:solidFill>
          </a:endParaRPr>
        </a:p>
      </cdr:txBody>
    </cdr:sp>
  </cdr:relSizeAnchor>
  <cdr:relSizeAnchor xmlns:cdr="http://schemas.openxmlformats.org/drawingml/2006/chartDrawing">
    <cdr:from>
      <cdr:x>0.51424999999999998</cdr:x>
      <cdr:y>0.2165</cdr:y>
    </cdr:from>
    <cdr:to>
      <cdr:x>0.70774999999999999</cdr:x>
      <cdr:y>0.33074999999999999</cdr:y>
    </cdr:to>
    <cdr:sp macro="" textlink="">
      <cdr:nvSpPr>
        <cdr:cNvPr id="6" name="線吹き出し 2 (枠付き) 5"/>
        <cdr:cNvSpPr/>
      </cdr:nvSpPr>
      <cdr:spPr>
        <a:xfrm xmlns:a="http://schemas.openxmlformats.org/drawingml/2006/main">
          <a:off x="2727008" y="229449"/>
          <a:ext cx="1026108" cy="121083"/>
        </a:xfrm>
        <a:prstGeom xmlns:a="http://schemas.openxmlformats.org/drawingml/2006/main" prst="borderCallout2">
          <a:avLst>
            <a:gd name="adj1" fmla="val 18750"/>
            <a:gd name="adj2" fmla="val 104753"/>
            <a:gd name="adj3" fmla="val 17949"/>
            <a:gd name="adj4" fmla="val 117907"/>
            <a:gd name="adj5" fmla="val 174785"/>
            <a:gd name="adj6" fmla="val 129013"/>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700">
              <a:solidFill>
                <a:sysClr val="windowText" lastClr="000000"/>
              </a:solidFill>
            </a:rPr>
            <a:t>公営・公社等の借家</a:t>
          </a:r>
          <a:r>
            <a:rPr lang="ja-JP" altLang="en-US" sz="700" baseline="0">
              <a:solidFill>
                <a:sysClr val="windowText" lastClr="000000"/>
              </a:solidFill>
            </a:rPr>
            <a:t> </a:t>
          </a:r>
          <a:r>
            <a:rPr lang="en-US" altLang="ja-JP" sz="700">
              <a:solidFill>
                <a:sysClr val="windowText" lastClr="000000"/>
              </a:solidFill>
            </a:rPr>
            <a:t>2.7</a:t>
          </a:r>
          <a:endParaRPr lang="ja-JP" sz="700">
            <a:solidFill>
              <a:sysClr val="windowText" lastClr="000000"/>
            </a:solidFill>
          </a:endParaRPr>
        </a:p>
      </cdr:txBody>
    </cdr:sp>
  </cdr:relSizeAnchor>
</c:userShapes>
</file>

<file path=xl/drawings/drawing60.xml><?xml version="1.0" encoding="utf-8"?>
<xdr:wsDr xmlns:xdr="http://schemas.openxmlformats.org/drawingml/2006/spreadsheetDrawing" xmlns:a="http://schemas.openxmlformats.org/drawingml/2006/main">
  <xdr:oneCellAnchor>
    <xdr:from xmlns:xdr="http://schemas.openxmlformats.org/drawingml/2006/spreadsheetDrawing">
      <xdr:col>4</xdr:col>
      <xdr:colOff>0</xdr:colOff>
      <xdr:row>1</xdr:row>
      <xdr:rowOff>0</xdr:rowOff>
    </xdr:from>
    <xdr:ext cx="5939790" cy="2125980"/>
    <xdr:sp macro="" textlink="">
      <xdr:nvSpPr>
        <xdr:cNvPr id="2" name="テキスト ボックス 1"/>
        <xdr:cNvSpPr txBox="1"/>
      </xdr:nvSpPr>
      <xdr:spPr>
        <a:xfrm>
          <a:off x="457200" y="228600"/>
          <a:ext cx="5939790" cy="21259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高齢者等のための設備についてみると、設備がある住宅は</a:t>
          </a:r>
          <a:r>
            <a:rPr kumimoji="1" lang="en-US" altLang="ja-JP" sz="1100">
              <a:latin typeface="ＭＳ 明朝"/>
              <a:ea typeface="ＭＳ 明朝"/>
            </a:rPr>
            <a:t>219,400</a:t>
          </a:r>
          <a:r>
            <a:rPr kumimoji="1" lang="ja-JP" altLang="en-US" sz="1100">
              <a:latin typeface="ＭＳ 明朝"/>
              <a:ea typeface="ＭＳ 明朝"/>
            </a:rPr>
            <a:t>戸で平成</a:t>
          </a:r>
          <a:r>
            <a:rPr kumimoji="1" lang="en-US" altLang="ja-JP" sz="1100">
              <a:latin typeface="ＭＳ 明朝"/>
              <a:ea typeface="ＭＳ 明朝"/>
            </a:rPr>
            <a:t>20</a:t>
          </a:r>
          <a:r>
            <a:rPr kumimoji="1" lang="ja-JP" altLang="en-US" sz="1100">
              <a:latin typeface="ＭＳ 明朝"/>
              <a:ea typeface="ＭＳ 明朝"/>
            </a:rPr>
            <a:t>年に比べて</a:t>
          </a:r>
          <a:r>
            <a:rPr kumimoji="1" lang="en-US" altLang="ja-JP" sz="1100">
              <a:latin typeface="ＭＳ 明朝"/>
              <a:ea typeface="ＭＳ 明朝"/>
            </a:rPr>
            <a:t>14,400</a:t>
          </a:r>
          <a:r>
            <a:rPr kumimoji="1" lang="ja-JP" altLang="en-US" sz="1100">
              <a:latin typeface="ＭＳ 明朝"/>
              <a:ea typeface="ＭＳ 明朝"/>
            </a:rPr>
            <a:t>戸増加し、住宅全体に占める割合は</a:t>
          </a:r>
          <a:r>
            <a:rPr kumimoji="1" lang="en-US" altLang="ja-JP" sz="1100">
              <a:latin typeface="ＭＳ 明朝"/>
              <a:ea typeface="ＭＳ 明朝"/>
            </a:rPr>
            <a:t>56.4</a:t>
          </a:r>
          <a:r>
            <a:rPr kumimoji="1" lang="ja-JP" altLang="en-US" sz="1100">
              <a:latin typeface="ＭＳ 明朝"/>
              <a:ea typeface="ＭＳ 明朝"/>
            </a:rPr>
            <a:t>％で</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2.5</a:t>
          </a:r>
          <a:r>
            <a:rPr kumimoji="1" lang="ja-JP" altLang="en-US" sz="1100">
              <a:latin typeface="ＭＳ 明朝"/>
              <a:ea typeface="ＭＳ 明朝"/>
            </a:rPr>
            <a:t>ポイント上昇している。</a:t>
          </a:r>
          <a:endParaRPr kumimoji="1" lang="en-US" altLang="ja-JP" sz="1100">
            <a:latin typeface="ＭＳ 明朝"/>
            <a:ea typeface="ＭＳ 明朝"/>
          </a:endParaRPr>
        </a:p>
        <a:p>
          <a:r>
            <a:rPr kumimoji="1" lang="ja-JP" altLang="en-US" sz="1100">
              <a:latin typeface="ＭＳ 明朝"/>
              <a:ea typeface="ＭＳ 明朝"/>
            </a:rPr>
            <a:t>　設備の内訳をみると、「手すりがある」住宅は</a:t>
          </a:r>
          <a:r>
            <a:rPr kumimoji="1" lang="en-US" altLang="ja-JP" sz="1100">
              <a:latin typeface="ＭＳ 明朝"/>
              <a:ea typeface="ＭＳ 明朝"/>
            </a:rPr>
            <a:t>182,600</a:t>
          </a:r>
          <a:r>
            <a:rPr kumimoji="1" lang="ja-JP" altLang="en-US" sz="1100">
              <a:latin typeface="ＭＳ 明朝"/>
              <a:ea typeface="ＭＳ 明朝"/>
            </a:rPr>
            <a:t>戸で住宅全体の</a:t>
          </a:r>
          <a:r>
            <a:rPr kumimoji="1" lang="en-US" altLang="ja-JP" sz="1100">
              <a:latin typeface="ＭＳ 明朝"/>
              <a:ea typeface="ＭＳ 明朝"/>
            </a:rPr>
            <a:t>46.9</a:t>
          </a:r>
          <a:r>
            <a:rPr kumimoji="1" lang="ja-JP" altLang="en-US" sz="1100">
              <a:latin typeface="ＭＳ 明朝"/>
              <a:ea typeface="ＭＳ 明朝"/>
            </a:rPr>
            <a:t>％となっていて、平成</a:t>
          </a:r>
          <a:r>
            <a:rPr kumimoji="1" lang="en-US" altLang="ja-JP" sz="1100">
              <a:latin typeface="ＭＳ 明朝"/>
              <a:ea typeface="ＭＳ 明朝"/>
            </a:rPr>
            <a:t>20</a:t>
          </a:r>
          <a:r>
            <a:rPr kumimoji="1" lang="ja-JP" altLang="en-US" sz="1100">
              <a:latin typeface="ＭＳ 明朝"/>
              <a:ea typeface="ＭＳ 明朝"/>
            </a:rPr>
            <a:t>年の</a:t>
          </a:r>
          <a:r>
            <a:rPr kumimoji="1" lang="en-US" altLang="ja-JP" sz="1100">
              <a:latin typeface="ＭＳ 明朝"/>
              <a:ea typeface="ＭＳ 明朝"/>
            </a:rPr>
            <a:t>42.7</a:t>
          </a:r>
          <a:r>
            <a:rPr kumimoji="1" lang="ja-JP" altLang="en-US" sz="1100">
              <a:latin typeface="ＭＳ 明朝"/>
              <a:ea typeface="ＭＳ 明朝"/>
            </a:rPr>
            <a:t>％から</a:t>
          </a:r>
          <a:r>
            <a:rPr kumimoji="1" lang="en-US" altLang="ja-JP" sz="1100">
              <a:latin typeface="ＭＳ 明朝"/>
              <a:ea typeface="ＭＳ 明朝"/>
            </a:rPr>
            <a:t>4.2</a:t>
          </a:r>
          <a:r>
            <a:rPr kumimoji="1" lang="ja-JP" altLang="en-US" sz="1100">
              <a:latin typeface="ＭＳ 明朝"/>
              <a:ea typeface="ＭＳ 明朝"/>
            </a:rPr>
            <a:t>ポイント上昇している。手すりの設置場所をみると、「階段」が</a:t>
          </a:r>
          <a:r>
            <a:rPr kumimoji="1" lang="en-US" altLang="ja-JP" sz="1100">
              <a:latin typeface="ＭＳ 明朝"/>
              <a:ea typeface="ＭＳ 明朝"/>
            </a:rPr>
            <a:t>117,500</a:t>
          </a:r>
          <a:r>
            <a:rPr kumimoji="1" lang="ja-JP" altLang="en-US" sz="1100">
              <a:latin typeface="ＭＳ 明朝"/>
              <a:ea typeface="ＭＳ 明朝"/>
            </a:rPr>
            <a:t>戸で住宅全体の</a:t>
          </a:r>
          <a:r>
            <a:rPr kumimoji="1" lang="en-US" altLang="ja-JP" sz="1100">
              <a:latin typeface="ＭＳ 明朝"/>
              <a:ea typeface="ＭＳ 明朝"/>
            </a:rPr>
            <a:t>30.2</a:t>
          </a:r>
          <a:r>
            <a:rPr kumimoji="1" lang="ja-JP" altLang="en-US" sz="1100">
              <a:latin typeface="ＭＳ 明朝"/>
              <a:ea typeface="ＭＳ 明朝"/>
            </a:rPr>
            <a:t>％と最も多く、次いで「トイレ」が</a:t>
          </a:r>
          <a:r>
            <a:rPr kumimoji="1" lang="en-US" altLang="ja-JP" sz="1100">
              <a:latin typeface="ＭＳ 明朝"/>
              <a:ea typeface="ＭＳ 明朝"/>
            </a:rPr>
            <a:t>100,100</a:t>
          </a:r>
          <a:r>
            <a:rPr kumimoji="1" lang="ja-JP" altLang="en-US" sz="1100">
              <a:latin typeface="ＭＳ 明朝"/>
              <a:ea typeface="ＭＳ 明朝"/>
            </a:rPr>
            <a:t>戸で</a:t>
          </a:r>
          <a:r>
            <a:rPr kumimoji="1" lang="en-US" altLang="ja-JP" sz="1100">
              <a:latin typeface="ＭＳ 明朝"/>
              <a:ea typeface="ＭＳ 明朝"/>
            </a:rPr>
            <a:t>25.7</a:t>
          </a:r>
          <a:r>
            <a:rPr kumimoji="1" lang="ja-JP" altLang="en-US" sz="1100">
              <a:latin typeface="ＭＳ 明朝"/>
              <a:ea typeface="ＭＳ 明朝"/>
            </a:rPr>
            <a:t>％、「浴室」が</a:t>
          </a:r>
          <a:r>
            <a:rPr kumimoji="1" lang="en-US" altLang="ja-JP" sz="1100">
              <a:latin typeface="ＭＳ 明朝"/>
              <a:ea typeface="ＭＳ 明朝"/>
            </a:rPr>
            <a:t>96,200</a:t>
          </a:r>
          <a:r>
            <a:rPr kumimoji="1" lang="ja-JP" altLang="en-US" sz="1100">
              <a:latin typeface="ＭＳ 明朝"/>
              <a:ea typeface="ＭＳ 明朝"/>
            </a:rPr>
            <a:t>戸で</a:t>
          </a:r>
          <a:r>
            <a:rPr kumimoji="1" lang="en-US" altLang="ja-JP" sz="1100">
              <a:latin typeface="ＭＳ 明朝"/>
              <a:ea typeface="ＭＳ 明朝"/>
            </a:rPr>
            <a:t>24.7</a:t>
          </a:r>
          <a:r>
            <a:rPr kumimoji="1" lang="ja-JP" altLang="en-US" sz="1100">
              <a:latin typeface="ＭＳ 明朝"/>
              <a:ea typeface="ＭＳ 明朝"/>
            </a:rPr>
            <a:t>％などとなっている。</a:t>
          </a:r>
          <a:endParaRPr kumimoji="1" lang="en-US" altLang="ja-JP" sz="1100">
            <a:latin typeface="ＭＳ 明朝"/>
            <a:ea typeface="ＭＳ 明朝"/>
          </a:endParaRPr>
        </a:p>
        <a:p>
          <a:r>
            <a:rPr kumimoji="1" lang="ja-JP" altLang="en-US" sz="1100">
              <a:latin typeface="ＭＳ 明朝"/>
              <a:ea typeface="ＭＳ 明朝"/>
            </a:rPr>
            <a:t>　その他の設備では、「車いすなどで通行可能な幅」と「段差のない屋内」は平成</a:t>
          </a:r>
          <a:r>
            <a:rPr kumimoji="1" lang="en-US" altLang="ja-JP" sz="1100">
              <a:latin typeface="ＭＳ 明朝"/>
              <a:ea typeface="ＭＳ 明朝"/>
            </a:rPr>
            <a:t>20</a:t>
          </a:r>
          <a:r>
            <a:rPr kumimoji="1" lang="ja-JP" altLang="en-US" sz="1100">
              <a:latin typeface="ＭＳ 明朝"/>
              <a:ea typeface="ＭＳ 明朝"/>
            </a:rPr>
            <a:t>年から上昇しているが、その一方で「またぎやすい高さの浴槽」と「道路から玄関まで車いすで通行可能」は低下している。</a:t>
          </a:r>
          <a:endParaRPr kumimoji="1" lang="en-US" altLang="ja-JP" sz="1100">
            <a:latin typeface="ＭＳ 明朝"/>
            <a:ea typeface="ＭＳ 明朝"/>
          </a:endParaRPr>
        </a:p>
        <a:p>
          <a:r>
            <a:rPr kumimoji="1" lang="ja-JP" altLang="en-US" sz="1100">
              <a:latin typeface="ＭＳ 明朝"/>
              <a:ea typeface="ＭＳ 明朝"/>
            </a:rPr>
            <a:t>　また、高齢者等のための設備について住宅の建て方別にみると、設備のある住宅は一戸建で</a:t>
          </a:r>
          <a:r>
            <a:rPr kumimoji="1" lang="en-US" altLang="ja-JP" sz="1100">
              <a:latin typeface="ＭＳ 明朝"/>
              <a:ea typeface="ＭＳ 明朝"/>
            </a:rPr>
            <a:t>62.9</a:t>
          </a:r>
          <a:r>
            <a:rPr kumimoji="1" lang="ja-JP" altLang="en-US" sz="1100">
              <a:latin typeface="ＭＳ 明朝"/>
              <a:ea typeface="ＭＳ 明朝"/>
            </a:rPr>
            <a:t>％、長屋建で</a:t>
          </a:r>
          <a:r>
            <a:rPr kumimoji="1" lang="en-US" altLang="ja-JP" sz="1100">
              <a:latin typeface="ＭＳ 明朝"/>
              <a:ea typeface="ＭＳ 明朝"/>
            </a:rPr>
            <a:t>50.0</a:t>
          </a:r>
          <a:r>
            <a:rPr kumimoji="1" lang="ja-JP" altLang="en-US" sz="1100">
              <a:latin typeface="ＭＳ 明朝"/>
              <a:ea typeface="ＭＳ 明朝"/>
            </a:rPr>
            <a:t>％、共同住宅で</a:t>
          </a:r>
          <a:r>
            <a:rPr kumimoji="1" lang="en-US" altLang="ja-JP" sz="1100">
              <a:latin typeface="ＭＳ 明朝"/>
              <a:ea typeface="ＭＳ 明朝"/>
            </a:rPr>
            <a:t>26.5</a:t>
          </a:r>
          <a:r>
            <a:rPr kumimoji="1" lang="ja-JP" altLang="en-US" sz="1100">
              <a:latin typeface="ＭＳ 明朝"/>
              <a:ea typeface="ＭＳ 明朝"/>
            </a:rPr>
            <a:t>％となっている。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14</xdr:row>
          <xdr:rowOff>155575</xdr:rowOff>
        </xdr:from>
        <xdr:to xmlns:xdr="http://schemas.openxmlformats.org/drawingml/2006/spreadsheetDrawing">
          <xdr:col>60</xdr:col>
          <xdr:colOff>92710</xdr:colOff>
          <xdr:row>25</xdr:row>
          <xdr:rowOff>22860</xdr:rowOff>
        </xdr:to>
        <xdr:pic macro="">
          <xdr:nvPicPr>
            <xdr:cNvPr id="3" name="図 2"/>
            <xdr:cNvPicPr>
              <a:picLocks noChangeAspect="1" noChangeArrowheads="1"/>
              <a:extLst>
                <a:ext uri="{84589F7E-364E-4C9E-8A38-B11213B215E9}">
                  <a14:cameraTool cellRange="設備!$A$1:$Q$14" spid="_x0000_s358033"/>
                </a:ext>
              </a:extLst>
            </xdr:cNvPicPr>
          </xdr:nvPicPr>
          <xdr:blipFill>
            <a:blip xmlns:r="http://schemas.openxmlformats.org/officeDocument/2006/relationships" r:embed="rId1"/>
            <a:stretch>
              <a:fillRect/>
            </a:stretch>
          </xdr:blipFill>
          <xdr:spPr>
            <a:xfrm>
              <a:off x="95250" y="2860675"/>
              <a:ext cx="6855460" cy="1962785"/>
            </a:xfrm>
            <a:prstGeom prst="rect">
              <a:avLst/>
            </a:prstGeom>
            <a:solidFill>
              <a:srgbClr val="FFFFFF" a14:legacySpreadsheetColorIndex="9" mc:Ignorable="a14"/>
            </a:solidFill>
            <a:ln w="9525">
              <a:noFill/>
              <a:miter lim="800000"/>
              <a:headEnd/>
              <a:tailEnd/>
            </a:ln>
          </xdr:spPr>
        </xdr:pic>
        <xdr:clientData/>
      </xdr:twoCellAnchor>
    </mc:Choice>
    <mc:Fallback/>
  </mc:AlternateContent>
  <xdr:oneCellAnchor>
    <xdr:from xmlns:xdr="http://schemas.openxmlformats.org/drawingml/2006/spreadsheetDrawing">
      <xdr:col>3</xdr:col>
      <xdr:colOff>103505</xdr:colOff>
      <xdr:row>56</xdr:row>
      <xdr:rowOff>15875</xdr:rowOff>
    </xdr:from>
    <xdr:ext cx="5938520" cy="1390650"/>
    <xdr:sp macro="" textlink="">
      <xdr:nvSpPr>
        <xdr:cNvPr id="8" name="テキスト ボックス 7"/>
        <xdr:cNvSpPr txBox="1"/>
      </xdr:nvSpPr>
      <xdr:spPr>
        <a:xfrm>
          <a:off x="446405" y="10721975"/>
          <a:ext cx="5938520" cy="13906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省エネルギー設備等のある住宅についてみると、「太陽光を利用した温水機器等」がある住宅は</a:t>
          </a:r>
          <a:r>
            <a:rPr kumimoji="1" lang="en-US" altLang="ja-JP" sz="1100">
              <a:latin typeface="ＭＳ 明朝"/>
              <a:ea typeface="ＭＳ 明朝"/>
            </a:rPr>
            <a:t>4,700</a:t>
          </a:r>
          <a:r>
            <a:rPr kumimoji="1" lang="ja-JP" altLang="en-US" sz="1100">
              <a:latin typeface="ＭＳ 明朝"/>
              <a:ea typeface="ＭＳ 明朝"/>
            </a:rPr>
            <a:t>戸で住宅全体の</a:t>
          </a:r>
          <a:r>
            <a:rPr kumimoji="1" lang="en-US" altLang="ja-JP" sz="1100">
              <a:latin typeface="ＭＳ 明朝"/>
              <a:ea typeface="ＭＳ 明朝"/>
            </a:rPr>
            <a:t>1.2</a:t>
          </a:r>
          <a:r>
            <a:rPr kumimoji="1" lang="ja-JP" altLang="en-US" sz="1100">
              <a:latin typeface="ＭＳ 明朝"/>
              <a:ea typeface="ＭＳ 明朝"/>
            </a:rPr>
            <a:t>％となっていて、平成</a:t>
          </a:r>
          <a:r>
            <a:rPr kumimoji="1" lang="en-US" altLang="ja-JP" sz="1100">
              <a:latin typeface="ＭＳ 明朝"/>
              <a:ea typeface="ＭＳ 明朝"/>
            </a:rPr>
            <a:t>20</a:t>
          </a:r>
          <a:r>
            <a:rPr kumimoji="1" lang="ja-JP" altLang="en-US" sz="1100">
              <a:latin typeface="ＭＳ 明朝"/>
              <a:ea typeface="ＭＳ 明朝"/>
            </a:rPr>
            <a:t>年に比べ</a:t>
          </a:r>
          <a:r>
            <a:rPr kumimoji="1" lang="en-US" altLang="ja-JP" sz="1100">
              <a:latin typeface="ＭＳ 明朝"/>
              <a:ea typeface="ＭＳ 明朝"/>
            </a:rPr>
            <a:t>1,300</a:t>
          </a:r>
          <a:r>
            <a:rPr kumimoji="1" lang="ja-JP" altLang="en-US" sz="1100">
              <a:latin typeface="ＭＳ 明朝"/>
              <a:ea typeface="ＭＳ 明朝"/>
            </a:rPr>
            <a:t>戸減少し住宅全体に占める割合は</a:t>
          </a:r>
          <a:r>
            <a:rPr kumimoji="1" lang="en-US" altLang="ja-JP" sz="1100">
              <a:latin typeface="ＭＳ 明朝"/>
              <a:ea typeface="ＭＳ 明朝"/>
            </a:rPr>
            <a:t>0.4</a:t>
          </a:r>
          <a:r>
            <a:rPr kumimoji="1" lang="ja-JP" altLang="en-US" sz="1100">
              <a:latin typeface="ＭＳ 明朝"/>
              <a:ea typeface="ＭＳ 明朝"/>
            </a:rPr>
            <a:t>ポイント低下している。</a:t>
          </a:r>
          <a:endParaRPr kumimoji="1" lang="en-US" altLang="ja-JP" sz="1100">
            <a:latin typeface="ＭＳ 明朝"/>
            <a:ea typeface="ＭＳ 明朝"/>
          </a:endParaRPr>
        </a:p>
        <a:p>
          <a:r>
            <a:rPr kumimoji="1" lang="ja-JP" altLang="en-US" sz="1100">
              <a:latin typeface="ＭＳ 明朝"/>
              <a:ea typeface="ＭＳ 明朝"/>
            </a:rPr>
            <a:t>　一方、「太陽光を利用した発電機器等」がある住宅は</a:t>
          </a:r>
          <a:r>
            <a:rPr kumimoji="1" lang="en-US" altLang="ja-JP" sz="1100">
              <a:latin typeface="ＭＳ 明朝"/>
              <a:ea typeface="ＭＳ 明朝"/>
            </a:rPr>
            <a:t>4,600</a:t>
          </a:r>
          <a:r>
            <a:rPr kumimoji="1" lang="ja-JP" altLang="en-US" sz="1100">
              <a:latin typeface="ＭＳ 明朝"/>
              <a:ea typeface="ＭＳ 明朝"/>
            </a:rPr>
            <a:t>戸で住宅全体の</a:t>
          </a:r>
          <a:r>
            <a:rPr kumimoji="1" lang="en-US" altLang="ja-JP" sz="1100">
              <a:latin typeface="ＭＳ 明朝"/>
              <a:ea typeface="ＭＳ 明朝"/>
            </a:rPr>
            <a:t>1.2</a:t>
          </a:r>
          <a:r>
            <a:rPr kumimoji="1" lang="ja-JP" altLang="en-US" sz="1100">
              <a:latin typeface="ＭＳ 明朝"/>
              <a:ea typeface="ＭＳ 明朝"/>
            </a:rPr>
            <a:t>％となっていて、平成</a:t>
          </a:r>
          <a:r>
            <a:rPr kumimoji="1" lang="en-US" altLang="ja-JP" sz="1100">
              <a:latin typeface="ＭＳ 明朝"/>
              <a:ea typeface="ＭＳ 明朝"/>
            </a:rPr>
            <a:t>20</a:t>
          </a:r>
          <a:r>
            <a:rPr kumimoji="1" lang="ja-JP" altLang="en-US" sz="1100">
              <a:latin typeface="ＭＳ 明朝"/>
              <a:ea typeface="ＭＳ 明朝"/>
            </a:rPr>
            <a:t>年に比べ</a:t>
          </a:r>
          <a:r>
            <a:rPr kumimoji="1" lang="en-US" altLang="ja-JP" sz="1100">
              <a:latin typeface="ＭＳ 明朝"/>
              <a:ea typeface="ＭＳ 明朝"/>
            </a:rPr>
            <a:t>2,800</a:t>
          </a:r>
          <a:r>
            <a:rPr kumimoji="1" lang="ja-JP" altLang="en-US" sz="1100">
              <a:latin typeface="ＭＳ 明朝"/>
              <a:ea typeface="ＭＳ 明朝"/>
            </a:rPr>
            <a:t>戸増加し住宅全体に占める割合は</a:t>
          </a:r>
          <a:r>
            <a:rPr kumimoji="1" lang="en-US" altLang="ja-JP" sz="1100">
              <a:latin typeface="ＭＳ 明朝"/>
              <a:ea typeface="ＭＳ 明朝"/>
            </a:rPr>
            <a:t>0.7</a:t>
          </a:r>
          <a:r>
            <a:rPr kumimoji="1" lang="ja-JP" altLang="en-US" sz="1100">
              <a:latin typeface="ＭＳ 明朝"/>
              <a:ea typeface="ＭＳ 明朝"/>
            </a:rPr>
            <a:t>ポイント上昇している。</a:t>
          </a:r>
          <a:endParaRPr kumimoji="1" lang="en-US" altLang="ja-JP" sz="1100">
            <a:latin typeface="ＭＳ 明朝"/>
            <a:ea typeface="ＭＳ 明朝"/>
          </a:endParaRPr>
        </a:p>
        <a:p>
          <a:r>
            <a:rPr kumimoji="1" lang="ja-JP" altLang="en-US" sz="1100">
              <a:latin typeface="ＭＳ 明朝"/>
              <a:ea typeface="ＭＳ 明朝"/>
            </a:rPr>
            <a:t>　また、「二重サッシ又は複層ガラスの窓」がある住宅は</a:t>
          </a:r>
          <a:r>
            <a:rPr kumimoji="1" lang="en-US" altLang="ja-JP" sz="1100">
              <a:latin typeface="ＭＳ 明朝"/>
              <a:ea typeface="ＭＳ 明朝"/>
            </a:rPr>
            <a:t>127,700</a:t>
          </a:r>
          <a:r>
            <a:rPr kumimoji="1" lang="ja-JP" altLang="en-US" sz="1100">
              <a:latin typeface="ＭＳ 明朝"/>
              <a:ea typeface="ＭＳ 明朝"/>
            </a:rPr>
            <a:t>戸で住宅全体の</a:t>
          </a:r>
          <a:r>
            <a:rPr kumimoji="1" lang="en-US" altLang="ja-JP" sz="1100">
              <a:latin typeface="ＭＳ 明朝"/>
              <a:ea typeface="ＭＳ 明朝"/>
            </a:rPr>
            <a:t>32.8</a:t>
          </a:r>
          <a:r>
            <a:rPr kumimoji="1" lang="ja-JP" altLang="en-US" sz="1100">
              <a:latin typeface="ＭＳ 明朝"/>
              <a:ea typeface="ＭＳ 明朝"/>
            </a:rPr>
            <a:t>％となっていて、県内の約３分の１の住宅で「二重サッシ又は複層ガラスの窓」を設置している。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44450</xdr:colOff>
          <xdr:row>64</xdr:row>
          <xdr:rowOff>83185</xdr:rowOff>
        </xdr:from>
        <xdr:to xmlns:xdr="http://schemas.openxmlformats.org/drawingml/2006/spreadsheetDrawing">
          <xdr:col>54</xdr:col>
          <xdr:colOff>103505</xdr:colOff>
          <xdr:row>82</xdr:row>
          <xdr:rowOff>156845</xdr:rowOff>
        </xdr:to>
        <xdr:pic macro="">
          <xdr:nvPicPr>
            <xdr:cNvPr id="9" name="図 8"/>
            <xdr:cNvPicPr>
              <a:picLocks noChangeAspect="1" noChangeArrowheads="1"/>
              <a:extLst>
                <a:ext uri="{84589F7E-364E-4C9E-8A38-B11213B215E9}">
                  <a14:cameraTool cellRange="省エネ設備!$A$1:$G$24" spid="_x0000_s358035"/>
                </a:ext>
              </a:extLst>
            </xdr:cNvPicPr>
          </xdr:nvPicPr>
          <xdr:blipFill>
            <a:blip xmlns:r="http://schemas.openxmlformats.org/officeDocument/2006/relationships" r:embed="rId2"/>
            <a:stretch>
              <a:fillRect/>
            </a:stretch>
          </xdr:blipFill>
          <xdr:spPr>
            <a:xfrm>
              <a:off x="615950" y="12313285"/>
              <a:ext cx="5659755" cy="3502660"/>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4</xdr:col>
      <xdr:colOff>63500</xdr:colOff>
      <xdr:row>84</xdr:row>
      <xdr:rowOff>15875</xdr:rowOff>
    </xdr:from>
    <xdr:to xmlns:xdr="http://schemas.openxmlformats.org/drawingml/2006/spreadsheetDrawing">
      <xdr:col>56</xdr:col>
      <xdr:colOff>45085</xdr:colOff>
      <xdr:row>94</xdr:row>
      <xdr:rowOff>127000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0</xdr:col>
      <xdr:colOff>86995</xdr:colOff>
      <xdr:row>102</xdr:row>
      <xdr:rowOff>0</xdr:rowOff>
    </xdr:from>
    <xdr:to xmlns:xdr="http://schemas.openxmlformats.org/drawingml/2006/spreadsheetDrawing">
      <xdr:col>29</xdr:col>
      <xdr:colOff>104775</xdr:colOff>
      <xdr:row>111</xdr:row>
      <xdr:rowOff>85725</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31</xdr:col>
      <xdr:colOff>0</xdr:colOff>
      <xdr:row>102</xdr:row>
      <xdr:rowOff>0</xdr:rowOff>
    </xdr:from>
    <xdr:to xmlns:xdr="http://schemas.openxmlformats.org/drawingml/2006/spreadsheetDrawing">
      <xdr:col>60</xdr:col>
      <xdr:colOff>17145</xdr:colOff>
      <xdr:row>111</xdr:row>
      <xdr:rowOff>85725</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mlns:xdr="http://schemas.openxmlformats.org/drawingml/2006/spreadsheetDrawing">
      <xdr:col>4</xdr:col>
      <xdr:colOff>0</xdr:colOff>
      <xdr:row>96</xdr:row>
      <xdr:rowOff>0</xdr:rowOff>
    </xdr:from>
    <xdr:ext cx="5939790" cy="842645"/>
    <xdr:sp macro="" textlink="">
      <xdr:nvSpPr>
        <xdr:cNvPr id="28" name="テキスト ボックス 27"/>
        <xdr:cNvSpPr txBox="1"/>
      </xdr:nvSpPr>
      <xdr:spPr>
        <a:xfrm>
          <a:off x="457200" y="18326100"/>
          <a:ext cx="5939790" cy="8426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共同住宅（</a:t>
          </a:r>
          <a:r>
            <a:rPr kumimoji="1" lang="en-US" altLang="ja-JP" sz="1100">
              <a:latin typeface="ＭＳ 明朝"/>
              <a:ea typeface="ＭＳ 明朝"/>
            </a:rPr>
            <a:t>67,100</a:t>
          </a:r>
          <a:r>
            <a:rPr kumimoji="1" lang="ja-JP" altLang="en-US" sz="1100">
              <a:latin typeface="ＭＳ 明朝"/>
              <a:ea typeface="ＭＳ 明朝"/>
            </a:rPr>
            <a:t>戸）のうち、「エレベーターあり」の住宅は</a:t>
          </a:r>
          <a:r>
            <a:rPr kumimoji="1" lang="en-US" altLang="ja-JP" sz="1100">
              <a:latin typeface="ＭＳ 明朝"/>
              <a:ea typeface="ＭＳ 明朝"/>
            </a:rPr>
            <a:t>12,300</a:t>
          </a:r>
          <a:r>
            <a:rPr kumimoji="1" lang="ja-JP" altLang="en-US" sz="1100">
              <a:latin typeface="ＭＳ 明朝"/>
              <a:ea typeface="ＭＳ 明朝"/>
            </a:rPr>
            <a:t>戸で共同住宅全体の</a:t>
          </a:r>
          <a:r>
            <a:rPr kumimoji="1" lang="en-US" altLang="ja-JP" sz="1100">
              <a:latin typeface="ＭＳ 明朝"/>
              <a:ea typeface="ＭＳ 明朝"/>
            </a:rPr>
            <a:t>18.3</a:t>
          </a:r>
          <a:r>
            <a:rPr kumimoji="1" lang="ja-JP" altLang="en-US" sz="1100">
              <a:latin typeface="ＭＳ 明朝"/>
              <a:ea typeface="ＭＳ 明朝"/>
            </a:rPr>
            <a:t>％となっていて、全国の</a:t>
          </a:r>
          <a:r>
            <a:rPr kumimoji="1" lang="en-US" altLang="ja-JP" sz="1100">
              <a:latin typeface="ＭＳ 明朝"/>
              <a:ea typeface="ＭＳ 明朝"/>
            </a:rPr>
            <a:t>45.4</a:t>
          </a:r>
          <a:r>
            <a:rPr kumimoji="1" lang="ja-JP" altLang="en-US" sz="1100">
              <a:latin typeface="ＭＳ 明朝"/>
              <a:ea typeface="ＭＳ 明朝"/>
            </a:rPr>
            <a:t>％と比べると</a:t>
          </a:r>
          <a:r>
            <a:rPr kumimoji="1" lang="en-US" altLang="ja-JP" sz="1100">
              <a:latin typeface="ＭＳ 明朝"/>
              <a:ea typeface="ＭＳ 明朝"/>
            </a:rPr>
            <a:t>27.1</a:t>
          </a:r>
          <a:r>
            <a:rPr kumimoji="1" lang="ja-JP" altLang="en-US" sz="1100">
              <a:latin typeface="ＭＳ 明朝"/>
              <a:ea typeface="ＭＳ 明朝"/>
            </a:rPr>
            <a:t>ポイント下回っている。</a:t>
          </a:r>
          <a:endParaRPr kumimoji="1" lang="en-US" altLang="ja-JP" sz="1100">
            <a:latin typeface="ＭＳ 明朝"/>
            <a:ea typeface="ＭＳ 明朝"/>
          </a:endParaRPr>
        </a:p>
        <a:p>
          <a:r>
            <a:rPr kumimoji="1" lang="ja-JP" altLang="en-US" sz="1100">
              <a:latin typeface="ＭＳ 明朝"/>
              <a:ea typeface="ＭＳ 明朝"/>
            </a:rPr>
            <a:t>　また、共同住宅のうち「オートロック式」の住宅は</a:t>
          </a:r>
          <a:r>
            <a:rPr kumimoji="1" lang="en-US" altLang="ja-JP" sz="1100">
              <a:latin typeface="ＭＳ 明朝"/>
              <a:ea typeface="ＭＳ 明朝"/>
            </a:rPr>
            <a:t>10,500</a:t>
          </a:r>
          <a:r>
            <a:rPr kumimoji="1" lang="ja-JP" altLang="en-US" sz="1100">
              <a:latin typeface="ＭＳ 明朝"/>
              <a:ea typeface="ＭＳ 明朝"/>
            </a:rPr>
            <a:t>戸で共同住宅全体の</a:t>
          </a:r>
          <a:r>
            <a:rPr kumimoji="1" lang="en-US" altLang="ja-JP" sz="1100">
              <a:latin typeface="ＭＳ 明朝"/>
              <a:ea typeface="ＭＳ 明朝"/>
            </a:rPr>
            <a:t>15.6</a:t>
          </a:r>
          <a:r>
            <a:rPr kumimoji="1" lang="ja-JP" altLang="en-US" sz="1100">
              <a:latin typeface="ＭＳ 明朝"/>
              <a:ea typeface="ＭＳ 明朝"/>
            </a:rPr>
            <a:t>％となっていて、全国の</a:t>
          </a:r>
          <a:r>
            <a:rPr kumimoji="1" lang="en-US" altLang="ja-JP" sz="1100">
              <a:latin typeface="ＭＳ 明朝"/>
              <a:ea typeface="ＭＳ 明朝"/>
            </a:rPr>
            <a:t>31.8</a:t>
          </a:r>
          <a:r>
            <a:rPr kumimoji="1" lang="ja-JP" altLang="en-US" sz="1100">
              <a:latin typeface="ＭＳ 明朝"/>
              <a:ea typeface="ＭＳ 明朝"/>
            </a:rPr>
            <a:t>％と比べると</a:t>
          </a:r>
          <a:r>
            <a:rPr kumimoji="1" lang="en-US" altLang="ja-JP" sz="1100">
              <a:latin typeface="ＭＳ 明朝"/>
              <a:ea typeface="ＭＳ 明朝"/>
            </a:rPr>
            <a:t>16.2</a:t>
          </a:r>
          <a:r>
            <a:rPr kumimoji="1" lang="ja-JP" altLang="en-US" sz="1100">
              <a:latin typeface="ＭＳ 明朝"/>
              <a:ea typeface="ＭＳ 明朝"/>
            </a:rPr>
            <a:t>ポイント下回っている。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26</xdr:row>
          <xdr:rowOff>0</xdr:rowOff>
        </xdr:from>
        <xdr:to xmlns:xdr="http://schemas.openxmlformats.org/drawingml/2006/spreadsheetDrawing">
          <xdr:col>60</xdr:col>
          <xdr:colOff>92710</xdr:colOff>
          <xdr:row>40</xdr:row>
          <xdr:rowOff>134620</xdr:rowOff>
        </xdr:to>
        <xdr:pic macro="">
          <xdr:nvPicPr>
            <xdr:cNvPr id="15" name="図 14"/>
            <xdr:cNvPicPr>
              <a:picLocks noChangeAspect="1" noChangeArrowheads="1"/>
              <a:extLst>
                <a:ext uri="{84589F7E-364E-4C9E-8A38-B11213B215E9}">
                  <a14:cameraTool cellRange="設備!$A$43:$Q$62" spid="_x0000_s358040"/>
                </a:ext>
              </a:extLst>
            </xdr:cNvPicPr>
          </xdr:nvPicPr>
          <xdr:blipFill>
            <a:blip xmlns:r="http://schemas.openxmlformats.org/officeDocument/2006/relationships" r:embed="rId6"/>
            <a:stretch>
              <a:fillRect/>
            </a:stretch>
          </xdr:blipFill>
          <xdr:spPr>
            <a:xfrm>
              <a:off x="95250" y="4991100"/>
              <a:ext cx="6855460" cy="2801620"/>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33</xdr:col>
      <xdr:colOff>0</xdr:colOff>
      <xdr:row>42</xdr:row>
      <xdr:rowOff>0</xdr:rowOff>
    </xdr:from>
    <xdr:to xmlns:xdr="http://schemas.openxmlformats.org/drawingml/2006/spreadsheetDrawing">
      <xdr:col>60</xdr:col>
      <xdr:colOff>59690</xdr:colOff>
      <xdr:row>55</xdr:row>
      <xdr:rowOff>43815</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3</xdr:col>
      <xdr:colOff>0</xdr:colOff>
      <xdr:row>42</xdr:row>
      <xdr:rowOff>0</xdr:rowOff>
    </xdr:from>
    <xdr:to xmlns:xdr="http://schemas.openxmlformats.org/drawingml/2006/spreadsheetDrawing">
      <xdr:col>30</xdr:col>
      <xdr:colOff>59690</xdr:colOff>
      <xdr:row>55</xdr:row>
      <xdr:rowOff>43815</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mlns:xdr="http://schemas.openxmlformats.org/drawingml/2006/spreadsheetDrawing">
      <xdr:col>0</xdr:col>
      <xdr:colOff>107315</xdr:colOff>
      <xdr:row>21</xdr:row>
      <xdr:rowOff>49530</xdr:rowOff>
    </xdr:from>
    <xdr:to xmlns:xdr="http://schemas.openxmlformats.org/drawingml/2006/spreadsheetDrawing">
      <xdr:col>10</xdr:col>
      <xdr:colOff>469900</xdr:colOff>
      <xdr:row>39</xdr:row>
      <xdr:rowOff>71755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0</xdr:colOff>
      <xdr:row>68</xdr:row>
      <xdr:rowOff>0</xdr:rowOff>
    </xdr:from>
    <xdr:to xmlns:xdr="http://schemas.openxmlformats.org/drawingml/2006/spreadsheetDrawing">
      <xdr:col>6</xdr:col>
      <xdr:colOff>260350</xdr:colOff>
      <xdr:row>81</xdr:row>
      <xdr:rowOff>43815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31</xdr:row>
      <xdr:rowOff>0</xdr:rowOff>
    </xdr:from>
    <xdr:to xmlns:xdr="http://schemas.openxmlformats.org/drawingml/2006/spreadsheetDrawing">
      <xdr:col>7</xdr:col>
      <xdr:colOff>187960</xdr:colOff>
      <xdr:row>46</xdr:row>
      <xdr:rowOff>22225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0</xdr:colOff>
      <xdr:row>11</xdr:row>
      <xdr:rowOff>0</xdr:rowOff>
    </xdr:from>
    <xdr:to xmlns:xdr="http://schemas.openxmlformats.org/drawingml/2006/spreadsheetDrawing">
      <xdr:col>16</xdr:col>
      <xdr:colOff>96520</xdr:colOff>
      <xdr:row>23</xdr:row>
      <xdr:rowOff>85725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xdr:col>
      <xdr:colOff>166370</xdr:colOff>
      <xdr:row>9</xdr:row>
      <xdr:rowOff>119380</xdr:rowOff>
    </xdr:from>
    <xdr:to xmlns:xdr="http://schemas.openxmlformats.org/drawingml/2006/spreadsheetDrawing">
      <xdr:col>22</xdr:col>
      <xdr:colOff>517525</xdr:colOff>
      <xdr:row>22</xdr:row>
      <xdr:rowOff>61595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3.xml><?xml version="1.0" encoding="utf-8"?>
<xdr:wsDr xmlns:xdr="http://schemas.openxmlformats.org/drawingml/2006/spreadsheetDrawing" xmlns:a="http://schemas.openxmlformats.org/drawingml/2006/main">
  <xdr:oneCellAnchor>
    <xdr:from xmlns:xdr="http://schemas.openxmlformats.org/drawingml/2006/spreadsheetDrawing">
      <xdr:col>4</xdr:col>
      <xdr:colOff>0</xdr:colOff>
      <xdr:row>1</xdr:row>
      <xdr:rowOff>0</xdr:rowOff>
    </xdr:from>
    <xdr:ext cx="5939790" cy="1392555"/>
    <xdr:sp macro="" textlink="">
      <xdr:nvSpPr>
        <xdr:cNvPr id="2" name="テキスト ボックス 1"/>
        <xdr:cNvSpPr txBox="1"/>
      </xdr:nvSpPr>
      <xdr:spPr>
        <a:xfrm>
          <a:off x="457200" y="190500"/>
          <a:ext cx="5939790" cy="13925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持ち家のうち、平成</a:t>
          </a:r>
          <a:r>
            <a:rPr kumimoji="1" lang="en-US" altLang="ja-JP" sz="1100">
              <a:latin typeface="ＭＳ 明朝"/>
              <a:ea typeface="ＭＳ 明朝"/>
            </a:rPr>
            <a:t>21</a:t>
          </a:r>
          <a:r>
            <a:rPr kumimoji="1" lang="ja-JP" altLang="en-US" sz="1100">
              <a:latin typeface="ＭＳ 明朝"/>
              <a:ea typeface="ＭＳ 明朝"/>
            </a:rPr>
            <a:t>年以降に増改築・改修工事等をした住宅は</a:t>
          </a:r>
          <a:r>
            <a:rPr kumimoji="1" lang="en-US" altLang="ja-JP" sz="1100">
              <a:latin typeface="ＭＳ 明朝"/>
              <a:ea typeface="ＭＳ 明朝"/>
            </a:rPr>
            <a:t>96,100</a:t>
          </a:r>
          <a:r>
            <a:rPr kumimoji="1" lang="ja-JP" altLang="en-US" sz="1100">
              <a:latin typeface="ＭＳ 明朝"/>
              <a:ea typeface="ＭＳ 明朝"/>
            </a:rPr>
            <a:t>戸で、持ち家全体の</a:t>
          </a:r>
          <a:r>
            <a:rPr kumimoji="1" lang="en-US" altLang="ja-JP" sz="1100">
              <a:latin typeface="ＭＳ 明朝"/>
              <a:ea typeface="ＭＳ 明朝"/>
            </a:rPr>
            <a:t>31.6</a:t>
          </a:r>
          <a:r>
            <a:rPr kumimoji="1" lang="ja-JP" altLang="en-US" sz="1100">
              <a:latin typeface="ＭＳ 明朝"/>
              <a:ea typeface="ＭＳ 明朝"/>
            </a:rPr>
            <a:t>％となっている。</a:t>
          </a:r>
          <a:endParaRPr kumimoji="1" lang="en-US" altLang="ja-JP" sz="1100">
            <a:latin typeface="ＭＳ 明朝"/>
            <a:ea typeface="ＭＳ 明朝"/>
          </a:endParaRPr>
        </a:p>
        <a:p>
          <a:r>
            <a:rPr kumimoji="1" lang="ja-JP" altLang="en-US" sz="1100">
              <a:latin typeface="ＭＳ 明朝"/>
              <a:ea typeface="ＭＳ 明朝"/>
            </a:rPr>
            <a:t>　増改築・改修工事等が行われた住宅における工事の内訳をみると、「台所・トイレ・浴室・洗面所の改修工事」が</a:t>
          </a:r>
          <a:r>
            <a:rPr kumimoji="1" lang="en-US" altLang="ja-JP" sz="1100">
              <a:latin typeface="ＭＳ 明朝"/>
              <a:ea typeface="ＭＳ 明朝"/>
            </a:rPr>
            <a:t>48,200</a:t>
          </a:r>
          <a:r>
            <a:rPr kumimoji="1" lang="ja-JP" altLang="en-US" sz="1100">
              <a:latin typeface="ＭＳ 明朝"/>
              <a:ea typeface="ＭＳ 明朝"/>
            </a:rPr>
            <a:t>戸、持ち家全体の</a:t>
          </a:r>
          <a:r>
            <a:rPr kumimoji="1" lang="en-US" altLang="ja-JP" sz="1100">
              <a:latin typeface="ＭＳ 明朝"/>
              <a:ea typeface="ＭＳ 明朝"/>
            </a:rPr>
            <a:t>15.9</a:t>
          </a:r>
          <a:r>
            <a:rPr kumimoji="1" lang="ja-JP" altLang="en-US" sz="1100">
              <a:latin typeface="ＭＳ 明朝"/>
              <a:ea typeface="ＭＳ 明朝"/>
            </a:rPr>
            <a:t>％で最も多くなっている。次いで、「屋根・外壁等の補強工事」が</a:t>
          </a:r>
          <a:r>
            <a:rPr kumimoji="1" lang="en-US" altLang="ja-JP" sz="1100">
              <a:latin typeface="ＭＳ 明朝"/>
              <a:ea typeface="ＭＳ 明朝"/>
            </a:rPr>
            <a:t>45,500</a:t>
          </a:r>
          <a:r>
            <a:rPr kumimoji="1" lang="ja-JP" altLang="en-US" sz="1100">
              <a:latin typeface="ＭＳ 明朝"/>
              <a:ea typeface="ＭＳ 明朝"/>
            </a:rPr>
            <a:t>戸、持ち家全体の</a:t>
          </a:r>
          <a:r>
            <a:rPr kumimoji="1" lang="en-US" altLang="ja-JP" sz="1100">
              <a:latin typeface="ＭＳ 明朝"/>
              <a:ea typeface="ＭＳ 明朝"/>
            </a:rPr>
            <a:t>15.0</a:t>
          </a:r>
          <a:r>
            <a:rPr kumimoji="1" lang="ja-JP" altLang="en-US" sz="1100">
              <a:latin typeface="ＭＳ 明朝"/>
              <a:ea typeface="ＭＳ 明朝"/>
            </a:rPr>
            <a:t>％などとなっている。</a:t>
          </a:r>
          <a:endParaRPr kumimoji="1" lang="en-US" altLang="ja-JP" sz="1100">
            <a:latin typeface="ＭＳ 明朝"/>
            <a:ea typeface="ＭＳ 明朝"/>
          </a:endParaRPr>
        </a:p>
        <a:p>
          <a:r>
            <a:rPr kumimoji="1" lang="ja-JP" altLang="en-US" sz="1100">
              <a:latin typeface="ＭＳ 明朝"/>
              <a:ea typeface="ＭＳ 明朝"/>
            </a:rPr>
            <a:t>　なお、「東日本大震災による被災箇所の改修工事をした」住宅は</a:t>
          </a:r>
          <a:r>
            <a:rPr kumimoji="1" lang="en-US" altLang="ja-JP" sz="1100">
              <a:latin typeface="ＭＳ 明朝"/>
              <a:ea typeface="ＭＳ 明朝"/>
            </a:rPr>
            <a:t>700</a:t>
          </a:r>
          <a:r>
            <a:rPr kumimoji="1" lang="ja-JP" altLang="en-US" sz="1100">
              <a:latin typeface="ＭＳ 明朝"/>
              <a:ea typeface="ＭＳ 明朝"/>
            </a:rPr>
            <a:t>戸で、持ち家全体の</a:t>
          </a:r>
          <a:r>
            <a:rPr kumimoji="1" lang="en-US" altLang="ja-JP" sz="1100">
              <a:latin typeface="ＭＳ 明朝"/>
              <a:ea typeface="ＭＳ 明朝"/>
            </a:rPr>
            <a:t>0.2</a:t>
          </a:r>
          <a:r>
            <a:rPr kumimoji="1" lang="ja-JP" altLang="en-US" sz="1100">
              <a:latin typeface="ＭＳ 明朝"/>
              <a:ea typeface="ＭＳ 明朝"/>
            </a:rPr>
            <a:t>％となっている。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11</xdr:row>
          <xdr:rowOff>5080</xdr:rowOff>
        </xdr:from>
        <xdr:to xmlns:xdr="http://schemas.openxmlformats.org/drawingml/2006/spreadsheetDrawing">
          <xdr:col>56</xdr:col>
          <xdr:colOff>19685</xdr:colOff>
          <xdr:row>23</xdr:row>
          <xdr:rowOff>176530</xdr:rowOff>
        </xdr:to>
        <xdr:pic macro="">
          <xdr:nvPicPr>
            <xdr:cNvPr id="3" name="図 2"/>
            <xdr:cNvPicPr>
              <a:picLocks noChangeAspect="1" noChangeArrowheads="1"/>
              <a:extLst>
                <a:ext uri="{84589F7E-364E-4C9E-8A38-B11213B215E9}">
                  <a14:cameraTool cellRange="'増改築・改修工事'!$A$1:$L$16" spid="_x0000_s187367"/>
                </a:ext>
              </a:extLst>
            </xdr:cNvPicPr>
          </xdr:nvPicPr>
          <xdr:blipFill>
            <a:blip xmlns:r="http://schemas.openxmlformats.org/officeDocument/2006/relationships" r:embed="rId1"/>
            <a:stretch>
              <a:fillRect/>
            </a:stretch>
          </xdr:blipFill>
          <xdr:spPr>
            <a:xfrm>
              <a:off x="190500" y="2100580"/>
              <a:ext cx="6229985" cy="2457450"/>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3</xdr:col>
      <xdr:colOff>63500</xdr:colOff>
      <xdr:row>27</xdr:row>
      <xdr:rowOff>40640</xdr:rowOff>
    </xdr:from>
    <xdr:to xmlns:xdr="http://schemas.openxmlformats.org/drawingml/2006/spreadsheetDrawing">
      <xdr:col>52</xdr:col>
      <xdr:colOff>18415</xdr:colOff>
      <xdr:row>43</xdr:row>
      <xdr:rowOff>51435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mlns:xdr="http://schemas.openxmlformats.org/drawingml/2006/spreadsheetDrawing">
      <xdr:col>4</xdr:col>
      <xdr:colOff>0</xdr:colOff>
      <xdr:row>55</xdr:row>
      <xdr:rowOff>0</xdr:rowOff>
    </xdr:from>
    <xdr:ext cx="5939790" cy="1392555"/>
    <xdr:sp macro="" textlink="">
      <xdr:nvSpPr>
        <xdr:cNvPr id="5" name="テキスト ボックス 4"/>
        <xdr:cNvSpPr txBox="1"/>
      </xdr:nvSpPr>
      <xdr:spPr>
        <a:xfrm>
          <a:off x="457200" y="10477500"/>
          <a:ext cx="5939790" cy="13925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持ち家のうち耐震改修工事が行われた住宅は</a:t>
          </a:r>
          <a:r>
            <a:rPr kumimoji="1" lang="en-US" altLang="ja-JP" sz="1100">
              <a:latin typeface="ＭＳ 明朝"/>
              <a:ea typeface="ＭＳ 明朝"/>
            </a:rPr>
            <a:t>4,900</a:t>
          </a:r>
          <a:r>
            <a:rPr kumimoji="1" lang="ja-JP" altLang="en-US" sz="1100">
              <a:latin typeface="ＭＳ 明朝"/>
              <a:ea typeface="ＭＳ 明朝"/>
            </a:rPr>
            <a:t>戸で、持ち家全体の</a:t>
          </a:r>
          <a:r>
            <a:rPr kumimoji="1" lang="en-US" altLang="ja-JP" sz="1100">
              <a:latin typeface="ＭＳ 明朝"/>
              <a:ea typeface="ＭＳ 明朝"/>
            </a:rPr>
            <a:t>1.6</a:t>
          </a:r>
          <a:r>
            <a:rPr kumimoji="1" lang="ja-JP" altLang="en-US" sz="1100">
              <a:latin typeface="ＭＳ 明朝"/>
              <a:ea typeface="ＭＳ 明朝"/>
            </a:rPr>
            <a:t>％となっている。耐震改修工事の内訳をみると、「壁の新設・補強」が</a:t>
          </a:r>
          <a:r>
            <a:rPr kumimoji="1" lang="en-US" altLang="ja-JP" sz="1100">
              <a:latin typeface="ＭＳ 明朝"/>
              <a:ea typeface="ＭＳ 明朝"/>
            </a:rPr>
            <a:t>2,100</a:t>
          </a:r>
          <a:r>
            <a:rPr kumimoji="1" lang="ja-JP" altLang="en-US" sz="1100">
              <a:latin typeface="ＭＳ 明朝"/>
              <a:ea typeface="ＭＳ 明朝"/>
            </a:rPr>
            <a:t>戸</a:t>
          </a:r>
          <a:r>
            <a:rPr kumimoji="1" lang="en-US" altLang="ja-JP" sz="1100">
              <a:latin typeface="ＭＳ 明朝"/>
              <a:ea typeface="ＭＳ 明朝"/>
            </a:rPr>
            <a:t>(0.7</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、「基礎の補強」が</a:t>
          </a:r>
          <a:r>
            <a:rPr kumimoji="1" lang="en-US" altLang="ja-JP" sz="1100">
              <a:latin typeface="ＭＳ 明朝"/>
              <a:ea typeface="ＭＳ 明朝"/>
            </a:rPr>
            <a:t>1,700</a:t>
          </a:r>
          <a:r>
            <a:rPr kumimoji="1" lang="ja-JP" altLang="en-US" sz="1100">
              <a:latin typeface="ＭＳ 明朝"/>
              <a:ea typeface="ＭＳ 明朝"/>
            </a:rPr>
            <a:t>戸</a:t>
          </a:r>
          <a:r>
            <a:rPr kumimoji="1" lang="en-US" altLang="ja-JP" sz="1100">
              <a:latin typeface="ＭＳ 明朝"/>
              <a:ea typeface="ＭＳ 明朝"/>
            </a:rPr>
            <a:t>(0.6</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、「筋かいの設置」及び「金具による補強」がともに</a:t>
          </a:r>
          <a:r>
            <a:rPr kumimoji="1" lang="en-US" altLang="ja-JP" sz="1100">
              <a:latin typeface="ＭＳ 明朝"/>
              <a:ea typeface="ＭＳ 明朝"/>
            </a:rPr>
            <a:t>1,500</a:t>
          </a:r>
          <a:r>
            <a:rPr kumimoji="1" lang="ja-JP" altLang="en-US" sz="1100">
              <a:latin typeface="ＭＳ 明朝"/>
              <a:ea typeface="ＭＳ 明朝"/>
            </a:rPr>
            <a:t>戸</a:t>
          </a:r>
          <a:r>
            <a:rPr kumimoji="1" lang="en-US" altLang="ja-JP" sz="1100">
              <a:latin typeface="ＭＳ 明朝"/>
              <a:ea typeface="ＭＳ 明朝"/>
            </a:rPr>
            <a:t>(0.5</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となっている。</a:t>
          </a:r>
          <a:endParaRPr kumimoji="1" lang="en-US" altLang="ja-JP" sz="1100">
            <a:latin typeface="ＭＳ 明朝"/>
            <a:ea typeface="ＭＳ 明朝"/>
          </a:endParaRPr>
        </a:p>
        <a:p>
          <a:r>
            <a:rPr kumimoji="1" lang="ja-JP" altLang="en-US" sz="1100">
              <a:latin typeface="ＭＳ 明朝"/>
              <a:ea typeface="ＭＳ 明朝"/>
            </a:rPr>
            <a:t>　また、持ち家のうち平成２１年以降に耐震診断が行われた住宅は</a:t>
          </a:r>
          <a:r>
            <a:rPr kumimoji="1" lang="en-US" altLang="ja-JP" sz="1100">
              <a:latin typeface="ＭＳ 明朝"/>
              <a:ea typeface="ＭＳ 明朝"/>
            </a:rPr>
            <a:t>9,300</a:t>
          </a:r>
          <a:r>
            <a:rPr kumimoji="1" lang="ja-JP" altLang="en-US" sz="1100">
              <a:latin typeface="ＭＳ 明朝"/>
              <a:ea typeface="ＭＳ 明朝"/>
            </a:rPr>
            <a:t>戸で、持ち家全体の</a:t>
          </a:r>
          <a:r>
            <a:rPr kumimoji="1" lang="en-US" altLang="ja-JP" sz="1100">
              <a:latin typeface="ＭＳ 明朝"/>
              <a:ea typeface="ＭＳ 明朝"/>
            </a:rPr>
            <a:t>3.1</a:t>
          </a:r>
          <a:r>
            <a:rPr kumimoji="1" lang="ja-JP" altLang="en-US" sz="1100">
              <a:latin typeface="ＭＳ 明朝"/>
              <a:ea typeface="ＭＳ 明朝"/>
            </a:rPr>
            <a:t>％となっている。このうち、耐震性が確保されていた住宅は</a:t>
          </a:r>
          <a:r>
            <a:rPr kumimoji="1" lang="en-US" altLang="ja-JP" sz="1100">
              <a:latin typeface="ＭＳ 明朝"/>
              <a:ea typeface="ＭＳ 明朝"/>
            </a:rPr>
            <a:t>8,500</a:t>
          </a:r>
          <a:r>
            <a:rPr kumimoji="1" lang="ja-JP" altLang="en-US" sz="1100">
              <a:latin typeface="ＭＳ 明朝"/>
              <a:ea typeface="ＭＳ 明朝"/>
            </a:rPr>
            <a:t>戸で同じく</a:t>
          </a:r>
          <a:r>
            <a:rPr kumimoji="1" lang="en-US" altLang="ja-JP" sz="1100">
              <a:latin typeface="ＭＳ 明朝"/>
              <a:ea typeface="ＭＳ 明朝"/>
            </a:rPr>
            <a:t>2.8</a:t>
          </a:r>
          <a:r>
            <a:rPr kumimoji="1" lang="ja-JP" altLang="en-US" sz="1100">
              <a:latin typeface="ＭＳ 明朝"/>
              <a:ea typeface="ＭＳ 明朝"/>
            </a:rPr>
            <a:t>％となっている。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64</xdr:row>
          <xdr:rowOff>0</xdr:rowOff>
        </xdr:from>
        <xdr:to xmlns:xdr="http://schemas.openxmlformats.org/drawingml/2006/spreadsheetDrawing">
          <xdr:col>60</xdr:col>
          <xdr:colOff>45720</xdr:colOff>
          <xdr:row>87</xdr:row>
          <xdr:rowOff>64770</xdr:rowOff>
        </xdr:to>
        <xdr:pic macro="">
          <xdr:nvPicPr>
            <xdr:cNvPr id="6" name="図 5"/>
            <xdr:cNvPicPr>
              <a:picLocks noChangeAspect="1" noChangeArrowheads="1"/>
              <a:extLst>
                <a:ext uri="{84589F7E-364E-4C9E-8A38-B11213B215E9}">
                  <a14:cameraTool cellRange="耐震診断!$A$1:$I$24" spid="_x0000_s187370"/>
                </a:ext>
              </a:extLst>
            </xdr:cNvPicPr>
          </xdr:nvPicPr>
          <xdr:blipFill>
            <a:blip xmlns:r="http://schemas.openxmlformats.org/officeDocument/2006/relationships" r:embed="rId3"/>
            <a:stretch>
              <a:fillRect/>
            </a:stretch>
          </xdr:blipFill>
          <xdr:spPr>
            <a:xfrm>
              <a:off x="457200" y="12192000"/>
              <a:ext cx="6446520" cy="4446270"/>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5</xdr:col>
      <xdr:colOff>79375</xdr:colOff>
      <xdr:row>89</xdr:row>
      <xdr:rowOff>135255</xdr:rowOff>
    </xdr:from>
    <xdr:to xmlns:xdr="http://schemas.openxmlformats.org/drawingml/2006/spreadsheetDrawing">
      <xdr:col>54</xdr:col>
      <xdr:colOff>34290</xdr:colOff>
      <xdr:row>104</xdr:row>
      <xdr:rowOff>20955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0.58525000000000005</cdr:x>
      <cdr:y>0.23724999999999999</cdr:y>
    </cdr:from>
    <cdr:to>
      <cdr:x>0.72950000000000004</cdr:x>
      <cdr:y>0.34649999999999997</cdr:y>
    </cdr:to>
    <cdr:sp macro="" textlink="">
      <cdr:nvSpPr>
        <cdr:cNvPr id="2" name="線吹き出し 2 (枠付き) 1"/>
        <cdr:cNvSpPr/>
      </cdr:nvSpPr>
      <cdr:spPr>
        <a:xfrm xmlns:a="http://schemas.openxmlformats.org/drawingml/2006/main">
          <a:off x="3251423" y="650824"/>
          <a:ext cx="801397" cy="299694"/>
        </a:xfrm>
        <a:prstGeom xmlns:a="http://schemas.openxmlformats.org/drawingml/2006/main" prst="borderCallout2">
          <a:avLst>
            <a:gd name="adj1" fmla="val 18750"/>
            <a:gd name="adj2" fmla="val -8333"/>
            <a:gd name="adj3" fmla="val 18750"/>
            <a:gd name="adj4" fmla="val -16667"/>
            <a:gd name="adj5" fmla="val 292751"/>
            <a:gd name="adj6" fmla="val -42129"/>
          </a:avLst>
        </a:prstGeom>
        <a:solidFill xmlns:a="http://schemas.openxmlformats.org/drawingml/2006/main">
          <a:schemeClr val="bg1"/>
        </a:solidFill>
        <a:ln xmlns:a="http://schemas.openxmlformats.org/drawingml/2006/main" w="3175">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overflow" lIns="0" tIns="0" rIns="0" bIns="0" anchor="ctr" anchorCtr="1"/>
        <a:lstStyle xmlns:a="http://schemas.openxmlformats.org/drawingml/2006/main"/>
        <a:p xmlns:a="http://schemas.openxmlformats.org/drawingml/2006/main">
          <a:r>
            <a:rPr lang="ja-JP" altLang="en-US" sz="700">
              <a:solidFill>
                <a:sysClr val="windowText" lastClr="000000"/>
              </a:solidFill>
            </a:rPr>
            <a:t>耐震診断　有</a:t>
          </a:r>
          <a:endParaRPr lang="en-US" altLang="ja-JP" sz="700">
            <a:solidFill>
              <a:sysClr val="windowText" lastClr="000000"/>
            </a:solidFill>
          </a:endParaRPr>
        </a:p>
        <a:p xmlns:a="http://schemas.openxmlformats.org/drawingml/2006/main">
          <a:r>
            <a:rPr lang="ja-JP" altLang="en-US" sz="700">
              <a:solidFill>
                <a:sysClr val="windowText" lastClr="000000"/>
              </a:solidFill>
            </a:rPr>
            <a:t>　　　</a:t>
          </a:r>
          <a:r>
            <a:rPr lang="en-US" altLang="ja-JP" sz="700">
              <a:solidFill>
                <a:sysClr val="windowText" lastClr="000000"/>
              </a:solidFill>
            </a:rPr>
            <a:t>3.1</a:t>
          </a:r>
          <a:endParaRPr lang="ja-JP" sz="700">
            <a:solidFill>
              <a:sysClr val="windowText" lastClr="000000"/>
            </a:solidFill>
          </a:endParaRPr>
        </a:p>
      </cdr:txBody>
    </cdr:sp>
  </cdr:relSizeAnchor>
  <cdr:relSizeAnchor xmlns:cdr="http://schemas.openxmlformats.org/drawingml/2006/chartDrawing">
    <cdr:from>
      <cdr:x>0.755</cdr:x>
      <cdr:y>0.79974999999999996</cdr:y>
    </cdr:from>
    <cdr:to>
      <cdr:x>0.89924999999999999</cdr:x>
      <cdr:y>0.88924999999999998</cdr:y>
    </cdr:to>
    <cdr:sp macro="" textlink="">
      <cdr:nvSpPr>
        <cdr:cNvPr id="3" name="線吹き出し 2 (枠付き) 2"/>
        <cdr:cNvSpPr/>
      </cdr:nvSpPr>
      <cdr:spPr>
        <a:xfrm xmlns:a="http://schemas.openxmlformats.org/drawingml/2006/main">
          <a:off x="4194489" y="2193874"/>
          <a:ext cx="801397" cy="245516"/>
        </a:xfrm>
        <a:prstGeom xmlns:a="http://schemas.openxmlformats.org/drawingml/2006/main" prst="borderCallout2">
          <a:avLst>
            <a:gd name="adj1" fmla="val 18750"/>
            <a:gd name="adj2" fmla="val -8333"/>
            <a:gd name="adj3" fmla="val 18750"/>
            <a:gd name="adj4" fmla="val -16667"/>
            <a:gd name="adj5" fmla="val -32662"/>
            <a:gd name="adj6" fmla="val -29800"/>
          </a:avLst>
        </a:prstGeom>
        <a:solidFill xmlns:a="http://schemas.openxmlformats.org/drawingml/2006/main">
          <a:schemeClr val="bg1"/>
        </a:solidFill>
        <a:ln xmlns:a="http://schemas.openxmlformats.org/drawingml/2006/main" w="3175">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700">
              <a:solidFill>
                <a:sysClr val="windowText" lastClr="000000"/>
              </a:solidFill>
            </a:rPr>
            <a:t>耐震性非確保</a:t>
          </a:r>
          <a:endParaRPr lang="en-US" altLang="ja-JP" sz="700">
            <a:solidFill>
              <a:sysClr val="windowText" lastClr="000000"/>
            </a:solidFill>
          </a:endParaRPr>
        </a:p>
        <a:p xmlns:a="http://schemas.openxmlformats.org/drawingml/2006/main">
          <a:r>
            <a:rPr lang="ja-JP" altLang="en-US" sz="700">
              <a:solidFill>
                <a:sysClr val="windowText" lastClr="000000"/>
              </a:solidFill>
            </a:rPr>
            <a:t>　　　</a:t>
          </a:r>
          <a:r>
            <a:rPr lang="en-US" altLang="ja-JP" sz="700">
              <a:solidFill>
                <a:sysClr val="windowText" lastClr="000000"/>
              </a:solidFill>
            </a:rPr>
            <a:t>0.3</a:t>
          </a:r>
          <a:endParaRPr lang="ja-JP" sz="700">
            <a:solidFill>
              <a:sysClr val="windowText" lastClr="000000"/>
            </a:solidFill>
          </a:endParaRPr>
        </a:p>
      </cdr:txBody>
    </cdr:sp>
  </cdr:relSizeAnchor>
</c:userShapes>
</file>

<file path=xl/drawings/drawing65.xml><?xml version="1.0" encoding="utf-8"?>
<xdr:wsDr xmlns:xdr="http://schemas.openxmlformats.org/drawingml/2006/spreadsheetDrawing" xmlns:a="http://schemas.openxmlformats.org/drawingml/2006/main">
  <xdr:twoCellAnchor>
    <xdr:from xmlns:xdr="http://schemas.openxmlformats.org/drawingml/2006/spreadsheetDrawing">
      <xdr:col>0</xdr:col>
      <xdr:colOff>948690</xdr:colOff>
      <xdr:row>22</xdr:row>
      <xdr:rowOff>113030</xdr:rowOff>
    </xdr:from>
    <xdr:to xmlns:xdr="http://schemas.openxmlformats.org/drawingml/2006/spreadsheetDrawing">
      <xdr:col>10</xdr:col>
      <xdr:colOff>69850</xdr:colOff>
      <xdr:row>39</xdr:row>
      <xdr:rowOff>24130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mlns:xdr="http://schemas.openxmlformats.org/drawingml/2006/spreadsheetDrawing">
      <xdr:col>0</xdr:col>
      <xdr:colOff>99060</xdr:colOff>
      <xdr:row>31</xdr:row>
      <xdr:rowOff>113030</xdr:rowOff>
    </xdr:from>
    <xdr:to xmlns:xdr="http://schemas.openxmlformats.org/drawingml/2006/spreadsheetDrawing">
      <xdr:col>7</xdr:col>
      <xdr:colOff>196850</xdr:colOff>
      <xdr:row>47</xdr:row>
      <xdr:rowOff>62230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0.58374999999999999</cdr:x>
      <cdr:y>0.17574999999999999</cdr:y>
    </cdr:from>
    <cdr:to>
      <cdr:x>0.72799999999999998</cdr:x>
      <cdr:y>0.26550000000000001</cdr:y>
    </cdr:to>
    <cdr:sp macro="" textlink="">
      <cdr:nvSpPr>
        <cdr:cNvPr id="2" name="線吹き出し 2 (枠付き) 1"/>
        <cdr:cNvSpPr/>
      </cdr:nvSpPr>
      <cdr:spPr>
        <a:xfrm xmlns:a="http://schemas.openxmlformats.org/drawingml/2006/main">
          <a:off x="3165247" y="473189"/>
          <a:ext cx="782161" cy="241642"/>
        </a:xfrm>
        <a:prstGeom xmlns:a="http://schemas.openxmlformats.org/drawingml/2006/main" prst="borderCallout2">
          <a:avLst>
            <a:gd name="adj1" fmla="val 18750"/>
            <a:gd name="adj2" fmla="val -8333"/>
            <a:gd name="adj3" fmla="val 18750"/>
            <a:gd name="adj4" fmla="val -16667"/>
            <a:gd name="adj5" fmla="val 335081"/>
            <a:gd name="adj6" fmla="val -42129"/>
          </a:avLst>
        </a:prstGeom>
        <a:solidFill xmlns:a="http://schemas.openxmlformats.org/drawingml/2006/main">
          <a:schemeClr val="bg1"/>
        </a:solidFill>
        <a:ln xmlns:a="http://schemas.openxmlformats.org/drawingml/2006/main" w="3175">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overflow" lIns="0" tIns="0" rIns="0" bIns="0" anchor="ctr" anchorCtr="1"/>
        <a:lstStyle xmlns:a="http://schemas.openxmlformats.org/drawingml/2006/main"/>
        <a:p xmlns:a="http://schemas.openxmlformats.org/drawingml/2006/main">
          <a:r>
            <a:rPr lang="ja-JP" altLang="en-US" sz="700">
              <a:solidFill>
                <a:sysClr val="windowText" lastClr="000000"/>
              </a:solidFill>
            </a:rPr>
            <a:t>耐震診断　有</a:t>
          </a:r>
          <a:endParaRPr lang="en-US" altLang="ja-JP" sz="700">
            <a:solidFill>
              <a:sysClr val="windowText" lastClr="000000"/>
            </a:solidFill>
          </a:endParaRPr>
        </a:p>
        <a:p xmlns:a="http://schemas.openxmlformats.org/drawingml/2006/main">
          <a:r>
            <a:rPr lang="ja-JP" altLang="en-US" sz="700">
              <a:solidFill>
                <a:sysClr val="windowText" lastClr="000000"/>
              </a:solidFill>
            </a:rPr>
            <a:t>　　　</a:t>
          </a:r>
          <a:r>
            <a:rPr lang="en-US" altLang="ja-JP" sz="700">
              <a:solidFill>
                <a:sysClr val="windowText" lastClr="000000"/>
              </a:solidFill>
            </a:rPr>
            <a:t>3.1</a:t>
          </a:r>
          <a:endParaRPr lang="ja-JP" sz="700">
            <a:solidFill>
              <a:sysClr val="windowText" lastClr="000000"/>
            </a:solidFill>
          </a:endParaRPr>
        </a:p>
      </cdr:txBody>
    </cdr:sp>
  </cdr:relSizeAnchor>
  <cdr:relSizeAnchor xmlns:cdr="http://schemas.openxmlformats.org/drawingml/2006/chartDrawing">
    <cdr:from>
      <cdr:x>0.76249999999999996</cdr:x>
      <cdr:y>0.71575</cdr:y>
    </cdr:from>
    <cdr:to>
      <cdr:x>0.90649999999999997</cdr:x>
      <cdr:y>0.80549999999999999</cdr:y>
    </cdr:to>
    <cdr:sp macro="" textlink="">
      <cdr:nvSpPr>
        <cdr:cNvPr id="3" name="線吹き出し 2 (枠付き) 2"/>
        <cdr:cNvSpPr/>
      </cdr:nvSpPr>
      <cdr:spPr>
        <a:xfrm xmlns:a="http://schemas.openxmlformats.org/drawingml/2006/main">
          <a:off x="4134477" y="1927085"/>
          <a:ext cx="780806" cy="241642"/>
        </a:xfrm>
        <a:prstGeom xmlns:a="http://schemas.openxmlformats.org/drawingml/2006/main" prst="borderCallout2">
          <a:avLst>
            <a:gd name="adj1" fmla="val 18750"/>
            <a:gd name="adj2" fmla="val -8333"/>
            <a:gd name="adj3" fmla="val 18750"/>
            <a:gd name="adj4" fmla="val -16667"/>
            <a:gd name="adj5" fmla="val -32662"/>
            <a:gd name="adj6" fmla="val -29800"/>
          </a:avLst>
        </a:prstGeom>
        <a:solidFill xmlns:a="http://schemas.openxmlformats.org/drawingml/2006/main">
          <a:schemeClr val="bg1"/>
        </a:solidFill>
        <a:ln xmlns:a="http://schemas.openxmlformats.org/drawingml/2006/main" w="3175">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700">
              <a:solidFill>
                <a:sysClr val="windowText" lastClr="000000"/>
              </a:solidFill>
            </a:rPr>
            <a:t>耐震性非確保</a:t>
          </a:r>
          <a:endParaRPr lang="en-US" altLang="ja-JP" sz="700">
            <a:solidFill>
              <a:sysClr val="windowText" lastClr="000000"/>
            </a:solidFill>
          </a:endParaRPr>
        </a:p>
        <a:p xmlns:a="http://schemas.openxmlformats.org/drawingml/2006/main">
          <a:r>
            <a:rPr lang="ja-JP" altLang="en-US" sz="700">
              <a:solidFill>
                <a:sysClr val="windowText" lastClr="000000"/>
              </a:solidFill>
            </a:rPr>
            <a:t>　　　</a:t>
          </a:r>
          <a:r>
            <a:rPr lang="en-US" altLang="ja-JP" sz="700">
              <a:solidFill>
                <a:sysClr val="windowText" lastClr="000000"/>
              </a:solidFill>
            </a:rPr>
            <a:t>0.3</a:t>
          </a:r>
          <a:endParaRPr lang="ja-JP" sz="700">
            <a:solidFill>
              <a:sysClr val="windowText" lastClr="000000"/>
            </a:solidFill>
          </a:endParaRPr>
        </a:p>
      </cdr:txBody>
    </cdr:sp>
  </cdr:relSizeAnchor>
</c:userShapes>
</file>

<file path=xl/drawings/drawing68.xml><?xml version="1.0" encoding="utf-8"?>
<xdr:wsDr xmlns:xdr="http://schemas.openxmlformats.org/drawingml/2006/spreadsheetDrawing" xmlns:a="http://schemas.openxmlformats.org/drawingml/2006/main">
  <xdr:oneCellAnchor>
    <xdr:from xmlns:xdr="http://schemas.openxmlformats.org/drawingml/2006/spreadsheetDrawing">
      <xdr:col>3</xdr:col>
      <xdr:colOff>0</xdr:colOff>
      <xdr:row>1</xdr:row>
      <xdr:rowOff>0</xdr:rowOff>
    </xdr:from>
    <xdr:ext cx="5939790" cy="1772920"/>
    <xdr:sp macro="" textlink="">
      <xdr:nvSpPr>
        <xdr:cNvPr id="4" name="テキスト ボックス 3"/>
        <xdr:cNvSpPr txBox="1"/>
      </xdr:nvSpPr>
      <xdr:spPr>
        <a:xfrm>
          <a:off x="342900" y="333375"/>
          <a:ext cx="5939790" cy="1772920"/>
        </a:xfrm>
        <a:prstGeom prst="rect">
          <a:avLst/>
        </a:prstGeom>
        <a:solidFill>
          <a:schemeClr val="lt1"/>
        </a:solidFill>
        <a:ln w="25400" cmpd="dbl">
          <a:noFill/>
        </a:ln>
      </xdr:spPr>
      <xdr:style>
        <a:lnRef idx="0">
          <a:srgbClr val="000000"/>
        </a:lnRef>
        <a:fillRef idx="0">
          <a:srgbClr val="000000"/>
        </a:fillRef>
        <a:effectRef idx="0">
          <a:srgbClr val="000000"/>
        </a:effectRef>
        <a:fontRef idx="minor">
          <a:schemeClr val="dk1"/>
        </a:fontRef>
      </xdr:style>
      <xdr:txBody>
        <a:bodyPr vertOverflow="clip" horzOverflow="clip" wrap="square" lIns="72000" tIns="36000" rIns="72000" bIns="36000" rtlCol="0" anchor="t">
          <a:spAutoFit/>
        </a:bodyPr>
        <a:lstStyle/>
        <a:p>
          <a:r>
            <a:rPr kumimoji="1" lang="ja-JP" altLang="en-US" sz="1100" b="1">
              <a:latin typeface="ＭＳ ゴシック"/>
              <a:ea typeface="ＭＳ ゴシック"/>
            </a:rPr>
            <a:t>　高齢者世帯が大幅に増加する中で、高齢者が安心して暮らせる住まいの確保がより一層重要視されていることから、ここでは高齢者世帯の状況についてみることにする。</a:t>
          </a:r>
          <a:endParaRPr kumimoji="1" lang="en-US" altLang="ja-JP" sz="1100" b="1">
            <a:latin typeface="ＭＳ ゴシック"/>
            <a:ea typeface="ＭＳ ゴシック"/>
          </a:endParaRPr>
        </a:p>
        <a:p>
          <a:r>
            <a:rPr kumimoji="1" lang="ja-JP" altLang="en-US" sz="1000" b="1">
              <a:latin typeface="ＭＳ ゴシック"/>
              <a:ea typeface="ＭＳ ゴシック"/>
            </a:rPr>
            <a:t>　</a:t>
          </a:r>
          <a:r>
            <a:rPr kumimoji="1" lang="ja-JP" altLang="en-US" sz="1000" b="0">
              <a:latin typeface="ＭＳ ゴシック"/>
              <a:ea typeface="ＭＳ ゴシック"/>
            </a:rPr>
            <a:t>なお、この「</a:t>
          </a:r>
          <a:r>
            <a:rPr kumimoji="1" lang="en-US" altLang="ja-JP" sz="1000" b="0">
              <a:latin typeface="ＭＳ ゴシック"/>
              <a:ea typeface="ＭＳ ゴシック"/>
            </a:rPr>
            <a:t>Ⅲ</a:t>
          </a:r>
          <a:r>
            <a:rPr kumimoji="1" lang="ja-JP" altLang="en-US" sz="1000" b="0">
              <a:latin typeface="ＭＳ ゴシック"/>
              <a:ea typeface="ＭＳ ゴシック"/>
            </a:rPr>
            <a:t>　高齢者のいる世帯」では、</a:t>
          </a:r>
          <a:r>
            <a:rPr kumimoji="1" lang="en-US" altLang="ja-JP" sz="1000" b="0">
              <a:latin typeface="ＭＳ ゴシック"/>
              <a:ea typeface="ＭＳ ゴシック"/>
            </a:rPr>
            <a:t>65</a:t>
          </a:r>
          <a:r>
            <a:rPr kumimoji="1" lang="ja-JP" altLang="en-US" sz="1000" b="0">
              <a:latin typeface="ＭＳ ゴシック"/>
              <a:ea typeface="ＭＳ ゴシック"/>
            </a:rPr>
            <a:t>歳以上の世帯員のいる主世帯を「高齢者のいる世帯」とし、その世帯を次の三つの型に区分する。</a:t>
          </a:r>
          <a:endParaRPr kumimoji="1" lang="en-US" altLang="ja-JP" sz="1000" b="0">
            <a:latin typeface="ＭＳ ゴシック"/>
            <a:ea typeface="ＭＳ ゴシック"/>
          </a:endParaRPr>
        </a:p>
        <a:p>
          <a:r>
            <a:rPr kumimoji="1" lang="ja-JP" altLang="en-US" sz="1000" b="0">
              <a:latin typeface="ＭＳ ゴシック"/>
              <a:ea typeface="ＭＳ ゴシック"/>
            </a:rPr>
            <a:t>　　①高齢単身世帯・・・・・・・・・・・</a:t>
          </a:r>
          <a:r>
            <a:rPr kumimoji="1" lang="en-US" altLang="ja-JP" sz="1000" b="0">
              <a:latin typeface="ＭＳ ゴシック"/>
              <a:ea typeface="ＭＳ ゴシック"/>
            </a:rPr>
            <a:t>65</a:t>
          </a:r>
          <a:r>
            <a:rPr kumimoji="1" lang="ja-JP" altLang="en-US" sz="1000" b="0">
              <a:latin typeface="ＭＳ ゴシック"/>
              <a:ea typeface="ＭＳ ゴシック"/>
            </a:rPr>
            <a:t>歳以上の単身の主世帯</a:t>
          </a:r>
          <a:endParaRPr kumimoji="1" lang="en-US" altLang="ja-JP" sz="1000" b="0">
            <a:latin typeface="ＭＳ ゴシック"/>
            <a:ea typeface="ＭＳ ゴシック"/>
          </a:endParaRPr>
        </a:p>
        <a:p>
          <a:r>
            <a:rPr kumimoji="1" lang="ja-JP" altLang="en-US" sz="1000" b="0">
              <a:latin typeface="ＭＳ ゴシック"/>
              <a:ea typeface="ＭＳ ゴシック"/>
            </a:rPr>
            <a:t>　　②高齢者のいる夫婦のみの世帯・・・・夫婦とも又はいずれか一方が</a:t>
          </a:r>
          <a:r>
            <a:rPr kumimoji="1" lang="en-US" altLang="ja-JP" sz="1000" b="0">
              <a:latin typeface="ＭＳ ゴシック"/>
              <a:ea typeface="ＭＳ ゴシック"/>
            </a:rPr>
            <a:t>65</a:t>
          </a:r>
          <a:r>
            <a:rPr kumimoji="1" lang="ja-JP" altLang="en-US" sz="1000" b="0">
              <a:latin typeface="ＭＳ ゴシック"/>
              <a:ea typeface="ＭＳ ゴシック"/>
            </a:rPr>
            <a:t>歳以上の夫婦一組のみの</a:t>
          </a:r>
          <a:endParaRPr kumimoji="1" lang="en-US" altLang="ja-JP" sz="1000" b="0">
            <a:latin typeface="ＭＳ ゴシック"/>
            <a:ea typeface="ＭＳ ゴシック"/>
          </a:endParaRPr>
        </a:p>
        <a:p>
          <a:r>
            <a:rPr kumimoji="1" lang="ja-JP" altLang="en-US" sz="1000" b="0">
              <a:latin typeface="ＭＳ ゴシック"/>
              <a:ea typeface="ＭＳ ゴシック"/>
            </a:rPr>
            <a:t>　　　　　　　　　　　　　　　　　　　　世帯</a:t>
          </a:r>
          <a:endParaRPr kumimoji="1" lang="en-US" altLang="ja-JP" sz="1000" b="0">
            <a:latin typeface="ＭＳ ゴシック"/>
            <a:ea typeface="ＭＳ ゴシック"/>
          </a:endParaRPr>
        </a:p>
        <a:p>
          <a:r>
            <a:rPr kumimoji="1" lang="ja-JP" altLang="en-US" sz="1000" b="0">
              <a:latin typeface="ＭＳ ゴシック"/>
              <a:ea typeface="ＭＳ ゴシック"/>
            </a:rPr>
            <a:t>　　③高齢者のいるその他の世帯・・・・・高齢者のいる世帯から上記の二つを除いた主世帯</a:t>
          </a:r>
          <a:endParaRPr kumimoji="1" lang="en-US" altLang="ja-JP" sz="1000" b="0">
            <a:latin typeface="ＭＳ ゴシック"/>
            <a:ea typeface="ＭＳ ゴシック"/>
          </a:endParaRPr>
        </a:p>
        <a:p>
          <a:r>
            <a:rPr kumimoji="1" lang="ja-JP" altLang="en-US" sz="1000" b="0">
              <a:latin typeface="ＭＳ ゴシック"/>
              <a:ea typeface="ＭＳ ゴシック"/>
            </a:rPr>
            <a:t>　　　　　　　　　　　　　　　　　　　　</a:t>
          </a:r>
          <a:r>
            <a:rPr kumimoji="1" lang="en-US" altLang="ja-JP" sz="1000" b="0">
              <a:latin typeface="ＭＳ ゴシック"/>
              <a:ea typeface="ＭＳ ゴシック"/>
            </a:rPr>
            <a:t>(</a:t>
          </a:r>
          <a:r>
            <a:rPr kumimoji="1" lang="ja-JP" altLang="en-US" sz="1000" b="0">
              <a:latin typeface="ＭＳ ゴシック"/>
              <a:ea typeface="ＭＳ ゴシック"/>
            </a:rPr>
            <a:t>高齢者と生計を共にするその他の世帯員で構成さ</a:t>
          </a:r>
          <a:endParaRPr kumimoji="1" lang="en-US" altLang="ja-JP" sz="1000" b="0">
            <a:latin typeface="ＭＳ ゴシック"/>
            <a:ea typeface="ＭＳ ゴシック"/>
          </a:endParaRPr>
        </a:p>
        <a:p>
          <a:r>
            <a:rPr kumimoji="1" lang="ja-JP" altLang="en-US" sz="1000" b="0">
              <a:latin typeface="ＭＳ ゴシック"/>
              <a:ea typeface="ＭＳ ゴシック"/>
            </a:rPr>
            <a:t>　　　　　　　　　　　　　　　　　　　　</a:t>
          </a:r>
          <a:r>
            <a:rPr kumimoji="1" lang="ja-JP" altLang="en-US" sz="1000" b="0" baseline="0">
              <a:latin typeface="ＭＳ ゴシック"/>
              <a:ea typeface="ＭＳ ゴシック"/>
            </a:rPr>
            <a:t> </a:t>
          </a:r>
          <a:r>
            <a:rPr kumimoji="1" lang="ja-JP" altLang="en-US" sz="1000" b="0">
              <a:latin typeface="ＭＳ ゴシック"/>
              <a:ea typeface="ＭＳ ゴシック"/>
            </a:rPr>
            <a:t>れる主世帯</a:t>
          </a:r>
          <a:r>
            <a:rPr kumimoji="1" lang="en-US" altLang="ja-JP" sz="1000" b="0">
              <a:latin typeface="ＭＳ ゴシック"/>
              <a:ea typeface="ＭＳ ゴシック"/>
            </a:rPr>
            <a:t>)</a:t>
          </a:r>
        </a:p>
      </xdr:txBody>
    </xdr:sp>
    <xdr:clientData/>
  </xdr:oneCellAnchor>
  <xdr:oneCellAnchor>
    <xdr:from xmlns:xdr="http://schemas.openxmlformats.org/drawingml/2006/spreadsheetDrawing">
      <xdr:col>4</xdr:col>
      <xdr:colOff>0</xdr:colOff>
      <xdr:row>55</xdr:row>
      <xdr:rowOff>7620</xdr:rowOff>
    </xdr:from>
    <xdr:ext cx="5939790" cy="1574800"/>
    <xdr:sp macro="" textlink="">
      <xdr:nvSpPr>
        <xdr:cNvPr id="12" name="テキスト ボックス 11"/>
        <xdr:cNvSpPr txBox="1"/>
      </xdr:nvSpPr>
      <xdr:spPr>
        <a:xfrm>
          <a:off x="457200" y="10723245"/>
          <a:ext cx="5939790" cy="1574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高齢者のいる世帯について、昭和</a:t>
          </a:r>
          <a:r>
            <a:rPr kumimoji="1" lang="en-US" altLang="ja-JP" sz="1100">
              <a:latin typeface="ＭＳ 明朝"/>
              <a:ea typeface="ＭＳ 明朝"/>
            </a:rPr>
            <a:t>63</a:t>
          </a:r>
          <a:r>
            <a:rPr kumimoji="1" lang="ja-JP" altLang="en-US" sz="1100">
              <a:latin typeface="ＭＳ 明朝"/>
              <a:ea typeface="ＭＳ 明朝"/>
            </a:rPr>
            <a:t>年以降の世帯の型別の推移をみると、「高齢単身主世帯」は一貫して上昇を続けており、平成</a:t>
          </a:r>
          <a:r>
            <a:rPr kumimoji="1" lang="en-US" altLang="ja-JP" sz="1100">
              <a:latin typeface="ＭＳ 明朝"/>
              <a:ea typeface="ＭＳ 明朝"/>
            </a:rPr>
            <a:t>25</a:t>
          </a:r>
          <a:r>
            <a:rPr kumimoji="1" lang="ja-JP" altLang="en-US" sz="1100">
              <a:latin typeface="ＭＳ 明朝"/>
              <a:ea typeface="ＭＳ 明朝"/>
            </a:rPr>
            <a:t>年は</a:t>
          </a:r>
          <a:r>
            <a:rPr kumimoji="1" lang="en-US" altLang="ja-JP" sz="1100">
              <a:latin typeface="ＭＳ 明朝"/>
              <a:ea typeface="ＭＳ 明朝"/>
            </a:rPr>
            <a:t>44,600</a:t>
          </a:r>
          <a:r>
            <a:rPr kumimoji="1" lang="ja-JP" altLang="en-US" sz="1100">
              <a:latin typeface="ＭＳ 明朝"/>
              <a:ea typeface="ＭＳ 明朝"/>
            </a:rPr>
            <a:t>世帯で</a:t>
          </a:r>
          <a:r>
            <a:rPr kumimoji="1" lang="en-US" altLang="ja-JP" sz="1100">
              <a:latin typeface="ＭＳ 明朝"/>
              <a:ea typeface="ＭＳ 明朝"/>
            </a:rPr>
            <a:t>20</a:t>
          </a:r>
          <a:r>
            <a:rPr kumimoji="1" lang="ja-JP" altLang="en-US" sz="1100">
              <a:latin typeface="ＭＳ 明朝"/>
              <a:ea typeface="ＭＳ 明朝"/>
            </a:rPr>
            <a:t>年に比べ</a:t>
          </a:r>
          <a:r>
            <a:rPr kumimoji="1" lang="en-US" altLang="ja-JP" sz="1100">
              <a:latin typeface="ＭＳ 明朝"/>
              <a:ea typeface="ＭＳ 明朝"/>
            </a:rPr>
            <a:t>7,200</a:t>
          </a:r>
          <a:r>
            <a:rPr kumimoji="1" lang="ja-JP" altLang="en-US" sz="1100">
              <a:latin typeface="ＭＳ 明朝"/>
              <a:ea typeface="ＭＳ 明朝"/>
            </a:rPr>
            <a:t>世帯増加し、高齢者のいる世帯に占める割合は</a:t>
          </a:r>
          <a:r>
            <a:rPr kumimoji="1" lang="en-US" altLang="ja-JP" sz="1100">
              <a:latin typeface="ＭＳ 明朝"/>
              <a:ea typeface="ＭＳ 明朝"/>
            </a:rPr>
            <a:t>21.0</a:t>
          </a:r>
          <a:r>
            <a:rPr kumimoji="1" lang="ja-JP" altLang="en-US" sz="1100">
              <a:latin typeface="ＭＳ 明朝"/>
              <a:ea typeface="ＭＳ 明朝"/>
            </a:rPr>
            <a:t>％で</a:t>
          </a:r>
          <a:r>
            <a:rPr kumimoji="1" lang="en-US" altLang="ja-JP" sz="1100">
              <a:latin typeface="ＭＳ 明朝"/>
              <a:ea typeface="ＭＳ 明朝"/>
            </a:rPr>
            <a:t>20</a:t>
          </a:r>
          <a:r>
            <a:rPr kumimoji="1" lang="ja-JP" altLang="en-US" sz="1100">
              <a:latin typeface="ＭＳ 明朝"/>
              <a:ea typeface="ＭＳ 明朝"/>
            </a:rPr>
            <a:t>年に比べ</a:t>
          </a:r>
          <a:r>
            <a:rPr kumimoji="1" lang="en-US" altLang="ja-JP" sz="1100">
              <a:latin typeface="ＭＳ 明朝"/>
              <a:ea typeface="ＭＳ 明朝"/>
            </a:rPr>
            <a:t>2.8</a:t>
          </a:r>
          <a:r>
            <a:rPr kumimoji="1" lang="ja-JP" altLang="en-US" sz="1100">
              <a:latin typeface="ＭＳ 明朝"/>
              <a:ea typeface="ＭＳ 明朝"/>
            </a:rPr>
            <a:t>ポイント上昇した。また、「高齢者のいる夫婦のみの世帯」も平成</a:t>
          </a:r>
          <a:r>
            <a:rPr kumimoji="1" lang="en-US" altLang="ja-JP" sz="1100">
              <a:latin typeface="ＭＳ 明朝"/>
              <a:ea typeface="ＭＳ 明朝"/>
            </a:rPr>
            <a:t>25</a:t>
          </a:r>
          <a:r>
            <a:rPr kumimoji="1" lang="ja-JP" altLang="en-US" sz="1100">
              <a:latin typeface="ＭＳ 明朝"/>
              <a:ea typeface="ＭＳ 明朝"/>
            </a:rPr>
            <a:t>年は</a:t>
          </a:r>
          <a:r>
            <a:rPr kumimoji="1" lang="en-US" altLang="ja-JP" sz="1100">
              <a:latin typeface="ＭＳ 明朝"/>
              <a:ea typeface="ＭＳ 明朝"/>
            </a:rPr>
            <a:t>47,200</a:t>
          </a:r>
          <a:r>
            <a:rPr kumimoji="1" lang="ja-JP" altLang="en-US" sz="1100">
              <a:latin typeface="ＭＳ 明朝"/>
              <a:ea typeface="ＭＳ 明朝"/>
            </a:rPr>
            <a:t>世帯となって</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2</a:t>
          </a:r>
          <a:r>
            <a:rPr kumimoji="1" lang="ja-JP" altLang="en-US" sz="1100">
              <a:latin typeface="ＭＳ 明朝"/>
              <a:ea typeface="ＭＳ 明朝"/>
            </a:rPr>
            <a:t>，</a:t>
          </a:r>
          <a:r>
            <a:rPr kumimoji="1" lang="en-US" altLang="ja-JP" sz="1100">
              <a:latin typeface="ＭＳ 明朝"/>
              <a:ea typeface="ＭＳ 明朝"/>
            </a:rPr>
            <a:t>400</a:t>
          </a:r>
          <a:r>
            <a:rPr kumimoji="1" lang="ja-JP" altLang="en-US" sz="1100">
              <a:latin typeface="ＭＳ 明朝"/>
              <a:ea typeface="ＭＳ 明朝"/>
            </a:rPr>
            <a:t>世帯増加し、高齢者のいる世帯に占める割合は</a:t>
          </a:r>
          <a:r>
            <a:rPr kumimoji="1" lang="en-US" altLang="ja-JP" sz="1100">
              <a:latin typeface="ＭＳ 明朝"/>
              <a:ea typeface="ＭＳ 明朝"/>
            </a:rPr>
            <a:t>22.2</a:t>
          </a:r>
          <a:r>
            <a:rPr kumimoji="1" lang="ja-JP" altLang="en-US" sz="1100">
              <a:latin typeface="ＭＳ 明朝"/>
              <a:ea typeface="ＭＳ 明朝"/>
            </a:rPr>
            <a:t>％となっている。</a:t>
          </a:r>
          <a:endParaRPr kumimoji="1" lang="en-US" altLang="ja-JP" sz="1100">
            <a:latin typeface="ＭＳ 明朝"/>
            <a:ea typeface="ＭＳ 明朝"/>
          </a:endParaRPr>
        </a:p>
        <a:p>
          <a:r>
            <a:rPr kumimoji="1" lang="ja-JP" altLang="en-US" sz="1100">
              <a:latin typeface="ＭＳ 明朝"/>
              <a:ea typeface="ＭＳ 明朝"/>
            </a:rPr>
            <a:t>　これら二つの世帯が高齢者のいる世帯に占める割合は、昭和</a:t>
          </a:r>
          <a:r>
            <a:rPr kumimoji="1" lang="en-US" altLang="ja-JP" sz="1100">
              <a:latin typeface="ＭＳ 明朝"/>
              <a:ea typeface="ＭＳ 明朝"/>
            </a:rPr>
            <a:t>63</a:t>
          </a:r>
          <a:r>
            <a:rPr kumimoji="1" lang="ja-JP" altLang="en-US" sz="1100">
              <a:latin typeface="ＭＳ 明朝"/>
              <a:ea typeface="ＭＳ 明朝"/>
            </a:rPr>
            <a:t>年には</a:t>
          </a:r>
          <a:r>
            <a:rPr kumimoji="1" lang="en-US" altLang="ja-JP" sz="1100">
              <a:latin typeface="ＭＳ 明朝"/>
              <a:ea typeface="ＭＳ 明朝"/>
            </a:rPr>
            <a:t>22.2</a:t>
          </a:r>
          <a:r>
            <a:rPr kumimoji="1" lang="ja-JP" altLang="en-US" sz="1100">
              <a:latin typeface="ＭＳ 明朝"/>
              <a:ea typeface="ＭＳ 明朝"/>
            </a:rPr>
            <a:t>％であったが平成</a:t>
          </a:r>
          <a:r>
            <a:rPr kumimoji="1" lang="en-US" altLang="ja-JP" sz="1100">
              <a:latin typeface="ＭＳ 明朝"/>
              <a:ea typeface="ＭＳ 明朝"/>
            </a:rPr>
            <a:t>25</a:t>
          </a:r>
          <a:r>
            <a:rPr kumimoji="1" lang="ja-JP" altLang="en-US" sz="1100">
              <a:latin typeface="ＭＳ 明朝"/>
              <a:ea typeface="ＭＳ 明朝"/>
            </a:rPr>
            <a:t>年は</a:t>
          </a:r>
          <a:r>
            <a:rPr kumimoji="1" lang="en-US" altLang="ja-JP" sz="1100">
              <a:latin typeface="ＭＳ 明朝"/>
              <a:ea typeface="ＭＳ 明朝"/>
            </a:rPr>
            <a:t>43.2</a:t>
          </a:r>
          <a:r>
            <a:rPr kumimoji="1" lang="ja-JP" altLang="en-US" sz="1100">
              <a:latin typeface="ＭＳ 明朝"/>
              <a:ea typeface="ＭＳ 明朝"/>
            </a:rPr>
            <a:t>％まで上昇しており、高齢者のいる世帯の中において高齢単身世帯及び高齢者のいる夫婦のみの世帯の増加が目立っている。</a:t>
          </a:r>
          <a:endParaRPr kumimoji="1" lang="en-US" altLang="ja-JP" sz="1100">
            <a:latin typeface="ＭＳ 明朝"/>
            <a:ea typeface="ＭＳ 明朝"/>
          </a:endParaRPr>
        </a:p>
      </xdr:txBody>
    </xdr:sp>
    <xdr:clientData/>
  </xdr:oneCellAnchor>
  <xdr:oneCellAnchor>
    <xdr:from xmlns:xdr="http://schemas.openxmlformats.org/drawingml/2006/spreadsheetDrawing">
      <xdr:col>4</xdr:col>
      <xdr:colOff>0</xdr:colOff>
      <xdr:row>13</xdr:row>
      <xdr:rowOff>0</xdr:rowOff>
    </xdr:from>
    <xdr:ext cx="5939790" cy="1209040"/>
    <xdr:sp macro="" textlink="">
      <xdr:nvSpPr>
        <xdr:cNvPr id="13" name="テキスト ボックス 12"/>
        <xdr:cNvSpPr txBox="1"/>
      </xdr:nvSpPr>
      <xdr:spPr>
        <a:xfrm>
          <a:off x="457200" y="2714625"/>
          <a:ext cx="5939790" cy="12090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高齢者のいる世帯数の推移をみると、昭和</a:t>
          </a:r>
          <a:r>
            <a:rPr kumimoji="1" lang="en-US" altLang="ja-JP" sz="1100">
              <a:latin typeface="ＭＳ 明朝"/>
              <a:ea typeface="ＭＳ 明朝"/>
            </a:rPr>
            <a:t>63</a:t>
          </a:r>
          <a:r>
            <a:rPr kumimoji="1" lang="ja-JP" altLang="en-US" sz="1100">
              <a:latin typeface="ＭＳ 明朝"/>
              <a:ea typeface="ＭＳ 明朝"/>
            </a:rPr>
            <a:t>年は</a:t>
          </a:r>
          <a:r>
            <a:rPr kumimoji="1" lang="en-US" altLang="ja-JP" sz="1100">
              <a:latin typeface="ＭＳ 明朝"/>
              <a:ea typeface="ＭＳ 明朝"/>
            </a:rPr>
            <a:t>127,800</a:t>
          </a:r>
          <a:r>
            <a:rPr kumimoji="1" lang="ja-JP" altLang="en-US" sz="1100">
              <a:latin typeface="ＭＳ 明朝"/>
              <a:ea typeface="ＭＳ 明朝"/>
            </a:rPr>
            <a:t>世帯であったがその後一貫して増加を続け、平成</a:t>
          </a:r>
          <a:r>
            <a:rPr kumimoji="1" lang="en-US" altLang="ja-JP" sz="1100">
              <a:latin typeface="ＭＳ 明朝"/>
              <a:ea typeface="ＭＳ 明朝"/>
            </a:rPr>
            <a:t>20</a:t>
          </a:r>
          <a:r>
            <a:rPr kumimoji="1" lang="ja-JP" altLang="en-US" sz="1100">
              <a:latin typeface="ＭＳ 明朝"/>
              <a:ea typeface="ＭＳ 明朝"/>
            </a:rPr>
            <a:t>年には</a:t>
          </a:r>
          <a:r>
            <a:rPr kumimoji="1" lang="en-US" altLang="ja-JP" sz="1100">
              <a:latin typeface="ＭＳ 明朝"/>
              <a:ea typeface="ＭＳ 明朝"/>
            </a:rPr>
            <a:t>20</a:t>
          </a:r>
          <a:r>
            <a:rPr kumimoji="1" lang="ja-JP" altLang="en-US" sz="1100">
              <a:latin typeface="ＭＳ 明朝"/>
              <a:ea typeface="ＭＳ 明朝"/>
            </a:rPr>
            <a:t>万世帯を超え、平成</a:t>
          </a:r>
          <a:r>
            <a:rPr kumimoji="1" lang="en-US" altLang="ja-JP" sz="1100">
              <a:latin typeface="ＭＳ 明朝"/>
              <a:ea typeface="ＭＳ 明朝"/>
            </a:rPr>
            <a:t>25</a:t>
          </a:r>
          <a:r>
            <a:rPr kumimoji="1" lang="ja-JP" altLang="en-US" sz="1100">
              <a:latin typeface="ＭＳ 明朝"/>
              <a:ea typeface="ＭＳ 明朝"/>
            </a:rPr>
            <a:t>年は</a:t>
          </a:r>
          <a:r>
            <a:rPr kumimoji="1" lang="en-US" altLang="ja-JP" sz="1100">
              <a:latin typeface="ＭＳ 明朝"/>
              <a:ea typeface="ＭＳ 明朝"/>
            </a:rPr>
            <a:t>212,700</a:t>
          </a:r>
          <a:r>
            <a:rPr kumimoji="1" lang="ja-JP" altLang="en-US" sz="1100">
              <a:latin typeface="ＭＳ 明朝"/>
              <a:ea typeface="ＭＳ 明朝"/>
            </a:rPr>
            <a:t>世帯となって</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6,900</a:t>
          </a:r>
          <a:r>
            <a:rPr kumimoji="1" lang="ja-JP" altLang="en-US" sz="1100">
              <a:latin typeface="ＭＳ 明朝"/>
              <a:ea typeface="ＭＳ 明朝"/>
            </a:rPr>
            <a:t>世帯増加した。主世帯全体に占める割合も平成</a:t>
          </a:r>
          <a:r>
            <a:rPr kumimoji="1" lang="en-US" altLang="ja-JP" sz="1100">
              <a:latin typeface="ＭＳ 明朝"/>
              <a:ea typeface="ＭＳ 明朝"/>
            </a:rPr>
            <a:t>15</a:t>
          </a:r>
          <a:r>
            <a:rPr kumimoji="1" lang="ja-JP" altLang="en-US" sz="1100">
              <a:latin typeface="ＭＳ 明朝"/>
              <a:ea typeface="ＭＳ 明朝"/>
            </a:rPr>
            <a:t>年に</a:t>
          </a:r>
          <a:r>
            <a:rPr kumimoji="1" lang="en-US" altLang="ja-JP" sz="1100">
              <a:latin typeface="ＭＳ 明朝"/>
              <a:ea typeface="ＭＳ 明朝"/>
            </a:rPr>
            <a:t>50</a:t>
          </a:r>
          <a:r>
            <a:rPr kumimoji="1" lang="ja-JP" altLang="en-US" sz="1100">
              <a:latin typeface="ＭＳ 明朝"/>
              <a:ea typeface="ＭＳ 明朝"/>
            </a:rPr>
            <a:t>％を超え、平成</a:t>
          </a:r>
          <a:r>
            <a:rPr kumimoji="1" lang="en-US" altLang="ja-JP" sz="1100">
              <a:latin typeface="ＭＳ 明朝"/>
              <a:ea typeface="ＭＳ 明朝"/>
            </a:rPr>
            <a:t>25</a:t>
          </a:r>
          <a:r>
            <a:rPr kumimoji="1" lang="ja-JP" altLang="en-US" sz="1100">
              <a:latin typeface="ＭＳ 明朝"/>
              <a:ea typeface="ＭＳ 明朝"/>
            </a:rPr>
            <a:t>年は</a:t>
          </a:r>
          <a:r>
            <a:rPr kumimoji="1" lang="en-US" altLang="ja-JP" sz="1100">
              <a:latin typeface="ＭＳ 明朝"/>
              <a:ea typeface="ＭＳ 明朝"/>
            </a:rPr>
            <a:t>54.7</a:t>
          </a:r>
          <a:r>
            <a:rPr kumimoji="1" lang="ja-JP" altLang="en-US" sz="1100">
              <a:latin typeface="ＭＳ 明朝"/>
              <a:ea typeface="ＭＳ 明朝"/>
            </a:rPr>
            <a:t>％となって</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0.6</a:t>
          </a:r>
          <a:r>
            <a:rPr kumimoji="1" lang="ja-JP" altLang="en-US" sz="1100">
              <a:latin typeface="ＭＳ 明朝"/>
              <a:ea typeface="ＭＳ 明朝"/>
            </a:rPr>
            <a:t>ポイント増加している。</a:t>
          </a:r>
          <a:endParaRPr kumimoji="1" lang="en-US" altLang="ja-JP" sz="1100">
            <a:latin typeface="ＭＳ 明朝"/>
            <a:ea typeface="ＭＳ 明朝"/>
          </a:endParaRPr>
        </a:p>
        <a:p>
          <a:r>
            <a:rPr kumimoji="1" lang="ja-JP" altLang="en-US" sz="1100">
              <a:latin typeface="ＭＳ 明朝"/>
              <a:ea typeface="ＭＳ 明朝"/>
            </a:rPr>
            <a:t>　なお、平成</a:t>
          </a:r>
          <a:r>
            <a:rPr kumimoji="1" lang="en-US" altLang="ja-JP" sz="1100">
              <a:latin typeface="ＭＳ 明朝"/>
              <a:ea typeface="ＭＳ 明朝"/>
            </a:rPr>
            <a:t>25</a:t>
          </a:r>
          <a:r>
            <a:rPr kumimoji="1" lang="ja-JP" altLang="en-US" sz="1100">
              <a:latin typeface="ＭＳ 明朝"/>
              <a:ea typeface="ＭＳ 明朝"/>
            </a:rPr>
            <a:t>年の「</a:t>
          </a:r>
          <a:r>
            <a:rPr kumimoji="1" lang="en-US" altLang="ja-JP" sz="1100">
              <a:latin typeface="ＭＳ 明朝"/>
              <a:ea typeface="ＭＳ 明朝"/>
            </a:rPr>
            <a:t>75</a:t>
          </a:r>
          <a:r>
            <a:rPr kumimoji="1" lang="ja-JP" altLang="en-US" sz="1100">
              <a:latin typeface="ＭＳ 明朝"/>
              <a:ea typeface="ＭＳ 明朝"/>
            </a:rPr>
            <a:t>歳以上世帯員のいる主世帯数」は</a:t>
          </a:r>
          <a:r>
            <a:rPr kumimoji="1" lang="en-US" altLang="ja-JP" sz="1100">
              <a:latin typeface="ＭＳ 明朝"/>
              <a:ea typeface="ＭＳ 明朝"/>
            </a:rPr>
            <a:t>131,000</a:t>
          </a:r>
          <a:r>
            <a:rPr kumimoji="1" lang="ja-JP" altLang="en-US" sz="1100">
              <a:latin typeface="ＭＳ 明朝"/>
              <a:ea typeface="ＭＳ 明朝"/>
            </a:rPr>
            <a:t>世帯で、</a:t>
          </a:r>
          <a:r>
            <a:rPr kumimoji="1" lang="en-US" altLang="ja-JP" sz="1100">
              <a:latin typeface="ＭＳ 明朝"/>
              <a:ea typeface="ＭＳ 明朝"/>
            </a:rPr>
            <a:t>20</a:t>
          </a:r>
          <a:r>
            <a:rPr kumimoji="1" lang="ja-JP" altLang="en-US" sz="1100">
              <a:latin typeface="ＭＳ 明朝"/>
              <a:ea typeface="ＭＳ 明朝"/>
            </a:rPr>
            <a:t>年に比べ</a:t>
          </a:r>
          <a:r>
            <a:rPr kumimoji="1" lang="en-US" altLang="ja-JP" sz="1100">
              <a:latin typeface="ＭＳ 明朝"/>
              <a:ea typeface="ＭＳ 明朝"/>
            </a:rPr>
            <a:t>10,600</a:t>
          </a:r>
          <a:r>
            <a:rPr kumimoji="1" lang="ja-JP" altLang="en-US" sz="1100">
              <a:latin typeface="ＭＳ 明朝"/>
              <a:ea typeface="ＭＳ 明朝"/>
            </a:rPr>
            <a:t>世帯増加し、主世帯全体に占める割合は</a:t>
          </a:r>
          <a:r>
            <a:rPr kumimoji="1" lang="en-US" altLang="ja-JP" sz="1100">
              <a:latin typeface="ＭＳ 明朝"/>
              <a:ea typeface="ＭＳ 明朝"/>
            </a:rPr>
            <a:t>33.7</a:t>
          </a:r>
          <a:r>
            <a:rPr kumimoji="1" lang="ja-JP" altLang="en-US" sz="1100">
              <a:latin typeface="ＭＳ 明朝"/>
              <a:ea typeface="ＭＳ 明朝"/>
            </a:rPr>
            <a:t>％となり</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2.0</a:t>
          </a:r>
          <a:r>
            <a:rPr kumimoji="1" lang="ja-JP" altLang="en-US" sz="1100">
              <a:latin typeface="ＭＳ 明朝"/>
              <a:ea typeface="ＭＳ 明朝"/>
            </a:rPr>
            <a:t>ポイント上昇している。</a:t>
          </a:r>
          <a:endParaRPr kumimoji="1" lang="en-US" altLang="ja-JP" sz="1100">
            <a:latin typeface="ＭＳ 明朝"/>
            <a:ea typeface="ＭＳ 明朝"/>
          </a:endParaRPr>
        </a:p>
      </xdr:txBody>
    </xdr:sp>
    <xdr:clientData/>
  </xdr:oneCellAnchor>
  <xdr:twoCellAnchor>
    <xdr:from xmlns:xdr="http://schemas.openxmlformats.org/drawingml/2006/spreadsheetDrawing">
      <xdr:col>4</xdr:col>
      <xdr:colOff>86995</xdr:colOff>
      <xdr:row>64</xdr:row>
      <xdr:rowOff>149860</xdr:rowOff>
    </xdr:from>
    <xdr:to xmlns:xdr="http://schemas.openxmlformats.org/drawingml/2006/spreadsheetDrawing">
      <xdr:col>56</xdr:col>
      <xdr:colOff>68580</xdr:colOff>
      <xdr:row>80</xdr:row>
      <xdr:rowOff>162560</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86995</xdr:colOff>
          <xdr:row>20</xdr:row>
          <xdr:rowOff>0</xdr:rowOff>
        </xdr:from>
        <xdr:to xmlns:xdr="http://schemas.openxmlformats.org/drawingml/2006/spreadsheetDrawing">
          <xdr:col>60</xdr:col>
          <xdr:colOff>105410</xdr:colOff>
          <xdr:row>41</xdr:row>
          <xdr:rowOff>161925</xdr:rowOff>
        </xdr:to>
        <xdr:pic macro="">
          <xdr:nvPicPr>
            <xdr:cNvPr id="14" name="図 13"/>
            <xdr:cNvPicPr>
              <a:picLocks noChangeAspect="1" noChangeArrowheads="1"/>
              <a:extLst>
                <a:ext uri="{84589F7E-364E-4C9E-8A38-B11213B215E9}">
                  <a14:cameraTool cellRange="高齢者世帯!$A$1:$J$27" spid="_x0000_s287088"/>
                </a:ext>
              </a:extLst>
            </xdr:cNvPicPr>
          </xdr:nvPicPr>
          <xdr:blipFill>
            <a:blip xmlns:r="http://schemas.openxmlformats.org/officeDocument/2006/relationships" r:embed="rId2"/>
            <a:stretch>
              <a:fillRect/>
            </a:stretch>
          </xdr:blipFill>
          <xdr:spPr>
            <a:xfrm>
              <a:off x="315595" y="4048125"/>
              <a:ext cx="6647815" cy="4162425"/>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1</xdr:col>
      <xdr:colOff>102870</xdr:colOff>
      <xdr:row>42</xdr:row>
      <xdr:rowOff>71120</xdr:rowOff>
    </xdr:from>
    <xdr:to xmlns:xdr="http://schemas.openxmlformats.org/drawingml/2006/spreadsheetDrawing">
      <xdr:col>31</xdr:col>
      <xdr:colOff>9525</xdr:colOff>
      <xdr:row>54</xdr:row>
      <xdr:rowOff>125730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31</xdr:col>
      <xdr:colOff>31750</xdr:colOff>
      <xdr:row>42</xdr:row>
      <xdr:rowOff>55880</xdr:rowOff>
    </xdr:from>
    <xdr:to xmlns:xdr="http://schemas.openxmlformats.org/drawingml/2006/spreadsheetDrawing">
      <xdr:col>60</xdr:col>
      <xdr:colOff>48895</xdr:colOff>
      <xdr:row>54</xdr:row>
      <xdr:rowOff>109855</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3.2499999999999999e-003</cdr:x>
      <cdr:y>0.1115</cdr:y>
    </cdr:from>
    <cdr:to>
      <cdr:x>0.13950000000000001</cdr:x>
      <cdr:y>0.17649999999999999</cdr:y>
    </cdr:to>
    <cdr:sp macro="" textlink="">
      <cdr:nvSpPr>
        <cdr:cNvPr id="3" name="テキスト ボックス 1"/>
        <cdr:cNvSpPr txBox="1"/>
      </cdr:nvSpPr>
      <cdr:spPr>
        <a:xfrm xmlns:a="http://schemas.openxmlformats.org/drawingml/2006/main">
          <a:off x="10840" y="260978"/>
          <a:ext cx="454482" cy="152139"/>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（千世帯）</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0.1115</cdr:y>
    </cdr:from>
    <cdr:to>
      <cdr:x>0.13600000000000001</cdr:x>
      <cdr:y>0.17649999999999999</cdr:y>
    </cdr:to>
    <cdr:sp macro="" textlink="">
      <cdr:nvSpPr>
        <cdr:cNvPr id="3" name="テキスト ボックス 1"/>
        <cdr:cNvSpPr txBox="1"/>
      </cdr:nvSpPr>
      <cdr:spPr>
        <a:xfrm xmlns:a="http://schemas.openxmlformats.org/drawingml/2006/main">
          <a:off x="0" y="256305"/>
          <a:ext cx="408828" cy="149415"/>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（千世帯）</a:t>
          </a:r>
        </a:p>
      </cdr:txBody>
    </cdr:sp>
  </cdr:relSizeAnchor>
</c:userShapes>
</file>

<file path=xl/drawings/drawing70.xml><?xml version="1.0" encoding="utf-8"?>
<c:userShapes xmlns:c="http://schemas.openxmlformats.org/drawingml/2006/chart">
  <cdr:relSizeAnchor xmlns:cdr="http://schemas.openxmlformats.org/drawingml/2006/chartDrawing">
    <cdr:from>
      <cdr:x>0</cdr:x>
      <cdr:y>0.1115</cdr:y>
    </cdr:from>
    <cdr:to>
      <cdr:x>0.13600000000000001</cdr:x>
      <cdr:y>0.17649999999999999</cdr:y>
    </cdr:to>
    <cdr:sp macro="" textlink="">
      <cdr:nvSpPr>
        <cdr:cNvPr id="3" name="テキスト ボックス 1"/>
        <cdr:cNvSpPr txBox="1"/>
      </cdr:nvSpPr>
      <cdr:spPr>
        <a:xfrm xmlns:a="http://schemas.openxmlformats.org/drawingml/2006/main">
          <a:off x="0" y="260907"/>
          <a:ext cx="453130" cy="152098"/>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（千世帯）</a:t>
          </a:r>
        </a:p>
      </cdr:txBody>
    </cdr:sp>
  </cdr:relSizeAnchor>
</c:userShapes>
</file>

<file path=xl/drawings/drawing71.xml><?xml version="1.0" encoding="utf-8"?>
<xdr:wsDr xmlns:xdr="http://schemas.openxmlformats.org/drawingml/2006/spreadsheetDrawing" xmlns:a="http://schemas.openxmlformats.org/drawingml/2006/main">
  <xdr:twoCellAnchor>
    <xdr:from xmlns:xdr="http://schemas.openxmlformats.org/drawingml/2006/spreadsheetDrawing">
      <xdr:col>4</xdr:col>
      <xdr:colOff>309880</xdr:colOff>
      <xdr:row>28</xdr:row>
      <xdr:rowOff>39370</xdr:rowOff>
    </xdr:from>
    <xdr:to xmlns:xdr="http://schemas.openxmlformats.org/drawingml/2006/spreadsheetDrawing">
      <xdr:col>8</xdr:col>
      <xdr:colOff>533400</xdr:colOff>
      <xdr:row>41</xdr:row>
      <xdr:rowOff>83185</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5</xdr:col>
      <xdr:colOff>0</xdr:colOff>
      <xdr:row>42</xdr:row>
      <xdr:rowOff>0</xdr:rowOff>
    </xdr:from>
    <xdr:to xmlns:xdr="http://schemas.openxmlformats.org/drawingml/2006/spreadsheetDrawing">
      <xdr:col>9</xdr:col>
      <xdr:colOff>223520</xdr:colOff>
      <xdr:row>55</xdr:row>
      <xdr:rowOff>43815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5</xdr:col>
      <xdr:colOff>0</xdr:colOff>
      <xdr:row>59</xdr:row>
      <xdr:rowOff>0</xdr:rowOff>
    </xdr:from>
    <xdr:to xmlns:xdr="http://schemas.openxmlformats.org/drawingml/2006/spreadsheetDrawing">
      <xdr:col>12</xdr:col>
      <xdr:colOff>600710</xdr:colOff>
      <xdr:row>73</xdr:row>
      <xdr:rowOff>7620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2.0500000000000001e-002</cdr:x>
      <cdr:y>0.10825</cdr:y>
    </cdr:from>
    <cdr:to>
      <cdr:x>0.15675</cdr:x>
      <cdr:y>0.17299999999999999</cdr:y>
    </cdr:to>
    <cdr:sp macro="" textlink="">
      <cdr:nvSpPr>
        <cdr:cNvPr id="3" name="テキスト ボックス 1"/>
        <cdr:cNvSpPr txBox="1"/>
      </cdr:nvSpPr>
      <cdr:spPr>
        <a:xfrm xmlns:a="http://schemas.openxmlformats.org/drawingml/2006/main">
          <a:off x="66675" y="272824"/>
          <a:ext cx="443149" cy="163190"/>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（千世帯）</a:t>
          </a:r>
        </a:p>
      </cdr:txBody>
    </cdr:sp>
  </cdr:relSizeAnchor>
</c:userShapes>
</file>

<file path=xl/drawings/drawing73.xml><?xml version="1.0" encoding="utf-8"?>
<c:userShapes xmlns:c="http://schemas.openxmlformats.org/drawingml/2006/chart">
  <cdr:relSizeAnchor xmlns:cdr="http://schemas.openxmlformats.org/drawingml/2006/chartDrawing">
    <cdr:from>
      <cdr:x>2.0500000000000001e-002</cdr:x>
      <cdr:y>0.10825</cdr:y>
    </cdr:from>
    <cdr:to>
      <cdr:x>0.15675</cdr:x>
      <cdr:y>0.17299999999999999</cdr:y>
    </cdr:to>
    <cdr:sp macro="" textlink="">
      <cdr:nvSpPr>
        <cdr:cNvPr id="3" name="テキスト ボックス 1"/>
        <cdr:cNvSpPr txBox="1"/>
      </cdr:nvSpPr>
      <cdr:spPr>
        <a:xfrm xmlns:a="http://schemas.openxmlformats.org/drawingml/2006/main">
          <a:off x="66675" y="272824"/>
          <a:ext cx="443149" cy="163190"/>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（千世帯）</a:t>
          </a:r>
        </a:p>
      </cdr:txBody>
    </cdr:sp>
  </cdr:relSizeAnchor>
</c:userShapes>
</file>

<file path=xl/drawings/drawing74.xml><?xml version="1.0" encoding="utf-8"?>
<xdr:wsDr xmlns:xdr="http://schemas.openxmlformats.org/drawingml/2006/spreadsheetDrawing" xmlns:a="http://schemas.openxmlformats.org/drawingml/2006/main">
  <xdr:oneCellAnchor>
    <xdr:from xmlns:xdr="http://schemas.openxmlformats.org/drawingml/2006/spreadsheetDrawing">
      <xdr:col>4</xdr:col>
      <xdr:colOff>0</xdr:colOff>
      <xdr:row>1</xdr:row>
      <xdr:rowOff>0</xdr:rowOff>
    </xdr:from>
    <xdr:ext cx="5939790" cy="2308860"/>
    <xdr:sp macro="" textlink="">
      <xdr:nvSpPr>
        <xdr:cNvPr id="9" name="テキスト ボックス 8"/>
        <xdr:cNvSpPr txBox="1"/>
      </xdr:nvSpPr>
      <xdr:spPr>
        <a:xfrm>
          <a:off x="457200" y="190500"/>
          <a:ext cx="5939790" cy="23088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高齢者のいる世帯が居住する住宅を建て方別にみると、一戸建が</a:t>
          </a:r>
          <a:r>
            <a:rPr kumimoji="1" lang="en-US" altLang="ja-JP" sz="1100">
              <a:latin typeface="ＭＳ 明朝"/>
              <a:ea typeface="ＭＳ 明朝"/>
            </a:rPr>
            <a:t>202,900</a:t>
          </a:r>
          <a:r>
            <a:rPr kumimoji="1" lang="ja-JP" altLang="en-US" sz="1100">
              <a:latin typeface="ＭＳ 明朝"/>
              <a:ea typeface="ＭＳ 明朝"/>
            </a:rPr>
            <a:t>戸</a:t>
          </a:r>
          <a:r>
            <a:rPr kumimoji="1" lang="en-US" altLang="ja-JP" sz="1100">
              <a:latin typeface="ＭＳ 明朝"/>
              <a:ea typeface="ＭＳ 明朝"/>
            </a:rPr>
            <a:t>(95.4</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で最も多く、次いで共同住宅が</a:t>
          </a:r>
          <a:r>
            <a:rPr kumimoji="1" lang="en-US" altLang="ja-JP" sz="1100">
              <a:latin typeface="ＭＳ 明朝"/>
              <a:ea typeface="ＭＳ 明朝"/>
            </a:rPr>
            <a:t>7,600</a:t>
          </a:r>
          <a:r>
            <a:rPr kumimoji="1" lang="ja-JP" altLang="en-US" sz="1100">
              <a:latin typeface="ＭＳ 明朝"/>
              <a:ea typeface="ＭＳ 明朝"/>
            </a:rPr>
            <a:t>戸</a:t>
          </a:r>
          <a:r>
            <a:rPr kumimoji="1" lang="en-US" altLang="ja-JP" sz="1100">
              <a:latin typeface="ＭＳ 明朝"/>
              <a:ea typeface="ＭＳ 明朝"/>
            </a:rPr>
            <a:t>(3.6</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などとなっている。</a:t>
          </a:r>
          <a:endParaRPr kumimoji="1" lang="en-US" altLang="ja-JP" sz="1100">
            <a:latin typeface="ＭＳ 明朝"/>
            <a:ea typeface="ＭＳ 明朝"/>
          </a:endParaRPr>
        </a:p>
        <a:p>
          <a:r>
            <a:rPr kumimoji="1" lang="ja-JP" altLang="en-US" sz="1100">
              <a:latin typeface="ＭＳ 明朝"/>
              <a:ea typeface="ＭＳ 明朝"/>
            </a:rPr>
            <a:t>　建て方別の割合を高齢者世帯の型別にみると、「高齢者のいる夫婦のみの世帯」及び「高齢者のいるその他の世帯」では一戸建がそれぞれ</a:t>
          </a:r>
          <a:r>
            <a:rPr kumimoji="1" lang="en-US" altLang="ja-JP" sz="1100">
              <a:latin typeface="ＭＳ 明朝"/>
              <a:ea typeface="ＭＳ 明朝"/>
            </a:rPr>
            <a:t>97.0</a:t>
          </a:r>
          <a:r>
            <a:rPr kumimoji="1" lang="ja-JP" altLang="en-US" sz="1100">
              <a:latin typeface="ＭＳ 明朝"/>
              <a:ea typeface="ＭＳ 明朝"/>
            </a:rPr>
            <a:t>％、</a:t>
          </a:r>
          <a:r>
            <a:rPr kumimoji="1" lang="en-US" altLang="ja-JP" sz="1100">
              <a:latin typeface="ＭＳ 明朝"/>
              <a:ea typeface="ＭＳ 明朝"/>
            </a:rPr>
            <a:t>98.1</a:t>
          </a:r>
          <a:r>
            <a:rPr kumimoji="1" lang="ja-JP" altLang="en-US" sz="1100">
              <a:latin typeface="ＭＳ 明朝"/>
              <a:ea typeface="ＭＳ 明朝"/>
            </a:rPr>
            <a:t>％と非常に高い割合を示している。これに対して、「高齢単身世帯」では一戸建が</a:t>
          </a:r>
          <a:r>
            <a:rPr kumimoji="1" lang="en-US" altLang="ja-JP" sz="1100">
              <a:latin typeface="ＭＳ 明朝"/>
              <a:ea typeface="ＭＳ 明朝"/>
            </a:rPr>
            <a:t>86.3</a:t>
          </a:r>
          <a:r>
            <a:rPr kumimoji="1" lang="ja-JP" altLang="en-US" sz="1100">
              <a:latin typeface="ＭＳ 明朝"/>
              <a:ea typeface="ＭＳ 明朝"/>
            </a:rPr>
            <a:t>％、共同住宅が</a:t>
          </a:r>
          <a:r>
            <a:rPr kumimoji="1" lang="en-US" altLang="ja-JP" sz="1100">
              <a:latin typeface="ＭＳ 明朝"/>
              <a:ea typeface="ＭＳ 明朝"/>
            </a:rPr>
            <a:t>11.2</a:t>
          </a:r>
          <a:r>
            <a:rPr kumimoji="1" lang="ja-JP" altLang="en-US" sz="1100">
              <a:latin typeface="ＭＳ 明朝"/>
              <a:ea typeface="ＭＳ 明朝"/>
            </a:rPr>
            <a:t>％となっており、共同住宅の割合が</a:t>
          </a:r>
          <a:r>
            <a:rPr kumimoji="1" lang="en-US" altLang="ja-JP" sz="1100">
              <a:latin typeface="ＭＳ 明朝"/>
              <a:ea typeface="ＭＳ 明朝"/>
            </a:rPr>
            <a:t>10</a:t>
          </a:r>
          <a:r>
            <a:rPr kumimoji="1" lang="ja-JP" altLang="en-US" sz="1100">
              <a:latin typeface="ＭＳ 明朝"/>
              <a:ea typeface="ＭＳ 明朝"/>
            </a:rPr>
            <a:t>％超となっている。</a:t>
          </a:r>
          <a:endParaRPr kumimoji="1" lang="en-US" altLang="ja-JP" sz="1100">
            <a:latin typeface="ＭＳ 明朝"/>
            <a:ea typeface="ＭＳ 明朝"/>
          </a:endParaRPr>
        </a:p>
        <a:p>
          <a:r>
            <a:rPr kumimoji="1" lang="ja-JP" altLang="en-US" sz="1100">
              <a:latin typeface="ＭＳ 明朝"/>
              <a:ea typeface="ＭＳ 明朝"/>
            </a:rPr>
            <a:t>　また、共同住宅に居住する高齢者のいる世帯について、共同住宅の設備状況をみると、エレベーターありの住宅に居住する世帯の割合は</a:t>
          </a:r>
          <a:r>
            <a:rPr kumimoji="1" lang="en-US" altLang="ja-JP" sz="1100">
              <a:latin typeface="ＭＳ 明朝"/>
              <a:ea typeface="ＭＳ 明朝"/>
            </a:rPr>
            <a:t>36.8</a:t>
          </a:r>
          <a:r>
            <a:rPr kumimoji="1" lang="ja-JP" altLang="en-US" sz="1100">
              <a:latin typeface="ＭＳ 明朝"/>
              <a:ea typeface="ＭＳ 明朝"/>
            </a:rPr>
            <a:t>％となっている。これを世帯の型別にみると、「高齢単身世帯」は</a:t>
          </a:r>
          <a:r>
            <a:rPr kumimoji="1" lang="en-US" altLang="ja-JP" sz="1100">
              <a:latin typeface="ＭＳ 明朝"/>
              <a:ea typeface="ＭＳ 明朝"/>
            </a:rPr>
            <a:t>38.0</a:t>
          </a:r>
          <a:r>
            <a:rPr kumimoji="1" lang="ja-JP" altLang="en-US" sz="1100">
              <a:latin typeface="ＭＳ 明朝"/>
              <a:ea typeface="ＭＳ 明朝"/>
            </a:rPr>
            <a:t>％、「高齢者のいる夫婦のみの世帯」は</a:t>
          </a:r>
          <a:r>
            <a:rPr kumimoji="1" lang="en-US" altLang="ja-JP" sz="1100">
              <a:latin typeface="ＭＳ 明朝"/>
              <a:ea typeface="ＭＳ 明朝"/>
            </a:rPr>
            <a:t>45.5</a:t>
          </a:r>
          <a:r>
            <a:rPr kumimoji="1" lang="ja-JP" altLang="en-US" sz="1100">
              <a:latin typeface="ＭＳ 明朝"/>
              <a:ea typeface="ＭＳ 明朝"/>
            </a:rPr>
            <a:t>％となっているが、「高齢者のいるその他の世帯」では</a:t>
          </a:r>
          <a:r>
            <a:rPr kumimoji="1" lang="en-US" altLang="ja-JP" sz="1100">
              <a:latin typeface="ＭＳ 明朝"/>
              <a:ea typeface="ＭＳ 明朝"/>
            </a:rPr>
            <a:t>26.7</a:t>
          </a:r>
          <a:r>
            <a:rPr kumimoji="1" lang="ja-JP" altLang="en-US" sz="1100">
              <a:latin typeface="ＭＳ 明朝"/>
              <a:ea typeface="ＭＳ 明朝"/>
            </a:rPr>
            <a:t>％に止まっている。</a:t>
          </a:r>
          <a:endParaRPr kumimoji="1" lang="en-US" altLang="ja-JP" sz="1100">
            <a:latin typeface="ＭＳ 明朝"/>
            <a:ea typeface="ＭＳ 明朝"/>
          </a:endParaRPr>
        </a:p>
        <a:p>
          <a:r>
            <a:rPr kumimoji="1" lang="ja-JP" altLang="en-US" sz="1100">
              <a:latin typeface="ＭＳ 明朝"/>
              <a:ea typeface="ＭＳ 明朝"/>
            </a:rPr>
            <a:t>　なお、共同住宅に居住する高齢者のいる世帯のうち、高齢者対応型の共同住宅</a:t>
          </a:r>
          <a:r>
            <a:rPr kumimoji="1" lang="ja-JP" altLang="en-US" sz="800" baseline="0">
              <a:latin typeface="ＭＳ 明朝"/>
              <a:ea typeface="ＭＳ 明朝"/>
            </a:rPr>
            <a:t>（注）</a:t>
          </a:r>
          <a:r>
            <a:rPr kumimoji="1" lang="ja-JP" altLang="en-US" sz="1100">
              <a:latin typeface="ＭＳ 明朝"/>
              <a:ea typeface="ＭＳ 明朝"/>
            </a:rPr>
            <a:t>に居住する世帯の割合は</a:t>
          </a:r>
          <a:r>
            <a:rPr kumimoji="1" lang="en-US" altLang="ja-JP" sz="1100">
              <a:latin typeface="ＭＳ 明朝"/>
              <a:ea typeface="ＭＳ 明朝"/>
            </a:rPr>
            <a:t>11.8</a:t>
          </a:r>
          <a:r>
            <a:rPr kumimoji="1" lang="ja-JP" altLang="en-US" sz="1100">
              <a:latin typeface="ＭＳ 明朝"/>
              <a:ea typeface="ＭＳ 明朝"/>
            </a:rPr>
            <a:t>％となっている。</a:t>
          </a:r>
          <a:endParaRPr kumimoji="1" lang="en-US" altLang="ja-JP" sz="1100">
            <a:latin typeface="ＭＳ 明朝"/>
            <a:ea typeface="ＭＳ 明朝"/>
          </a:endParaRPr>
        </a:p>
      </xdr:txBody>
    </xdr:sp>
    <xdr:clientData/>
  </xdr:oneCellAnchor>
  <xdr:oneCellAnchor>
    <xdr:from xmlns:xdr="http://schemas.openxmlformats.org/drawingml/2006/spreadsheetDrawing">
      <xdr:col>4</xdr:col>
      <xdr:colOff>0</xdr:colOff>
      <xdr:row>15</xdr:row>
      <xdr:rowOff>0</xdr:rowOff>
    </xdr:from>
    <xdr:ext cx="5939790" cy="1009015"/>
    <xdr:sp macro="" textlink="">
      <xdr:nvSpPr>
        <xdr:cNvPr id="10" name="テキスト ボックス 9"/>
        <xdr:cNvSpPr txBox="1"/>
      </xdr:nvSpPr>
      <xdr:spPr>
        <a:xfrm>
          <a:off x="457200" y="2857500"/>
          <a:ext cx="5939790" cy="1009015"/>
        </a:xfrm>
        <a:prstGeom prst="rect">
          <a:avLst/>
        </a:prstGeom>
        <a:solidFill>
          <a:schemeClr val="lt1"/>
        </a:solidFill>
        <a:ln w="6350"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72000" tIns="54000" rIns="72000" bIns="54000" rtlCol="0" anchor="t">
          <a:spAutoFit/>
        </a:bodyPr>
        <a:lstStyle/>
        <a:p>
          <a:r>
            <a:rPr kumimoji="1" lang="ja-JP" altLang="en-US" sz="900">
              <a:latin typeface="ＭＳ 明朝"/>
              <a:ea typeface="ＭＳ 明朝"/>
            </a:rPr>
            <a:t>（注</a:t>
          </a:r>
          <a:r>
            <a:rPr kumimoji="1" lang="en-US" altLang="ja-JP" sz="900">
              <a:latin typeface="ＭＳ 明朝"/>
              <a:ea typeface="ＭＳ 明朝"/>
            </a:rPr>
            <a:t>)</a:t>
          </a:r>
          <a:r>
            <a:rPr kumimoji="1" lang="ja-JP" altLang="en-US" sz="900">
              <a:latin typeface="ＭＳ 明朝"/>
              <a:ea typeface="ＭＳ 明朝"/>
            </a:rPr>
            <a:t>「高齢者対応型の共同住宅」とは、その敷地に接している道路から共同住宅の各住宅の入り口まで、介助な</a:t>
          </a:r>
          <a:endParaRPr kumimoji="1" lang="en-US" altLang="ja-JP" sz="900">
            <a:latin typeface="ＭＳ 明朝"/>
            <a:ea typeface="ＭＳ 明朝"/>
          </a:endParaRPr>
        </a:p>
        <a:p>
          <a:r>
            <a:rPr kumimoji="1" lang="ja-JP" altLang="en-US" sz="900">
              <a:latin typeface="ＭＳ 明朝"/>
              <a:ea typeface="ＭＳ 明朝"/>
            </a:rPr>
            <a:t>　　　しに車いすで通行できる構造になっているもので、次の三つの要件を概ね満たしているものをいう。</a:t>
          </a:r>
          <a:endParaRPr kumimoji="1" lang="en-US" altLang="ja-JP" sz="900">
            <a:latin typeface="ＭＳ 明朝"/>
            <a:ea typeface="ＭＳ 明朝"/>
          </a:endParaRPr>
        </a:p>
        <a:p>
          <a:r>
            <a:rPr kumimoji="1" lang="ja-JP" altLang="en-US" sz="900">
              <a:latin typeface="ＭＳ 明朝"/>
              <a:ea typeface="ＭＳ 明朝"/>
            </a:rPr>
            <a:t>　　　　①道路から建物内まで高低差がある場合は、傾斜路が設置してあること。</a:t>
          </a:r>
          <a:endParaRPr kumimoji="1" lang="en-US" altLang="ja-JP" sz="900">
            <a:latin typeface="ＭＳ 明朝"/>
            <a:ea typeface="ＭＳ 明朝"/>
          </a:endParaRPr>
        </a:p>
        <a:p>
          <a:r>
            <a:rPr kumimoji="1" lang="ja-JP" altLang="en-US" sz="900">
              <a:latin typeface="ＭＳ 明朝"/>
              <a:ea typeface="ＭＳ 明朝"/>
            </a:rPr>
            <a:t>　　　　②エレベーターの入り口の幅が</a:t>
          </a:r>
          <a:r>
            <a:rPr kumimoji="1" lang="en-US" altLang="ja-JP" sz="900">
              <a:latin typeface="ＭＳ 明朝"/>
              <a:ea typeface="ＭＳ 明朝"/>
            </a:rPr>
            <a:t>80㎝</a:t>
          </a:r>
          <a:r>
            <a:rPr kumimoji="1" lang="ja-JP" altLang="en-US" sz="900">
              <a:latin typeface="ＭＳ 明朝"/>
              <a:ea typeface="ＭＳ 明朝"/>
            </a:rPr>
            <a:t>以上あり、乗り場ボタン及びエレベーター内の操作盤が車いす利用</a:t>
          </a:r>
          <a:endParaRPr kumimoji="1" lang="en-US" altLang="ja-JP" sz="900">
            <a:latin typeface="ＭＳ 明朝"/>
            <a:ea typeface="ＭＳ 明朝"/>
          </a:endParaRPr>
        </a:p>
        <a:p>
          <a:r>
            <a:rPr kumimoji="1" lang="ja-JP" altLang="en-US" sz="900">
              <a:latin typeface="ＭＳ 明朝"/>
              <a:ea typeface="ＭＳ 明朝"/>
            </a:rPr>
            <a:t>　　　　　者に配慮した設計になっていること。</a:t>
          </a:r>
          <a:endParaRPr kumimoji="1" lang="en-US" altLang="ja-JP" sz="900">
            <a:latin typeface="ＭＳ 明朝"/>
            <a:ea typeface="ＭＳ 明朝"/>
          </a:endParaRPr>
        </a:p>
        <a:p>
          <a:r>
            <a:rPr kumimoji="1" lang="ja-JP" altLang="en-US" sz="900">
              <a:latin typeface="ＭＳ 明朝"/>
              <a:ea typeface="ＭＳ 明朝"/>
            </a:rPr>
            <a:t>　　　　③共用の廊下に段差がなく、その幅が</a:t>
          </a:r>
          <a:r>
            <a:rPr kumimoji="1" lang="en-US" altLang="ja-JP" sz="900">
              <a:latin typeface="ＭＳ 明朝"/>
              <a:ea typeface="ＭＳ 明朝"/>
            </a:rPr>
            <a:t>140㎝</a:t>
          </a:r>
          <a:r>
            <a:rPr kumimoji="1" lang="ja-JP" altLang="en-US" sz="900">
              <a:latin typeface="ＭＳ 明朝"/>
              <a:ea typeface="ＭＳ 明朝"/>
            </a:rPr>
            <a:t>以上であること。</a:t>
          </a:r>
          <a:endParaRPr kumimoji="1" lang="en-US" altLang="ja-JP" sz="900">
            <a:latin typeface="ＭＳ 明朝"/>
            <a:ea typeface="ＭＳ 明朝"/>
          </a:endParaRPr>
        </a:p>
      </xdr:txBody>
    </xdr:sp>
    <xdr:clientData/>
  </xdr:oneCellAnchor>
  <xdr:twoCellAnchor>
    <xdr:from xmlns:xdr="http://schemas.openxmlformats.org/drawingml/2006/spreadsheetDrawing">
      <xdr:col>5</xdr:col>
      <xdr:colOff>0</xdr:colOff>
      <xdr:row>39</xdr:row>
      <xdr:rowOff>0</xdr:rowOff>
    </xdr:from>
    <xdr:to xmlns:xdr="http://schemas.openxmlformats.org/drawingml/2006/spreadsheetDrawing">
      <xdr:col>57</xdr:col>
      <xdr:colOff>76835</xdr:colOff>
      <xdr:row>53</xdr:row>
      <xdr:rowOff>33020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55245</xdr:colOff>
          <xdr:row>22</xdr:row>
          <xdr:rowOff>86360</xdr:rowOff>
        </xdr:from>
        <xdr:to xmlns:xdr="http://schemas.openxmlformats.org/drawingml/2006/spreadsheetDrawing">
          <xdr:col>60</xdr:col>
          <xdr:colOff>87630</xdr:colOff>
          <xdr:row>37</xdr:row>
          <xdr:rowOff>149225</xdr:rowOff>
        </xdr:to>
        <xdr:pic macro="">
          <xdr:nvPicPr>
            <xdr:cNvPr id="12" name="図 11"/>
            <xdr:cNvPicPr>
              <a:picLocks noChangeAspect="1" noChangeArrowheads="1"/>
              <a:extLst>
                <a:ext uri="{84589F7E-364E-4C9E-8A38-B11213B215E9}">
                  <a14:cameraTool cellRange="'建て方・所有（高齢者）'!$A$1:$H$18" spid="_x0000_s344598"/>
                </a:ext>
              </a:extLst>
            </xdr:cNvPicPr>
          </xdr:nvPicPr>
          <xdr:blipFill>
            <a:blip xmlns:r="http://schemas.openxmlformats.org/officeDocument/2006/relationships" r:embed="rId2"/>
            <a:stretch>
              <a:fillRect/>
            </a:stretch>
          </xdr:blipFill>
          <xdr:spPr>
            <a:xfrm>
              <a:off x="398145" y="4277360"/>
              <a:ext cx="6547485" cy="2920365"/>
            </a:xfrm>
            <a:prstGeom prst="rect">
              <a:avLst/>
            </a:prstGeom>
            <a:solidFill>
              <a:srgbClr val="FFFFFF" a14:legacySpreadsheetColorIndex="9" mc:Ignorable="a14"/>
            </a:solidFill>
            <a:ln w="9525">
              <a:noFill/>
              <a:miter lim="800000"/>
              <a:headEnd/>
              <a:tailEnd/>
            </a:ln>
          </xdr:spPr>
        </xdr:pic>
        <xdr:clientData/>
      </xdr:twoCellAnchor>
    </mc:Choice>
    <mc:Fallback/>
  </mc:AlternateContent>
  <xdr:oneCellAnchor>
    <xdr:from xmlns:xdr="http://schemas.openxmlformats.org/drawingml/2006/spreadsheetDrawing">
      <xdr:col>4</xdr:col>
      <xdr:colOff>0</xdr:colOff>
      <xdr:row>56</xdr:row>
      <xdr:rowOff>0</xdr:rowOff>
    </xdr:from>
    <xdr:ext cx="5939790" cy="1026160"/>
    <xdr:sp macro="" textlink="">
      <xdr:nvSpPr>
        <xdr:cNvPr id="13" name="テキスト ボックス 12"/>
        <xdr:cNvSpPr txBox="1"/>
      </xdr:nvSpPr>
      <xdr:spPr>
        <a:xfrm>
          <a:off x="457200" y="10668000"/>
          <a:ext cx="5939790" cy="10261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en-US" altLang="ja-JP" sz="1100">
              <a:latin typeface="ＭＳ 明朝"/>
              <a:ea typeface="ＭＳ 明朝"/>
            </a:rPr>
            <a:t>  </a:t>
          </a:r>
          <a:r>
            <a:rPr kumimoji="1" lang="ja-JP" altLang="en-US" sz="1100">
              <a:latin typeface="ＭＳ 明朝"/>
              <a:ea typeface="ＭＳ 明朝"/>
            </a:rPr>
            <a:t>高齢者のいる世帯が居住する住宅を所有の関係別にみると、持ち家が</a:t>
          </a:r>
          <a:r>
            <a:rPr kumimoji="1" lang="en-US" altLang="ja-JP" sz="1100">
              <a:latin typeface="ＭＳ 明朝"/>
              <a:ea typeface="ＭＳ 明朝"/>
            </a:rPr>
            <a:t>200,000(94.0</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、借家が</a:t>
          </a:r>
          <a:r>
            <a:rPr kumimoji="1" lang="en-US" altLang="ja-JP" sz="1100">
              <a:latin typeface="ＭＳ 明朝"/>
              <a:ea typeface="ＭＳ 明朝"/>
            </a:rPr>
            <a:t>12,600</a:t>
          </a:r>
          <a:r>
            <a:rPr kumimoji="1" lang="ja-JP" altLang="en-US" sz="1100">
              <a:latin typeface="ＭＳ 明朝"/>
              <a:ea typeface="ＭＳ 明朝"/>
            </a:rPr>
            <a:t>戸</a:t>
          </a:r>
          <a:r>
            <a:rPr kumimoji="1" lang="en-US" altLang="ja-JP" sz="1100">
              <a:latin typeface="ＭＳ 明朝"/>
              <a:ea typeface="ＭＳ 明朝"/>
            </a:rPr>
            <a:t>(5.9</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となっていて、持ち家の比率が圧倒的に高くなっている。</a:t>
          </a:r>
          <a:endParaRPr kumimoji="1" lang="en-US" altLang="ja-JP" sz="1100">
            <a:latin typeface="ＭＳ 明朝"/>
            <a:ea typeface="ＭＳ 明朝"/>
          </a:endParaRPr>
        </a:p>
        <a:p>
          <a:r>
            <a:rPr kumimoji="1" lang="ja-JP" altLang="en-US" sz="1100">
              <a:latin typeface="ＭＳ 明朝"/>
              <a:ea typeface="ＭＳ 明朝"/>
            </a:rPr>
            <a:t>　また、高齢者世帯の型別に所有の関係別割合をみると、いずれも持ち家の比率が高い傾向ではあるものの、「高齢単身世帯」では持ち家が</a:t>
          </a:r>
          <a:r>
            <a:rPr kumimoji="1" lang="en-US" altLang="ja-JP" sz="1100">
              <a:latin typeface="ＭＳ 明朝"/>
              <a:ea typeface="ＭＳ 明朝"/>
            </a:rPr>
            <a:t>84.5</a:t>
          </a:r>
          <a:r>
            <a:rPr kumimoji="1" lang="ja-JP" altLang="en-US" sz="1100">
              <a:latin typeface="ＭＳ 明朝"/>
              <a:ea typeface="ＭＳ 明朝"/>
            </a:rPr>
            <a:t>％、借家が</a:t>
          </a:r>
          <a:r>
            <a:rPr kumimoji="1" lang="en-US" altLang="ja-JP" sz="1100">
              <a:latin typeface="ＭＳ 明朝"/>
              <a:ea typeface="ＭＳ 明朝"/>
            </a:rPr>
            <a:t>15.2</a:t>
          </a:r>
          <a:r>
            <a:rPr kumimoji="1" lang="ja-JP" altLang="en-US" sz="1100">
              <a:latin typeface="ＭＳ 明朝"/>
              <a:ea typeface="ＭＳ 明朝"/>
            </a:rPr>
            <a:t>％となっており、他の型に比べ借家の割合が高くなっている。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43180</xdr:colOff>
          <xdr:row>63</xdr:row>
          <xdr:rowOff>20955</xdr:rowOff>
        </xdr:from>
        <xdr:to xmlns:xdr="http://schemas.openxmlformats.org/drawingml/2006/spreadsheetDrawing">
          <xdr:col>60</xdr:col>
          <xdr:colOff>80010</xdr:colOff>
          <xdr:row>74</xdr:row>
          <xdr:rowOff>91440</xdr:rowOff>
        </xdr:to>
        <xdr:pic macro="">
          <xdr:nvPicPr>
            <xdr:cNvPr id="14" name="図 13"/>
            <xdr:cNvPicPr>
              <a:picLocks noChangeAspect="1" noChangeArrowheads="1"/>
              <a:extLst>
                <a:ext uri="{84589F7E-364E-4C9E-8A38-B11213B215E9}">
                  <a14:cameraTool cellRange="'建て方・所有（高齢者）'!$A$37:$I$51" spid="_x0000_s344600"/>
                </a:ext>
              </a:extLst>
            </xdr:cNvPicPr>
          </xdr:nvPicPr>
          <xdr:blipFill>
            <a:blip xmlns:r="http://schemas.openxmlformats.org/officeDocument/2006/relationships" r:embed="rId3"/>
            <a:stretch>
              <a:fillRect/>
            </a:stretch>
          </xdr:blipFill>
          <xdr:spPr>
            <a:xfrm>
              <a:off x="386080" y="12022455"/>
              <a:ext cx="6551930" cy="2165985"/>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5</xdr:col>
      <xdr:colOff>0</xdr:colOff>
      <xdr:row>76</xdr:row>
      <xdr:rowOff>0</xdr:rowOff>
    </xdr:from>
    <xdr:to xmlns:xdr="http://schemas.openxmlformats.org/drawingml/2006/spreadsheetDrawing">
      <xdr:col>56</xdr:col>
      <xdr:colOff>92710</xdr:colOff>
      <xdr:row>90</xdr:row>
      <xdr:rowOff>33020</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mlns:xdr="http://schemas.openxmlformats.org/drawingml/2006/spreadsheetDrawing">
      <xdr:col>5</xdr:col>
      <xdr:colOff>492125</xdr:colOff>
      <xdr:row>20</xdr:row>
      <xdr:rowOff>111125</xdr:rowOff>
    </xdr:from>
    <xdr:to xmlns:xdr="http://schemas.openxmlformats.org/drawingml/2006/spreadsheetDrawing">
      <xdr:col>14</xdr:col>
      <xdr:colOff>108585</xdr:colOff>
      <xdr:row>34</xdr:row>
      <xdr:rowOff>33020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8</xdr:col>
      <xdr:colOff>587375</xdr:colOff>
      <xdr:row>52</xdr:row>
      <xdr:rowOff>166370</xdr:rowOff>
    </xdr:from>
    <xdr:to xmlns:xdr="http://schemas.openxmlformats.org/drawingml/2006/spreadsheetDrawing">
      <xdr:col>16</xdr:col>
      <xdr:colOff>526415</xdr:colOff>
      <xdr:row>66</xdr:row>
      <xdr:rowOff>88265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0</xdr:col>
      <xdr:colOff>128905</xdr:colOff>
      <xdr:row>66</xdr:row>
      <xdr:rowOff>160020</xdr:rowOff>
    </xdr:from>
    <xdr:to xmlns:xdr="http://schemas.openxmlformats.org/drawingml/2006/spreadsheetDrawing">
      <xdr:col>6</xdr:col>
      <xdr:colOff>316230</xdr:colOff>
      <xdr:row>82</xdr:row>
      <xdr:rowOff>66040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6.xml><?xml version="1.0" encoding="utf-8"?>
<xdr:wsDr xmlns:xdr="http://schemas.openxmlformats.org/drawingml/2006/spreadsheetDrawing" xmlns:a="http://schemas.openxmlformats.org/drawingml/2006/main">
  <xdr:oneCellAnchor>
    <xdr:from xmlns:xdr="http://schemas.openxmlformats.org/drawingml/2006/spreadsheetDrawing">
      <xdr:col>4</xdr:col>
      <xdr:colOff>0</xdr:colOff>
      <xdr:row>1</xdr:row>
      <xdr:rowOff>0</xdr:rowOff>
    </xdr:from>
    <xdr:ext cx="5939790" cy="1392555"/>
    <xdr:sp macro="" textlink="">
      <xdr:nvSpPr>
        <xdr:cNvPr id="2" name="テキスト ボックス 1"/>
        <xdr:cNvSpPr txBox="1"/>
      </xdr:nvSpPr>
      <xdr:spPr>
        <a:xfrm>
          <a:off x="457200" y="190500"/>
          <a:ext cx="5939790" cy="13925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持ち家に居住する主世帯について、平成</a:t>
          </a:r>
          <a:r>
            <a:rPr kumimoji="1" lang="en-US" altLang="ja-JP" sz="1100">
              <a:latin typeface="ＭＳ 明朝"/>
              <a:ea typeface="ＭＳ 明朝"/>
            </a:rPr>
            <a:t>21</a:t>
          </a:r>
          <a:r>
            <a:rPr kumimoji="1" lang="ja-JP" altLang="en-US" sz="1100">
              <a:latin typeface="ＭＳ 明朝"/>
              <a:ea typeface="ＭＳ 明朝"/>
            </a:rPr>
            <a:t>年以降に高齢者などのための設備工事（将来の備えを含む。）を行った世帯は</a:t>
          </a:r>
          <a:r>
            <a:rPr kumimoji="1" lang="en-US" altLang="ja-JP" sz="1100">
              <a:latin typeface="ＭＳ 明朝"/>
              <a:ea typeface="ＭＳ 明朝"/>
            </a:rPr>
            <a:t>47,000</a:t>
          </a:r>
          <a:r>
            <a:rPr kumimoji="1" lang="ja-JP" altLang="en-US" sz="1100">
              <a:latin typeface="ＭＳ 明朝"/>
              <a:ea typeface="ＭＳ 明朝"/>
            </a:rPr>
            <a:t>世帯で、持ち家に居住する主世帯全体の</a:t>
          </a:r>
          <a:r>
            <a:rPr kumimoji="1" lang="en-US" altLang="ja-JP" sz="1100">
              <a:latin typeface="ＭＳ 明朝"/>
              <a:ea typeface="ＭＳ 明朝"/>
            </a:rPr>
            <a:t>15.5</a:t>
          </a:r>
          <a:r>
            <a:rPr kumimoji="1" lang="ja-JP" altLang="en-US" sz="1100">
              <a:latin typeface="ＭＳ 明朝"/>
              <a:ea typeface="ＭＳ 明朝"/>
            </a:rPr>
            <a:t>％となっている。工事の内訳では、「トイレの工事」が</a:t>
          </a:r>
          <a:r>
            <a:rPr kumimoji="1" lang="en-US" altLang="ja-JP" sz="1100">
              <a:latin typeface="ＭＳ 明朝"/>
              <a:ea typeface="ＭＳ 明朝"/>
            </a:rPr>
            <a:t>25,100</a:t>
          </a:r>
          <a:r>
            <a:rPr kumimoji="1" lang="ja-JP" altLang="en-US" sz="1100">
              <a:latin typeface="ＭＳ 明朝"/>
              <a:ea typeface="ＭＳ 明朝"/>
            </a:rPr>
            <a:t>世帯</a:t>
          </a:r>
          <a:r>
            <a:rPr kumimoji="1" lang="en-US" altLang="ja-JP" sz="1100">
              <a:latin typeface="ＭＳ 明朝"/>
              <a:ea typeface="ＭＳ 明朝"/>
            </a:rPr>
            <a:t>(8.3</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で最も多く、次いで「階段や廊下の手すりの設置」が</a:t>
          </a:r>
          <a:r>
            <a:rPr kumimoji="1" lang="en-US" altLang="ja-JP" sz="1100">
              <a:latin typeface="ＭＳ 明朝"/>
              <a:ea typeface="ＭＳ 明朝"/>
            </a:rPr>
            <a:t>21,700</a:t>
          </a:r>
          <a:r>
            <a:rPr kumimoji="1" lang="ja-JP" altLang="en-US" sz="1100">
              <a:latin typeface="ＭＳ 明朝"/>
              <a:ea typeface="ＭＳ 明朝"/>
            </a:rPr>
            <a:t>世帯</a:t>
          </a:r>
          <a:r>
            <a:rPr kumimoji="1" lang="en-US" altLang="ja-JP" sz="1100">
              <a:latin typeface="ＭＳ 明朝"/>
              <a:ea typeface="ＭＳ 明朝"/>
            </a:rPr>
            <a:t>(7.1</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などとなっている。</a:t>
          </a:r>
          <a:endParaRPr kumimoji="1" lang="en-US" altLang="ja-JP" sz="1100">
            <a:latin typeface="ＭＳ 明朝"/>
            <a:ea typeface="ＭＳ 明朝"/>
          </a:endParaRPr>
        </a:p>
        <a:p>
          <a:r>
            <a:rPr kumimoji="1" lang="ja-JP" altLang="en-US" sz="1100">
              <a:latin typeface="ＭＳ 明朝"/>
              <a:ea typeface="ＭＳ 明朝"/>
            </a:rPr>
            <a:t>　また、高齢者の有無別に設備工事の状況みると、高齢者のいる世帯では</a:t>
          </a:r>
          <a:r>
            <a:rPr kumimoji="1" lang="en-US" altLang="ja-JP" sz="1100">
              <a:latin typeface="ＭＳ 明朝"/>
              <a:ea typeface="ＭＳ 明朝"/>
            </a:rPr>
            <a:t>39,100</a:t>
          </a:r>
          <a:r>
            <a:rPr kumimoji="1" lang="ja-JP" altLang="en-US" sz="1100">
              <a:latin typeface="ＭＳ 明朝"/>
              <a:ea typeface="ＭＳ 明朝"/>
            </a:rPr>
            <a:t>世帯が工事を行い、高齢者のいる世帯全体に占める割合は</a:t>
          </a:r>
          <a:r>
            <a:rPr kumimoji="1" lang="en-US" altLang="ja-JP" sz="1100">
              <a:latin typeface="ＭＳ 明朝"/>
              <a:ea typeface="ＭＳ 明朝"/>
            </a:rPr>
            <a:t>19.6</a:t>
          </a:r>
          <a:r>
            <a:rPr kumimoji="1" lang="ja-JP" altLang="en-US" sz="1100">
              <a:latin typeface="ＭＳ 明朝"/>
              <a:ea typeface="ＭＳ 明朝"/>
            </a:rPr>
            <a:t>％となっているが、高齢者のいない世帯で工事を行ったのは</a:t>
          </a:r>
          <a:r>
            <a:rPr kumimoji="1" lang="en-US" altLang="ja-JP" sz="1100">
              <a:latin typeface="ＭＳ 明朝"/>
              <a:ea typeface="ＭＳ 明朝"/>
            </a:rPr>
            <a:t>7,800</a:t>
          </a:r>
          <a:r>
            <a:rPr kumimoji="1" lang="ja-JP" altLang="en-US" sz="1100">
              <a:latin typeface="ＭＳ 明朝"/>
              <a:ea typeface="ＭＳ 明朝"/>
            </a:rPr>
            <a:t>世帯で、高齢者のいない世帯全体に占める割合は</a:t>
          </a:r>
          <a:r>
            <a:rPr kumimoji="1" lang="en-US" altLang="ja-JP" sz="1100">
              <a:latin typeface="ＭＳ 明朝"/>
              <a:ea typeface="ＭＳ 明朝"/>
            </a:rPr>
            <a:t>7.8</a:t>
          </a:r>
          <a:r>
            <a:rPr kumimoji="1" lang="ja-JP" altLang="en-US" sz="1100">
              <a:latin typeface="ＭＳ 明朝"/>
              <a:ea typeface="ＭＳ 明朝"/>
            </a:rPr>
            <a:t>％に止まっている。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79375</xdr:colOff>
          <xdr:row>11</xdr:row>
          <xdr:rowOff>8255</xdr:rowOff>
        </xdr:from>
        <xdr:to xmlns:xdr="http://schemas.openxmlformats.org/drawingml/2006/spreadsheetDrawing">
          <xdr:col>60</xdr:col>
          <xdr:colOff>83185</xdr:colOff>
          <xdr:row>26</xdr:row>
          <xdr:rowOff>76200</xdr:rowOff>
        </xdr:to>
        <xdr:pic macro="">
          <xdr:nvPicPr>
            <xdr:cNvPr id="4" name="図 3"/>
            <xdr:cNvPicPr>
              <a:picLocks noChangeAspect="1" noChangeArrowheads="1"/>
              <a:extLst>
                <a:ext uri="{84589F7E-364E-4C9E-8A38-B11213B215E9}">
                  <a14:cameraTool cellRange="高齢者設備工事!$A$1:$I$13" spid="_x0000_s346403"/>
                </a:ext>
              </a:extLst>
            </xdr:cNvPicPr>
          </xdr:nvPicPr>
          <xdr:blipFill>
            <a:blip xmlns:r="http://schemas.openxmlformats.org/officeDocument/2006/relationships" r:embed="rId1"/>
            <a:stretch>
              <a:fillRect/>
            </a:stretch>
          </xdr:blipFill>
          <xdr:spPr>
            <a:xfrm>
              <a:off x="422275" y="2103755"/>
              <a:ext cx="6518910" cy="2925445"/>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4</xdr:col>
      <xdr:colOff>0</xdr:colOff>
      <xdr:row>28</xdr:row>
      <xdr:rowOff>0</xdr:rowOff>
    </xdr:from>
    <xdr:to xmlns:xdr="http://schemas.openxmlformats.org/drawingml/2006/spreadsheetDrawing">
      <xdr:col>55</xdr:col>
      <xdr:colOff>92710</xdr:colOff>
      <xdr:row>45</xdr:row>
      <xdr:rowOff>1270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7.xml><?xml version="1.0" encoding="utf-8"?>
<c:userShapes xmlns:c="http://schemas.openxmlformats.org/drawingml/2006/chart">
  <cdr:relSizeAnchor xmlns:cdr="http://schemas.openxmlformats.org/drawingml/2006/chartDrawing">
    <cdr:from>
      <cdr:x>0.26950000000000002</cdr:x>
      <cdr:y>0.505</cdr:y>
    </cdr:from>
    <cdr:to>
      <cdr:x>0.3095</cdr:x>
      <cdr:y>0.54225000000000001</cdr:y>
    </cdr:to>
    <cdr:sp macro="" textlink="">
      <cdr:nvSpPr>
        <cdr:cNvPr id="3" name="テキスト ボックス 2"/>
        <cdr:cNvSpPr txBox="1"/>
      </cdr:nvSpPr>
      <cdr:spPr>
        <a:xfrm xmlns:a="http://schemas.openxmlformats.org/drawingml/2006/main">
          <a:off x="1595981" y="1636083"/>
          <a:ext cx="236880" cy="120681"/>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en-US" altLang="ja-JP" sz="700">
              <a:latin typeface="Cambria Math"/>
              <a:ea typeface="Cambria Math"/>
            </a:rPr>
            <a:t>1.5</a:t>
          </a:r>
        </a:p>
      </cdr:txBody>
    </cdr:sp>
  </cdr:relSizeAnchor>
  <cdr:relSizeAnchor xmlns:cdr="http://schemas.openxmlformats.org/drawingml/2006/chartDrawing">
    <cdr:from>
      <cdr:x>0.30775000000000002</cdr:x>
      <cdr:y>0.62424999999999997</cdr:y>
    </cdr:from>
    <cdr:to>
      <cdr:x>0.34775</cdr:x>
      <cdr:y>0.66074999999999995</cdr:y>
    </cdr:to>
    <cdr:sp macro="" textlink="">
      <cdr:nvSpPr>
        <cdr:cNvPr id="4" name="テキスト ボックス 1"/>
        <cdr:cNvSpPr txBox="1"/>
      </cdr:nvSpPr>
      <cdr:spPr>
        <a:xfrm xmlns:a="http://schemas.openxmlformats.org/drawingml/2006/main">
          <a:off x="1822498" y="2022426"/>
          <a:ext cx="236880" cy="118251"/>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2.8</a:t>
          </a:r>
        </a:p>
      </cdr:txBody>
    </cdr:sp>
  </cdr:relSizeAnchor>
  <cdr:relSizeAnchor xmlns:cdr="http://schemas.openxmlformats.org/drawingml/2006/chartDrawing">
    <cdr:from>
      <cdr:x>0.29449999999999998</cdr:x>
      <cdr:y>0.78300000000000003</cdr:y>
    </cdr:from>
    <cdr:to>
      <cdr:x>0.33450000000000002</cdr:x>
      <cdr:y>0.82050000000000001</cdr:y>
    </cdr:to>
    <cdr:sp macro="" textlink="">
      <cdr:nvSpPr>
        <cdr:cNvPr id="6" name="テキスト ボックス 1"/>
        <cdr:cNvSpPr txBox="1"/>
      </cdr:nvSpPr>
      <cdr:spPr>
        <a:xfrm xmlns:a="http://schemas.openxmlformats.org/drawingml/2006/main">
          <a:off x="1744031" y="2536739"/>
          <a:ext cx="236880" cy="121491"/>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2.3</a:t>
          </a:r>
        </a:p>
      </cdr:txBody>
    </cdr:sp>
  </cdr:relSizeAnchor>
  <cdr:relSizeAnchor xmlns:cdr="http://schemas.openxmlformats.org/drawingml/2006/chartDrawing">
    <cdr:from>
      <cdr:x>0.33124999999999999</cdr:x>
      <cdr:y>0.74475000000000002</cdr:y>
    </cdr:from>
    <cdr:to>
      <cdr:x>0.37125000000000002</cdr:x>
      <cdr:y>0.78225</cdr:y>
    </cdr:to>
    <cdr:sp macro="" textlink="">
      <cdr:nvSpPr>
        <cdr:cNvPr id="7" name="テキスト ボックス 1"/>
        <cdr:cNvSpPr txBox="1"/>
      </cdr:nvSpPr>
      <cdr:spPr>
        <a:xfrm xmlns:a="http://schemas.openxmlformats.org/drawingml/2006/main">
          <a:off x="1961665" y="2412818"/>
          <a:ext cx="236880" cy="121491"/>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3.6</a:t>
          </a:r>
        </a:p>
      </cdr:txBody>
    </cdr:sp>
  </cdr:relSizeAnchor>
  <cdr:relSizeAnchor xmlns:cdr="http://schemas.openxmlformats.org/drawingml/2006/chartDrawing">
    <cdr:from>
      <cdr:x>0.44874999999999998</cdr:x>
      <cdr:y>0.25974999999999998</cdr:y>
    </cdr:from>
    <cdr:to>
      <cdr:x>0.48875000000000002</cdr:x>
      <cdr:y>0.29699999999999999</cdr:y>
    </cdr:to>
    <cdr:sp macro="" textlink="">
      <cdr:nvSpPr>
        <cdr:cNvPr id="9" name="テキスト ボックス 1"/>
        <cdr:cNvSpPr txBox="1"/>
      </cdr:nvSpPr>
      <cdr:spPr>
        <a:xfrm xmlns:a="http://schemas.openxmlformats.org/drawingml/2006/main">
          <a:off x="2657501" y="841530"/>
          <a:ext cx="236880" cy="120681"/>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7.8</a:t>
          </a:r>
        </a:p>
      </cdr:txBody>
    </cdr:sp>
  </cdr:relSizeAnchor>
  <cdr:relSizeAnchor xmlns:cdr="http://schemas.openxmlformats.org/drawingml/2006/chartDrawing">
    <cdr:from>
      <cdr:x>0.26800000000000002</cdr:x>
      <cdr:y>0.86524999999999996</cdr:y>
    </cdr:from>
    <cdr:to>
      <cdr:x>0.308</cdr:x>
      <cdr:y>0.90275000000000005</cdr:y>
    </cdr:to>
    <cdr:sp macro="" textlink="">
      <cdr:nvSpPr>
        <cdr:cNvPr id="10" name="テキスト ボックス 1"/>
        <cdr:cNvSpPr txBox="1"/>
      </cdr:nvSpPr>
      <cdr:spPr>
        <a:xfrm xmlns:a="http://schemas.openxmlformats.org/drawingml/2006/main">
          <a:off x="1587098" y="2803210"/>
          <a:ext cx="236880" cy="121491"/>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1.4</a:t>
          </a:r>
        </a:p>
      </cdr:txBody>
    </cdr:sp>
  </cdr:relSizeAnchor>
  <cdr:relSizeAnchor xmlns:cdr="http://schemas.openxmlformats.org/drawingml/2006/chartDrawing">
    <cdr:from>
      <cdr:x>0.34225</cdr:x>
      <cdr:y>0.38550000000000001</cdr:y>
    </cdr:from>
    <cdr:to>
      <cdr:x>0.38224999999999998</cdr:x>
      <cdr:y>0.41875000000000001</cdr:y>
    </cdr:to>
    <cdr:sp macro="" textlink="">
      <cdr:nvSpPr>
        <cdr:cNvPr id="8" name="テキスト ボックス 1"/>
        <cdr:cNvSpPr txBox="1"/>
      </cdr:nvSpPr>
      <cdr:spPr>
        <a:xfrm xmlns:a="http://schemas.openxmlformats.org/drawingml/2006/main">
          <a:off x="2026807" y="1248931"/>
          <a:ext cx="236880" cy="107722"/>
        </a:xfrm>
        <a:prstGeom xmlns:a="http://schemas.openxmlformats.org/drawingml/2006/main" prst="rect">
          <a:avLst/>
        </a:prstGeom>
        <a:solidFill xmlns:a="http://schemas.openxmlformats.org/drawingml/2006/main">
          <a:schemeClr val="bg1"/>
        </a:solidFill>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3.8</a:t>
          </a:r>
        </a:p>
      </cdr:txBody>
    </cdr:sp>
  </cdr:relSizeAnchor>
</c:userShapes>
</file>

<file path=xl/drawings/drawing78.xml><?xml version="1.0" encoding="utf-8"?>
<xdr:wsDr xmlns:xdr="http://schemas.openxmlformats.org/drawingml/2006/spreadsheetDrawing" xmlns:a="http://schemas.openxmlformats.org/drawingml/2006/main">
  <xdr:twoCellAnchor>
    <xdr:from xmlns:xdr="http://schemas.openxmlformats.org/drawingml/2006/spreadsheetDrawing">
      <xdr:col>0</xdr:col>
      <xdr:colOff>949325</xdr:colOff>
      <xdr:row>23</xdr:row>
      <xdr:rowOff>129540</xdr:rowOff>
    </xdr:from>
    <xdr:to xmlns:xdr="http://schemas.openxmlformats.org/drawingml/2006/spreadsheetDrawing">
      <xdr:col>7</xdr:col>
      <xdr:colOff>593725</xdr:colOff>
      <xdr:row>37</xdr:row>
      <xdr:rowOff>161290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0.26950000000000002</cdr:x>
      <cdr:y>0.505</cdr:y>
    </cdr:from>
    <cdr:to>
      <cdr:x>0.3095</cdr:x>
      <cdr:y>0.54225000000000001</cdr:y>
    </cdr:to>
    <cdr:sp macro="" textlink="">
      <cdr:nvSpPr>
        <cdr:cNvPr id="3" name="テキスト ボックス 2"/>
        <cdr:cNvSpPr txBox="1"/>
      </cdr:nvSpPr>
      <cdr:spPr>
        <a:xfrm xmlns:a="http://schemas.openxmlformats.org/drawingml/2006/main">
          <a:off x="1454626" y="1362868"/>
          <a:ext cx="215900" cy="100528"/>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en-US" altLang="ja-JP" sz="700">
              <a:latin typeface="Cambria Math"/>
              <a:ea typeface="Cambria Math"/>
            </a:rPr>
            <a:t>1.5</a:t>
          </a:r>
        </a:p>
      </cdr:txBody>
    </cdr:sp>
  </cdr:relSizeAnchor>
  <cdr:relSizeAnchor xmlns:cdr="http://schemas.openxmlformats.org/drawingml/2006/chartDrawing">
    <cdr:from>
      <cdr:x>0.30775000000000002</cdr:x>
      <cdr:y>0.62424999999999997</cdr:y>
    </cdr:from>
    <cdr:to>
      <cdr:x>0.34775</cdr:x>
      <cdr:y>0.66074999999999995</cdr:y>
    </cdr:to>
    <cdr:sp macro="" textlink="">
      <cdr:nvSpPr>
        <cdr:cNvPr id="4" name="テキスト ボックス 1"/>
        <cdr:cNvSpPr txBox="1"/>
      </cdr:nvSpPr>
      <cdr:spPr>
        <a:xfrm xmlns:a="http://schemas.openxmlformats.org/drawingml/2006/main">
          <a:off x="1661080" y="1684694"/>
          <a:ext cx="215900" cy="98504"/>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2.8</a:t>
          </a:r>
        </a:p>
      </cdr:txBody>
    </cdr:sp>
  </cdr:relSizeAnchor>
  <cdr:relSizeAnchor xmlns:cdr="http://schemas.openxmlformats.org/drawingml/2006/chartDrawing">
    <cdr:from>
      <cdr:x>0.29449999999999998</cdr:x>
      <cdr:y>0.78300000000000003</cdr:y>
    </cdr:from>
    <cdr:to>
      <cdr:x>0.33450000000000002</cdr:x>
      <cdr:y>0.82050000000000001</cdr:y>
    </cdr:to>
    <cdr:sp macro="" textlink="">
      <cdr:nvSpPr>
        <cdr:cNvPr id="6" name="テキスト ボックス 1"/>
        <cdr:cNvSpPr txBox="1"/>
      </cdr:nvSpPr>
      <cdr:spPr>
        <a:xfrm xmlns:a="http://schemas.openxmlformats.org/drawingml/2006/main">
          <a:off x="1589563" y="2113121"/>
          <a:ext cx="215900" cy="101203"/>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2.3</a:t>
          </a:r>
        </a:p>
      </cdr:txBody>
    </cdr:sp>
  </cdr:relSizeAnchor>
  <cdr:relSizeAnchor xmlns:cdr="http://schemas.openxmlformats.org/drawingml/2006/chartDrawing">
    <cdr:from>
      <cdr:x>0.33124999999999999</cdr:x>
      <cdr:y>0.74475000000000002</cdr:y>
    </cdr:from>
    <cdr:to>
      <cdr:x>0.37125000000000002</cdr:x>
      <cdr:y>0.78225</cdr:y>
    </cdr:to>
    <cdr:sp macro="" textlink="">
      <cdr:nvSpPr>
        <cdr:cNvPr id="7" name="テキスト ボックス 1"/>
        <cdr:cNvSpPr txBox="1"/>
      </cdr:nvSpPr>
      <cdr:spPr>
        <a:xfrm xmlns:a="http://schemas.openxmlformats.org/drawingml/2006/main">
          <a:off x="1787921" y="2009894"/>
          <a:ext cx="215900" cy="101203"/>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3.6</a:t>
          </a:r>
        </a:p>
      </cdr:txBody>
    </cdr:sp>
  </cdr:relSizeAnchor>
  <cdr:relSizeAnchor xmlns:cdr="http://schemas.openxmlformats.org/drawingml/2006/chartDrawing">
    <cdr:from>
      <cdr:x>0.44874999999999998</cdr:x>
      <cdr:y>0.25974999999999998</cdr:y>
    </cdr:from>
    <cdr:to>
      <cdr:x>0.48875000000000002</cdr:x>
      <cdr:y>0.29699999999999999</cdr:y>
    </cdr:to>
    <cdr:sp macro="" textlink="">
      <cdr:nvSpPr>
        <cdr:cNvPr id="9" name="テキスト ボックス 1"/>
        <cdr:cNvSpPr txBox="1"/>
      </cdr:nvSpPr>
      <cdr:spPr>
        <a:xfrm xmlns:a="http://schemas.openxmlformats.org/drawingml/2006/main">
          <a:off x="2422128" y="701000"/>
          <a:ext cx="215900" cy="100528"/>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7.8</a:t>
          </a:r>
        </a:p>
      </cdr:txBody>
    </cdr:sp>
  </cdr:relSizeAnchor>
  <cdr:relSizeAnchor xmlns:cdr="http://schemas.openxmlformats.org/drawingml/2006/chartDrawing">
    <cdr:from>
      <cdr:x>0.26800000000000002</cdr:x>
      <cdr:y>0.86524999999999996</cdr:y>
    </cdr:from>
    <cdr:to>
      <cdr:x>0.308</cdr:x>
      <cdr:y>0.90275000000000005</cdr:y>
    </cdr:to>
    <cdr:sp macro="" textlink="">
      <cdr:nvSpPr>
        <cdr:cNvPr id="10" name="テキスト ボックス 1"/>
        <cdr:cNvSpPr txBox="1"/>
      </cdr:nvSpPr>
      <cdr:spPr>
        <a:xfrm xmlns:a="http://schemas.openxmlformats.org/drawingml/2006/main">
          <a:off x="1446530" y="2335093"/>
          <a:ext cx="215900" cy="101203"/>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a:latin typeface="Cambria Math"/>
              <a:ea typeface="Cambria Math"/>
            </a:rPr>
            <a:t>1.4</a:t>
          </a:r>
        </a:p>
      </cdr:txBody>
    </cdr:sp>
  </cdr:relSizeAnchor>
</c:userShapes>
</file>

<file path=xl/drawings/drawing8.xml><?xml version="1.0" encoding="utf-8"?>
<c:userShapes xmlns:c="http://schemas.openxmlformats.org/drawingml/2006/chart">
  <cdr:relSizeAnchor xmlns:cdr="http://schemas.openxmlformats.org/drawingml/2006/chartDrawing">
    <cdr:from>
      <cdr:x>3.2499999999999999e-003</cdr:x>
      <cdr:y>0.1115</cdr:y>
    </cdr:from>
    <cdr:to>
      <cdr:x>0.13950000000000001</cdr:x>
      <cdr:y>0.17649999999999999</cdr:y>
    </cdr:to>
    <cdr:sp macro="" textlink="">
      <cdr:nvSpPr>
        <cdr:cNvPr id="3" name="テキスト ボックス 1"/>
        <cdr:cNvSpPr txBox="1"/>
      </cdr:nvSpPr>
      <cdr:spPr>
        <a:xfrm xmlns:a="http://schemas.openxmlformats.org/drawingml/2006/main">
          <a:off x="9769" y="256305"/>
          <a:ext cx="409579" cy="149415"/>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（千世帯）</a:t>
          </a:r>
        </a:p>
      </cdr:txBody>
    </cdr:sp>
  </cdr:relSizeAnchor>
</c:userShapes>
</file>

<file path=xl/drawings/drawing80.xml><?xml version="1.0" encoding="utf-8"?>
<xdr:wsDr xmlns:xdr="http://schemas.openxmlformats.org/drawingml/2006/spreadsheetDrawing" xmlns:a="http://schemas.openxmlformats.org/drawingml/2006/main">
  <xdr:oneCellAnchor>
    <xdr:from xmlns:xdr="http://schemas.openxmlformats.org/drawingml/2006/spreadsheetDrawing">
      <xdr:col>4</xdr:col>
      <xdr:colOff>0</xdr:colOff>
      <xdr:row>1</xdr:row>
      <xdr:rowOff>0</xdr:rowOff>
    </xdr:from>
    <xdr:ext cx="5939790" cy="4326890"/>
    <xdr:sp macro="" textlink="">
      <xdr:nvSpPr>
        <xdr:cNvPr id="7" name="テキスト ボックス 6"/>
        <xdr:cNvSpPr txBox="1"/>
      </xdr:nvSpPr>
      <xdr:spPr>
        <a:xfrm>
          <a:off x="457200" y="190500"/>
          <a:ext cx="5939790" cy="43268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持ち家又は借家に居住する高齢単身普通世帯（</a:t>
          </a:r>
          <a:r>
            <a:rPr kumimoji="1" lang="en-US" altLang="ja-JP" sz="1100">
              <a:latin typeface="ＭＳ 明朝"/>
              <a:ea typeface="ＭＳ 明朝"/>
            </a:rPr>
            <a:t>65</a:t>
          </a:r>
          <a:r>
            <a:rPr kumimoji="1" lang="ja-JP" altLang="en-US" sz="1100">
              <a:latin typeface="ＭＳ 明朝"/>
              <a:ea typeface="ＭＳ 明朝"/>
            </a:rPr>
            <a:t>歳以上の単身の普通世帯）について子の居住地をみると、「一緒に住んでいる（「同じ建物又は同じ敷地内に住んでいる」を含む。）」は</a:t>
          </a:r>
          <a:r>
            <a:rPr kumimoji="1" lang="en-US" altLang="ja-JP" sz="1100">
              <a:latin typeface="ＭＳ 明朝"/>
              <a:ea typeface="ＭＳ 明朝"/>
            </a:rPr>
            <a:t>800</a:t>
          </a:r>
          <a:r>
            <a:rPr kumimoji="1" lang="ja-JP" altLang="en-US" sz="1100">
              <a:latin typeface="ＭＳ 明朝"/>
              <a:ea typeface="ＭＳ 明朝"/>
            </a:rPr>
            <a:t>世帯で高齢単身普通世帯全体の</a:t>
          </a:r>
          <a:r>
            <a:rPr kumimoji="1" lang="en-US" altLang="ja-JP" sz="1100">
              <a:latin typeface="ＭＳ 明朝"/>
              <a:ea typeface="ＭＳ 明朝"/>
            </a:rPr>
            <a:t>2.0</a:t>
          </a:r>
          <a:r>
            <a:rPr kumimoji="1" lang="ja-JP" altLang="en-US" sz="1100">
              <a:latin typeface="ＭＳ 明朝"/>
              <a:ea typeface="ＭＳ 明朝"/>
            </a:rPr>
            <a:t>％、「片道</a:t>
          </a:r>
          <a:r>
            <a:rPr kumimoji="1" lang="en-US" altLang="ja-JP" sz="1100">
              <a:latin typeface="ＭＳ 明朝"/>
              <a:ea typeface="ＭＳ 明朝"/>
            </a:rPr>
            <a:t>5</a:t>
          </a:r>
          <a:r>
            <a:rPr kumimoji="1" lang="ja-JP" altLang="en-US" sz="1100">
              <a:latin typeface="ＭＳ 明朝"/>
              <a:ea typeface="ＭＳ 明朝"/>
            </a:rPr>
            <a:t>分程度の場所」が</a:t>
          </a:r>
          <a:r>
            <a:rPr kumimoji="1" lang="en-US" altLang="ja-JP" sz="1100">
              <a:latin typeface="ＭＳ 明朝"/>
              <a:ea typeface="ＭＳ 明朝"/>
            </a:rPr>
            <a:t>2,300</a:t>
          </a:r>
          <a:r>
            <a:rPr kumimoji="1" lang="ja-JP" altLang="en-US" sz="1100">
              <a:latin typeface="ＭＳ 明朝"/>
              <a:ea typeface="ＭＳ 明朝"/>
            </a:rPr>
            <a:t>世帯</a:t>
          </a:r>
          <a:r>
            <a:rPr kumimoji="1" lang="en-US" altLang="ja-JP" sz="1100">
              <a:latin typeface="ＭＳ 明朝"/>
              <a:ea typeface="ＭＳ 明朝"/>
            </a:rPr>
            <a:t>(5.6</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、「片道</a:t>
          </a:r>
          <a:r>
            <a:rPr kumimoji="1" lang="en-US" altLang="ja-JP" sz="1100">
              <a:latin typeface="ＭＳ 明朝"/>
              <a:ea typeface="ＭＳ 明朝"/>
            </a:rPr>
            <a:t>15</a:t>
          </a:r>
          <a:r>
            <a:rPr kumimoji="1" lang="ja-JP" altLang="en-US" sz="1100">
              <a:latin typeface="ＭＳ 明朝"/>
              <a:ea typeface="ＭＳ 明朝"/>
            </a:rPr>
            <a:t>分未満の場所」が</a:t>
          </a:r>
          <a:r>
            <a:rPr kumimoji="1" lang="en-US" altLang="ja-JP" sz="1100">
              <a:latin typeface="ＭＳ 明朝"/>
              <a:ea typeface="ＭＳ 明朝"/>
            </a:rPr>
            <a:t>5,500</a:t>
          </a:r>
          <a:r>
            <a:rPr kumimoji="1" lang="ja-JP" altLang="en-US" sz="1100">
              <a:latin typeface="ＭＳ 明朝"/>
              <a:ea typeface="ＭＳ 明朝"/>
            </a:rPr>
            <a:t>世帯</a:t>
          </a:r>
          <a:r>
            <a:rPr kumimoji="1" lang="en-US" altLang="ja-JP" sz="1100">
              <a:latin typeface="ＭＳ 明朝"/>
              <a:ea typeface="ＭＳ 明朝"/>
            </a:rPr>
            <a:t>(13.5</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a:t>
          </a:r>
          <a:r>
            <a:rPr kumimoji="1" lang="en-US" altLang="ja-JP" sz="1100">
              <a:latin typeface="ＭＳ 明朝"/>
              <a:ea typeface="ＭＳ 明朝"/>
            </a:rPr>
            <a:t>1</a:t>
          </a:r>
          <a:r>
            <a:rPr kumimoji="1" lang="ja-JP" altLang="en-US" sz="1100">
              <a:latin typeface="ＭＳ 明朝"/>
              <a:ea typeface="ＭＳ 明朝"/>
            </a:rPr>
            <a:t>時間未満の場所」が</a:t>
          </a:r>
          <a:r>
            <a:rPr kumimoji="1" lang="en-US" altLang="ja-JP" sz="1100">
              <a:latin typeface="ＭＳ 明朝"/>
              <a:ea typeface="ＭＳ 明朝"/>
            </a:rPr>
            <a:t>8,800</a:t>
          </a:r>
          <a:r>
            <a:rPr kumimoji="1" lang="ja-JP" altLang="en-US" sz="1100">
              <a:latin typeface="ＭＳ 明朝"/>
              <a:ea typeface="ＭＳ 明朝"/>
            </a:rPr>
            <a:t>世帯</a:t>
          </a:r>
          <a:r>
            <a:rPr kumimoji="1" lang="en-US" altLang="ja-JP" sz="1100">
              <a:latin typeface="ＭＳ 明朝"/>
              <a:ea typeface="ＭＳ 明朝"/>
            </a:rPr>
            <a:t>(21.6</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となっている。片道</a:t>
          </a:r>
          <a:r>
            <a:rPr kumimoji="1" lang="en-US" altLang="ja-JP" sz="1100">
              <a:latin typeface="ＭＳ 明朝"/>
              <a:ea typeface="ＭＳ 明朝"/>
            </a:rPr>
            <a:t>1</a:t>
          </a:r>
          <a:r>
            <a:rPr kumimoji="1" lang="ja-JP" altLang="en-US" sz="1100">
              <a:latin typeface="ＭＳ 明朝"/>
              <a:ea typeface="ＭＳ 明朝"/>
            </a:rPr>
            <a:t>時間未満の場所に子が居住している高齢単身普通世帯の割合は</a:t>
          </a:r>
          <a:r>
            <a:rPr kumimoji="1" lang="en-US" altLang="ja-JP" sz="1100">
              <a:latin typeface="ＭＳ 明朝"/>
              <a:ea typeface="ＭＳ 明朝"/>
            </a:rPr>
            <a:t>42.7</a:t>
          </a:r>
          <a:r>
            <a:rPr kumimoji="1" lang="ja-JP" altLang="en-US" sz="1100">
              <a:latin typeface="ＭＳ 明朝"/>
              <a:ea typeface="ＭＳ 明朝"/>
            </a:rPr>
            <a:t>％で、平成</a:t>
          </a:r>
          <a:r>
            <a:rPr kumimoji="1" lang="en-US" altLang="ja-JP" sz="1100">
              <a:latin typeface="ＭＳ 明朝"/>
              <a:ea typeface="ＭＳ 明朝"/>
            </a:rPr>
            <a:t>20</a:t>
          </a:r>
          <a:r>
            <a:rPr kumimoji="1" lang="ja-JP" altLang="en-US" sz="1100">
              <a:latin typeface="ＭＳ 明朝"/>
              <a:ea typeface="ＭＳ 明朝"/>
            </a:rPr>
            <a:t>年</a:t>
          </a:r>
          <a:r>
            <a:rPr kumimoji="1" lang="en-US" altLang="ja-JP" sz="1100">
              <a:latin typeface="ＭＳ 明朝"/>
              <a:ea typeface="ＭＳ 明朝"/>
            </a:rPr>
            <a:t>(39.7</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に比べ</a:t>
          </a:r>
          <a:r>
            <a:rPr kumimoji="1" lang="en-US" altLang="ja-JP" sz="1100">
              <a:latin typeface="ＭＳ 明朝"/>
              <a:ea typeface="ＭＳ 明朝"/>
            </a:rPr>
            <a:t>3.0</a:t>
          </a:r>
          <a:r>
            <a:rPr kumimoji="1" lang="ja-JP" altLang="en-US" sz="1100">
              <a:latin typeface="ＭＳ 明朝"/>
              <a:ea typeface="ＭＳ 明朝"/>
            </a:rPr>
            <a:t>ポイント上昇している。</a:t>
          </a:r>
          <a:endParaRPr kumimoji="1" lang="en-US" altLang="ja-JP" sz="1100">
            <a:latin typeface="ＭＳ 明朝"/>
            <a:ea typeface="ＭＳ 明朝"/>
          </a:endParaRPr>
        </a:p>
        <a:p>
          <a:r>
            <a:rPr kumimoji="1" lang="ja-JP" altLang="en-US" sz="1100">
              <a:latin typeface="ＭＳ 明朝"/>
              <a:ea typeface="ＭＳ 明朝"/>
            </a:rPr>
            <a:t>　また、「片道</a:t>
          </a:r>
          <a:r>
            <a:rPr kumimoji="1" lang="en-US" altLang="ja-JP" sz="1100">
              <a:latin typeface="ＭＳ 明朝"/>
              <a:ea typeface="ＭＳ 明朝"/>
            </a:rPr>
            <a:t>1</a:t>
          </a:r>
          <a:r>
            <a:rPr kumimoji="1" lang="ja-JP" altLang="en-US" sz="1100">
              <a:latin typeface="ＭＳ 明朝"/>
              <a:ea typeface="ＭＳ 明朝"/>
            </a:rPr>
            <a:t>時間以上の場所」は</a:t>
          </a:r>
          <a:r>
            <a:rPr kumimoji="1" lang="en-US" altLang="ja-JP" sz="1100">
              <a:latin typeface="ＭＳ 明朝"/>
              <a:ea typeface="ＭＳ 明朝"/>
            </a:rPr>
            <a:t>14,200</a:t>
          </a:r>
          <a:r>
            <a:rPr kumimoji="1" lang="ja-JP" altLang="en-US" sz="1100">
              <a:latin typeface="ＭＳ 明朝"/>
              <a:ea typeface="ＭＳ 明朝"/>
            </a:rPr>
            <a:t>世帯</a:t>
          </a:r>
          <a:r>
            <a:rPr kumimoji="1" lang="en-US" altLang="ja-JP" sz="1100">
              <a:latin typeface="ＭＳ 明朝"/>
              <a:ea typeface="ＭＳ 明朝"/>
            </a:rPr>
            <a:t>(34.8</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で、平成</a:t>
          </a:r>
          <a:r>
            <a:rPr kumimoji="1" lang="en-US" altLang="ja-JP" sz="1100">
              <a:latin typeface="ＭＳ 明朝"/>
              <a:ea typeface="ＭＳ 明朝"/>
            </a:rPr>
            <a:t>20</a:t>
          </a:r>
          <a:r>
            <a:rPr kumimoji="1" lang="ja-JP" altLang="en-US" sz="1100">
              <a:latin typeface="ＭＳ 明朝"/>
              <a:ea typeface="ＭＳ 明朝"/>
            </a:rPr>
            <a:t>年</a:t>
          </a:r>
          <a:r>
            <a:rPr kumimoji="1" lang="en-US" altLang="ja-JP" sz="1100">
              <a:latin typeface="ＭＳ 明朝"/>
              <a:ea typeface="ＭＳ 明朝"/>
            </a:rPr>
            <a:t>(35.9</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に比べ</a:t>
          </a:r>
          <a:r>
            <a:rPr kumimoji="1" lang="en-US" altLang="ja-JP" sz="1100">
              <a:latin typeface="ＭＳ 明朝"/>
              <a:ea typeface="ＭＳ 明朝"/>
            </a:rPr>
            <a:t>1.1</a:t>
          </a:r>
          <a:r>
            <a:rPr kumimoji="1" lang="ja-JP" altLang="en-US" sz="1100">
              <a:latin typeface="ＭＳ 明朝"/>
              <a:ea typeface="ＭＳ 明朝"/>
            </a:rPr>
            <a:t>ポイント低下しているものの、高齢単身普通世帯全体の３分の１を超える世帯では、片道</a:t>
          </a:r>
          <a:r>
            <a:rPr kumimoji="1" lang="en-US" altLang="ja-JP" sz="1100">
              <a:latin typeface="ＭＳ 明朝"/>
              <a:ea typeface="ＭＳ 明朝"/>
            </a:rPr>
            <a:t>1</a:t>
          </a:r>
          <a:r>
            <a:rPr kumimoji="1" lang="ja-JP" altLang="en-US" sz="1100">
              <a:latin typeface="ＭＳ 明朝"/>
              <a:ea typeface="ＭＳ 明朝"/>
            </a:rPr>
            <a:t>時間以上の場所に子が居住している。</a:t>
          </a:r>
          <a:endParaRPr kumimoji="1" lang="en-US" altLang="ja-JP" sz="1100">
            <a:latin typeface="ＭＳ 明朝"/>
            <a:ea typeface="ＭＳ 明朝"/>
          </a:endParaRPr>
        </a:p>
        <a:p>
          <a:r>
            <a:rPr kumimoji="1" lang="ja-JP" altLang="en-US" sz="1100">
              <a:latin typeface="ＭＳ 明朝"/>
              <a:ea typeface="ＭＳ 明朝"/>
            </a:rPr>
            <a:t>　なお、全国における片道</a:t>
          </a:r>
          <a:r>
            <a:rPr kumimoji="1" lang="en-US" altLang="ja-JP" sz="1100">
              <a:latin typeface="ＭＳ 明朝"/>
              <a:ea typeface="ＭＳ 明朝"/>
            </a:rPr>
            <a:t>1</a:t>
          </a:r>
          <a:r>
            <a:rPr kumimoji="1" lang="ja-JP" altLang="en-US" sz="1100">
              <a:latin typeface="ＭＳ 明朝"/>
              <a:ea typeface="ＭＳ 明朝"/>
            </a:rPr>
            <a:t>時間以上の場所に子が居住している高齢単身普通世帯の割合は</a:t>
          </a:r>
          <a:r>
            <a:rPr kumimoji="1" lang="en-US" altLang="ja-JP" sz="1100">
              <a:latin typeface="ＭＳ 明朝"/>
              <a:ea typeface="ＭＳ 明朝"/>
            </a:rPr>
            <a:t>23.4</a:t>
          </a:r>
          <a:r>
            <a:rPr kumimoji="1" lang="ja-JP" altLang="en-US" sz="1100">
              <a:latin typeface="ＭＳ 明朝"/>
              <a:ea typeface="ＭＳ 明朝"/>
            </a:rPr>
            <a:t>％で秋田県より</a:t>
          </a:r>
          <a:r>
            <a:rPr kumimoji="1" lang="en-US" altLang="ja-JP" sz="1100">
              <a:latin typeface="ＭＳ 明朝"/>
              <a:ea typeface="ＭＳ 明朝"/>
            </a:rPr>
            <a:t>11.4</a:t>
          </a:r>
          <a:r>
            <a:rPr kumimoji="1" lang="ja-JP" altLang="en-US" sz="1100">
              <a:latin typeface="ＭＳ 明朝"/>
              <a:ea typeface="ＭＳ 明朝"/>
            </a:rPr>
            <a:t>ポイント低く、本県の高齢単身普通世帯では全国に比べ子の居住地が遠方となっている。</a:t>
          </a:r>
          <a:endParaRPr kumimoji="1" lang="en-US" altLang="ja-JP" sz="1100">
            <a:latin typeface="ＭＳ 明朝"/>
            <a:ea typeface="ＭＳ 明朝"/>
          </a:endParaRPr>
        </a:p>
        <a:p>
          <a:r>
            <a:rPr kumimoji="1" lang="ja-JP" altLang="en-US" sz="1100">
              <a:latin typeface="ＭＳ 明朝"/>
              <a:ea typeface="ＭＳ 明朝"/>
            </a:rPr>
            <a:t>　次に、持ち家又は借家に居住する高齢者のいる夫婦のみの普通世帯（家計を主に支える者の年齢が</a:t>
          </a:r>
          <a:r>
            <a:rPr kumimoji="1" lang="en-US" altLang="ja-JP" sz="1100">
              <a:latin typeface="ＭＳ 明朝"/>
              <a:ea typeface="ＭＳ 明朝"/>
            </a:rPr>
            <a:t>65</a:t>
          </a:r>
          <a:r>
            <a:rPr kumimoji="1" lang="ja-JP" altLang="en-US" sz="1100">
              <a:latin typeface="ＭＳ 明朝"/>
              <a:ea typeface="ＭＳ 明朝"/>
            </a:rPr>
            <a:t>歳以上の普通世帯、以下「夫婦のみの普通世帯」という。）では、「一緒に住んでいる」は</a:t>
          </a:r>
          <a:r>
            <a:rPr kumimoji="1" lang="en-US" altLang="ja-JP" sz="1100">
              <a:latin typeface="ＭＳ 明朝"/>
              <a:ea typeface="ＭＳ 明朝"/>
            </a:rPr>
            <a:t>700</a:t>
          </a:r>
          <a:r>
            <a:rPr kumimoji="1" lang="ja-JP" altLang="en-US" sz="1100">
              <a:latin typeface="ＭＳ 明朝"/>
              <a:ea typeface="ＭＳ 明朝"/>
            </a:rPr>
            <a:t>世帯で夫婦のみの普通世帯全体の</a:t>
          </a:r>
          <a:r>
            <a:rPr kumimoji="1" lang="en-US" altLang="ja-JP" sz="1100">
              <a:latin typeface="ＭＳ 明朝"/>
              <a:ea typeface="ＭＳ 明朝"/>
            </a:rPr>
            <a:t>1.6</a:t>
          </a:r>
          <a:r>
            <a:rPr kumimoji="1" lang="ja-JP" altLang="en-US" sz="1100">
              <a:latin typeface="ＭＳ 明朝"/>
              <a:ea typeface="ＭＳ 明朝"/>
            </a:rPr>
            <a:t>％、「片道</a:t>
          </a:r>
          <a:r>
            <a:rPr kumimoji="1" lang="en-US" altLang="ja-JP" sz="1100">
              <a:latin typeface="ＭＳ 明朝"/>
              <a:ea typeface="ＭＳ 明朝"/>
            </a:rPr>
            <a:t>5</a:t>
          </a:r>
          <a:r>
            <a:rPr kumimoji="1" lang="ja-JP" altLang="en-US" sz="1100">
              <a:latin typeface="ＭＳ 明朝"/>
              <a:ea typeface="ＭＳ 明朝"/>
            </a:rPr>
            <a:t>分程度の場所」が</a:t>
          </a:r>
          <a:r>
            <a:rPr kumimoji="1" lang="en-US" altLang="ja-JP" sz="1100">
              <a:latin typeface="ＭＳ 明朝"/>
              <a:ea typeface="ＭＳ 明朝"/>
            </a:rPr>
            <a:t>3,000</a:t>
          </a:r>
          <a:r>
            <a:rPr kumimoji="1" lang="ja-JP" altLang="en-US" sz="1100">
              <a:latin typeface="ＭＳ 明朝"/>
              <a:ea typeface="ＭＳ 明朝"/>
            </a:rPr>
            <a:t>世帯</a:t>
          </a:r>
          <a:r>
            <a:rPr kumimoji="1" lang="en-US" altLang="ja-JP" sz="1100">
              <a:latin typeface="ＭＳ 明朝"/>
              <a:ea typeface="ＭＳ 明朝"/>
            </a:rPr>
            <a:t>(6.9</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、「片道</a:t>
          </a:r>
          <a:r>
            <a:rPr kumimoji="1" lang="en-US" altLang="ja-JP" sz="1100">
              <a:latin typeface="ＭＳ 明朝"/>
              <a:ea typeface="ＭＳ 明朝"/>
            </a:rPr>
            <a:t>15</a:t>
          </a:r>
          <a:r>
            <a:rPr kumimoji="1" lang="ja-JP" altLang="en-US" sz="1100">
              <a:latin typeface="ＭＳ 明朝"/>
              <a:ea typeface="ＭＳ 明朝"/>
            </a:rPr>
            <a:t>分未満の場所」が</a:t>
          </a:r>
          <a:r>
            <a:rPr kumimoji="1" lang="en-US" altLang="ja-JP" sz="1100">
              <a:latin typeface="ＭＳ 明朝"/>
              <a:ea typeface="ＭＳ 明朝"/>
            </a:rPr>
            <a:t>6,700</a:t>
          </a:r>
          <a:r>
            <a:rPr kumimoji="1" lang="ja-JP" altLang="en-US" sz="1100">
              <a:latin typeface="ＭＳ 明朝"/>
              <a:ea typeface="ＭＳ 明朝"/>
            </a:rPr>
            <a:t>世帯</a:t>
          </a:r>
          <a:r>
            <a:rPr kumimoji="1" lang="en-US" altLang="ja-JP" sz="1100">
              <a:latin typeface="ＭＳ 明朝"/>
              <a:ea typeface="ＭＳ 明朝"/>
            </a:rPr>
            <a:t>(15.4</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、「片道</a:t>
          </a:r>
          <a:r>
            <a:rPr kumimoji="1" lang="en-US" altLang="ja-JP" sz="1100">
              <a:latin typeface="ＭＳ 明朝"/>
              <a:ea typeface="ＭＳ 明朝"/>
            </a:rPr>
            <a:t>1</a:t>
          </a:r>
          <a:r>
            <a:rPr kumimoji="1" lang="ja-JP" altLang="en-US" sz="1100">
              <a:latin typeface="ＭＳ 明朝"/>
              <a:ea typeface="ＭＳ 明朝"/>
            </a:rPr>
            <a:t>時間未満の場所」が</a:t>
          </a:r>
          <a:r>
            <a:rPr kumimoji="1" lang="en-US" altLang="ja-JP" sz="1100">
              <a:latin typeface="ＭＳ 明朝"/>
              <a:ea typeface="ＭＳ 明朝"/>
            </a:rPr>
            <a:t>10,900</a:t>
          </a:r>
          <a:r>
            <a:rPr kumimoji="1" lang="ja-JP" altLang="en-US" sz="1100">
              <a:latin typeface="ＭＳ 明朝"/>
              <a:ea typeface="ＭＳ 明朝"/>
            </a:rPr>
            <a:t>世帯</a:t>
          </a:r>
          <a:r>
            <a:rPr kumimoji="1" lang="en-US" altLang="ja-JP" sz="1100">
              <a:latin typeface="ＭＳ 明朝"/>
              <a:ea typeface="ＭＳ 明朝"/>
            </a:rPr>
            <a:t>(25.1</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となっている。片道</a:t>
          </a:r>
          <a:r>
            <a:rPr kumimoji="1" lang="en-US" altLang="ja-JP" sz="1100">
              <a:latin typeface="ＭＳ 明朝"/>
              <a:ea typeface="ＭＳ 明朝"/>
            </a:rPr>
            <a:t>1</a:t>
          </a:r>
          <a:r>
            <a:rPr kumimoji="1" lang="ja-JP" altLang="en-US" sz="1100">
              <a:latin typeface="ＭＳ 明朝"/>
              <a:ea typeface="ＭＳ 明朝"/>
            </a:rPr>
            <a:t>時間未満の場所に子が居住している夫婦のみの普通世帯の割合は</a:t>
          </a:r>
          <a:r>
            <a:rPr kumimoji="1" lang="en-US" altLang="ja-JP" sz="1100">
              <a:latin typeface="ＭＳ 明朝"/>
              <a:ea typeface="ＭＳ 明朝"/>
            </a:rPr>
            <a:t>49.0</a:t>
          </a:r>
          <a:r>
            <a:rPr kumimoji="1" lang="ja-JP" altLang="en-US" sz="1100">
              <a:latin typeface="ＭＳ 明朝"/>
              <a:ea typeface="ＭＳ 明朝"/>
            </a:rPr>
            <a:t>％で、平成</a:t>
          </a:r>
          <a:r>
            <a:rPr kumimoji="1" lang="en-US" altLang="ja-JP" sz="1100">
              <a:latin typeface="ＭＳ 明朝"/>
              <a:ea typeface="ＭＳ 明朝"/>
            </a:rPr>
            <a:t>20</a:t>
          </a:r>
          <a:r>
            <a:rPr kumimoji="1" lang="ja-JP" altLang="en-US" sz="1100">
              <a:latin typeface="ＭＳ 明朝"/>
              <a:ea typeface="ＭＳ 明朝"/>
            </a:rPr>
            <a:t>年</a:t>
          </a:r>
          <a:r>
            <a:rPr kumimoji="1" lang="en-US" altLang="ja-JP" sz="1100">
              <a:latin typeface="ＭＳ 明朝"/>
              <a:ea typeface="ＭＳ 明朝"/>
            </a:rPr>
            <a:t>(42.9</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に比べ</a:t>
          </a:r>
          <a:r>
            <a:rPr kumimoji="1" lang="en-US" altLang="ja-JP" sz="1100">
              <a:latin typeface="ＭＳ 明朝"/>
              <a:ea typeface="ＭＳ 明朝"/>
            </a:rPr>
            <a:t>6.1</a:t>
          </a:r>
          <a:r>
            <a:rPr kumimoji="1" lang="ja-JP" altLang="en-US" sz="1100">
              <a:latin typeface="ＭＳ 明朝"/>
              <a:ea typeface="ＭＳ 明朝"/>
            </a:rPr>
            <a:t>ポイント上昇している。</a:t>
          </a:r>
          <a:endParaRPr kumimoji="1" lang="en-US" altLang="ja-JP" sz="1100">
            <a:latin typeface="ＭＳ 明朝"/>
            <a:ea typeface="ＭＳ 明朝"/>
          </a:endParaRPr>
        </a:p>
        <a:p>
          <a:r>
            <a:rPr kumimoji="1" lang="ja-JP" altLang="en-US" sz="1100">
              <a:latin typeface="ＭＳ 明朝"/>
              <a:ea typeface="ＭＳ 明朝"/>
            </a:rPr>
            <a:t>　また、「片道</a:t>
          </a:r>
          <a:r>
            <a:rPr kumimoji="1" lang="en-US" altLang="ja-JP" sz="1100">
              <a:latin typeface="ＭＳ 明朝"/>
              <a:ea typeface="ＭＳ 明朝"/>
            </a:rPr>
            <a:t>1</a:t>
          </a:r>
          <a:r>
            <a:rPr kumimoji="1" lang="ja-JP" altLang="en-US" sz="1100">
              <a:latin typeface="ＭＳ 明朝"/>
              <a:ea typeface="ＭＳ 明朝"/>
            </a:rPr>
            <a:t>時間以上の場所」は</a:t>
          </a:r>
          <a:r>
            <a:rPr kumimoji="1" lang="en-US" altLang="ja-JP" sz="1100">
              <a:latin typeface="ＭＳ 明朝"/>
              <a:ea typeface="ＭＳ 明朝"/>
            </a:rPr>
            <a:t>17,100</a:t>
          </a:r>
          <a:r>
            <a:rPr kumimoji="1" lang="ja-JP" altLang="en-US" sz="1100">
              <a:latin typeface="ＭＳ 明朝"/>
              <a:ea typeface="ＭＳ 明朝"/>
            </a:rPr>
            <a:t>世帯</a:t>
          </a:r>
          <a:r>
            <a:rPr kumimoji="1" lang="en-US" altLang="ja-JP" sz="1100">
              <a:latin typeface="ＭＳ 明朝"/>
              <a:ea typeface="ＭＳ 明朝"/>
            </a:rPr>
            <a:t>(39.4</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で、平成</a:t>
          </a:r>
          <a:r>
            <a:rPr kumimoji="1" lang="en-US" altLang="ja-JP" sz="1100">
              <a:latin typeface="ＭＳ 明朝"/>
              <a:ea typeface="ＭＳ 明朝"/>
            </a:rPr>
            <a:t>20</a:t>
          </a:r>
          <a:r>
            <a:rPr kumimoji="1" lang="ja-JP" altLang="en-US" sz="1100">
              <a:latin typeface="ＭＳ 明朝"/>
              <a:ea typeface="ＭＳ 明朝"/>
            </a:rPr>
            <a:t>年</a:t>
          </a:r>
          <a:r>
            <a:rPr kumimoji="1" lang="en-US" altLang="ja-JP" sz="1100">
              <a:latin typeface="ＭＳ 明朝"/>
              <a:ea typeface="ＭＳ 明朝"/>
            </a:rPr>
            <a:t>(41.8</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に比べ</a:t>
          </a:r>
          <a:r>
            <a:rPr kumimoji="1" lang="en-US" altLang="ja-JP" sz="1100">
              <a:latin typeface="ＭＳ 明朝"/>
              <a:ea typeface="ＭＳ 明朝"/>
            </a:rPr>
            <a:t>2.4</a:t>
          </a:r>
          <a:r>
            <a:rPr kumimoji="1" lang="ja-JP" altLang="en-US" sz="1100">
              <a:latin typeface="ＭＳ 明朝"/>
              <a:ea typeface="ＭＳ 明朝"/>
            </a:rPr>
            <a:t>ポイント低下しているが、</a:t>
          </a:r>
          <a:r>
            <a:rPr kumimoji="1" lang="en-US" altLang="ja-JP" sz="1100">
              <a:latin typeface="ＭＳ 明朝"/>
              <a:ea typeface="ＭＳ 明朝"/>
            </a:rPr>
            <a:t>4</a:t>
          </a:r>
          <a:r>
            <a:rPr kumimoji="1" lang="ja-JP" altLang="en-US" sz="1100">
              <a:latin typeface="ＭＳ 明朝"/>
              <a:ea typeface="ＭＳ 明朝"/>
            </a:rPr>
            <a:t>割近い世帯で子の居住地が片道</a:t>
          </a:r>
          <a:r>
            <a:rPr kumimoji="1" lang="en-US" altLang="ja-JP" sz="1100">
              <a:latin typeface="ＭＳ 明朝"/>
              <a:ea typeface="ＭＳ 明朝"/>
            </a:rPr>
            <a:t>1</a:t>
          </a:r>
          <a:r>
            <a:rPr kumimoji="1" lang="ja-JP" altLang="en-US" sz="1100">
              <a:latin typeface="ＭＳ 明朝"/>
              <a:ea typeface="ＭＳ 明朝"/>
            </a:rPr>
            <a:t>時間以上となっている。</a:t>
          </a:r>
          <a:endParaRPr kumimoji="1" lang="en-US" altLang="ja-JP" sz="1100">
            <a:latin typeface="ＭＳ 明朝"/>
            <a:ea typeface="ＭＳ 明朝"/>
          </a:endParaRPr>
        </a:p>
        <a:p>
          <a:r>
            <a:rPr kumimoji="1" lang="ja-JP" altLang="en-US" sz="1100">
              <a:latin typeface="ＭＳ 明朝"/>
              <a:ea typeface="ＭＳ 明朝"/>
            </a:rPr>
            <a:t>　なお、全国における片道</a:t>
          </a:r>
          <a:r>
            <a:rPr kumimoji="1" lang="en-US" altLang="ja-JP" sz="1100">
              <a:latin typeface="ＭＳ 明朝"/>
              <a:ea typeface="ＭＳ 明朝"/>
            </a:rPr>
            <a:t>1</a:t>
          </a:r>
          <a:r>
            <a:rPr kumimoji="1" lang="ja-JP" altLang="en-US" sz="1100">
              <a:latin typeface="ＭＳ 明朝"/>
              <a:ea typeface="ＭＳ 明朝"/>
            </a:rPr>
            <a:t>時間以上の場所に子が居住している夫婦のみの普通世帯の割合は</a:t>
          </a:r>
          <a:r>
            <a:rPr kumimoji="1" lang="en-US" altLang="ja-JP" sz="1100">
              <a:latin typeface="ＭＳ 明朝"/>
              <a:ea typeface="ＭＳ 明朝"/>
            </a:rPr>
            <a:t>28.4</a:t>
          </a:r>
          <a:r>
            <a:rPr kumimoji="1" lang="ja-JP" altLang="en-US" sz="1100">
              <a:latin typeface="ＭＳ 明朝"/>
              <a:ea typeface="ＭＳ 明朝"/>
            </a:rPr>
            <a:t>％で秋田県より</a:t>
          </a:r>
          <a:r>
            <a:rPr kumimoji="1" lang="en-US" altLang="ja-JP" sz="1100">
              <a:latin typeface="ＭＳ 明朝"/>
              <a:ea typeface="ＭＳ 明朝"/>
            </a:rPr>
            <a:t>11.0</a:t>
          </a:r>
          <a:r>
            <a:rPr kumimoji="1" lang="ja-JP" altLang="en-US" sz="1100">
              <a:latin typeface="ＭＳ 明朝"/>
              <a:ea typeface="ＭＳ 明朝"/>
            </a:rPr>
            <a:t>ポイント低く、本県の夫婦のみの世帯においても子の居住地は全国に比べ遠方となっている。</a:t>
          </a:r>
          <a:endParaRPr kumimoji="1" lang="en-US" altLang="ja-JP" sz="1100">
            <a:latin typeface="ＭＳ 明朝"/>
            <a:ea typeface="ＭＳ 明朝"/>
          </a:endParaRPr>
        </a:p>
      </xdr:txBody>
    </xdr:sp>
    <xdr:clientData/>
  </xdr:oneCellAnchor>
  <xdr:twoCellAnchor>
    <xdr:from xmlns:xdr="http://schemas.openxmlformats.org/drawingml/2006/spreadsheetDrawing">
      <xdr:col>6</xdr:col>
      <xdr:colOff>0</xdr:colOff>
      <xdr:row>57</xdr:row>
      <xdr:rowOff>0</xdr:rowOff>
    </xdr:from>
    <xdr:to xmlns:xdr="http://schemas.openxmlformats.org/drawingml/2006/spreadsheetDrawing">
      <xdr:col>54</xdr:col>
      <xdr:colOff>66040</xdr:colOff>
      <xdr:row>67</xdr:row>
      <xdr:rowOff>74930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6</xdr:col>
      <xdr:colOff>0</xdr:colOff>
      <xdr:row>70</xdr:row>
      <xdr:rowOff>0</xdr:rowOff>
    </xdr:from>
    <xdr:to xmlns:xdr="http://schemas.openxmlformats.org/drawingml/2006/spreadsheetDrawing">
      <xdr:col>54</xdr:col>
      <xdr:colOff>66040</xdr:colOff>
      <xdr:row>81</xdr:row>
      <xdr:rowOff>64770</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6</xdr:col>
      <xdr:colOff>0</xdr:colOff>
      <xdr:row>84</xdr:row>
      <xdr:rowOff>0</xdr:rowOff>
    </xdr:from>
    <xdr:to xmlns:xdr="http://schemas.openxmlformats.org/drawingml/2006/spreadsheetDrawing">
      <xdr:col>54</xdr:col>
      <xdr:colOff>66040</xdr:colOff>
      <xdr:row>94</xdr:row>
      <xdr:rowOff>74930</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0</xdr:colOff>
      <xdr:row>97</xdr:row>
      <xdr:rowOff>0</xdr:rowOff>
    </xdr:from>
    <xdr:to xmlns:xdr="http://schemas.openxmlformats.org/drawingml/2006/spreadsheetDrawing">
      <xdr:col>54</xdr:col>
      <xdr:colOff>66040</xdr:colOff>
      <xdr:row>108</xdr:row>
      <xdr:rowOff>64770</xdr:rowOff>
    </xdr:to>
    <xdr:graphicFrame macro="">
      <xdr:nvGraphicFramePr>
        <xdr:cNvPr id="24"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79375</xdr:colOff>
          <xdr:row>27</xdr:row>
          <xdr:rowOff>63500</xdr:rowOff>
        </xdr:from>
        <xdr:to xmlns:xdr="http://schemas.openxmlformats.org/drawingml/2006/spreadsheetDrawing">
          <xdr:col>60</xdr:col>
          <xdr:colOff>85725</xdr:colOff>
          <xdr:row>54</xdr:row>
          <xdr:rowOff>154940</xdr:rowOff>
        </xdr:to>
        <xdr:pic macro="">
          <xdr:nvPicPr>
            <xdr:cNvPr id="8" name="図 7"/>
            <xdr:cNvPicPr>
              <a:picLocks noChangeAspect="1" noChangeArrowheads="1"/>
              <a:extLst>
                <a:ext uri="{84589F7E-364E-4C9E-8A38-B11213B215E9}">
                  <a14:cameraTool cellRange="子の居住地!$A$1:$I$30" spid="_x0000_s369849"/>
                </a:ext>
              </a:extLst>
            </xdr:cNvPicPr>
          </xdr:nvPicPr>
          <xdr:blipFill>
            <a:blip xmlns:r="http://schemas.openxmlformats.org/officeDocument/2006/relationships" r:embed="rId5"/>
            <a:stretch>
              <a:fillRect/>
            </a:stretch>
          </xdr:blipFill>
          <xdr:spPr>
            <a:xfrm>
              <a:off x="422275" y="5207000"/>
              <a:ext cx="6521450" cy="5234940"/>
            </a:xfrm>
            <a:prstGeom prst="rect">
              <a:avLst/>
            </a:prstGeom>
            <a:solidFill>
              <a:srgbClr val="FFFFFF" a14:legacySpreadsheetColorIndex="9" mc:Ignorable="a14"/>
            </a:solidFill>
            <a:ln w="9525">
              <a:noFill/>
              <a:miter lim="800000"/>
              <a:headEnd/>
              <a:tailEnd/>
            </a:ln>
          </xdr:spPr>
        </xdr:pic>
        <xdr:clientData/>
      </xdr:twoCellAnchor>
    </mc:Choice>
    <mc:Fallback/>
  </mc:AlternateContent>
</xdr:wsDr>
</file>

<file path=xl/drawings/drawing81.xml><?xml version="1.0" encoding="utf-8"?>
<xdr:wsDr xmlns:xdr="http://schemas.openxmlformats.org/drawingml/2006/spreadsheetDrawing" xmlns:a="http://schemas.openxmlformats.org/drawingml/2006/main">
  <xdr:twoCellAnchor>
    <xdr:from xmlns:xdr="http://schemas.openxmlformats.org/drawingml/2006/spreadsheetDrawing">
      <xdr:col>8</xdr:col>
      <xdr:colOff>111125</xdr:colOff>
      <xdr:row>58</xdr:row>
      <xdr:rowOff>31750</xdr:rowOff>
    </xdr:from>
    <xdr:to xmlns:xdr="http://schemas.openxmlformats.org/drawingml/2006/spreadsheetDrawing">
      <xdr:col>16</xdr:col>
      <xdr:colOff>50165</xdr:colOff>
      <xdr:row>72</xdr:row>
      <xdr:rowOff>107315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104140</xdr:colOff>
      <xdr:row>57</xdr:row>
      <xdr:rowOff>143510</xdr:rowOff>
    </xdr:from>
    <xdr:to xmlns:xdr="http://schemas.openxmlformats.org/drawingml/2006/spreadsheetDrawing">
      <xdr:col>6</xdr:col>
      <xdr:colOff>502285</xdr:colOff>
      <xdr:row>71</xdr:row>
      <xdr:rowOff>38100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0</xdr:col>
      <xdr:colOff>0</xdr:colOff>
      <xdr:row>36</xdr:row>
      <xdr:rowOff>0</xdr:rowOff>
    </xdr:from>
    <xdr:to xmlns:xdr="http://schemas.openxmlformats.org/drawingml/2006/spreadsheetDrawing">
      <xdr:col>6</xdr:col>
      <xdr:colOff>399415</xdr:colOff>
      <xdr:row>49</xdr:row>
      <xdr:rowOff>69850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8</xdr:col>
      <xdr:colOff>0</xdr:colOff>
      <xdr:row>36</xdr:row>
      <xdr:rowOff>0</xdr:rowOff>
    </xdr:from>
    <xdr:to xmlns:xdr="http://schemas.openxmlformats.org/drawingml/2006/spreadsheetDrawing">
      <xdr:col>15</xdr:col>
      <xdr:colOff>621665</xdr:colOff>
      <xdr:row>50</xdr:row>
      <xdr:rowOff>75565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mlns:xdr="http://schemas.openxmlformats.org/drawingml/2006/spreadsheetDrawing">
      <xdr:col>39</xdr:col>
      <xdr:colOff>86995</xdr:colOff>
      <xdr:row>12</xdr:row>
      <xdr:rowOff>63500</xdr:rowOff>
    </xdr:from>
    <xdr:to xmlns:xdr="http://schemas.openxmlformats.org/drawingml/2006/spreadsheetDrawing">
      <xdr:col>60</xdr:col>
      <xdr:colOff>93980</xdr:colOff>
      <xdr:row>23</xdr:row>
      <xdr:rowOff>128270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7</xdr:col>
      <xdr:colOff>55245</xdr:colOff>
      <xdr:row>30</xdr:row>
      <xdr:rowOff>149860</xdr:rowOff>
    </xdr:from>
    <xdr:to xmlns:xdr="http://schemas.openxmlformats.org/drawingml/2006/spreadsheetDrawing">
      <xdr:col>53</xdr:col>
      <xdr:colOff>7620</xdr:colOff>
      <xdr:row>39</xdr:row>
      <xdr:rowOff>182245</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mlns:xdr="http://schemas.openxmlformats.org/drawingml/2006/spreadsheetDrawing">
      <xdr:col>3</xdr:col>
      <xdr:colOff>0</xdr:colOff>
      <xdr:row>1</xdr:row>
      <xdr:rowOff>0</xdr:rowOff>
    </xdr:from>
    <xdr:ext cx="5939790" cy="806450"/>
    <xdr:sp macro="" textlink="">
      <xdr:nvSpPr>
        <xdr:cNvPr id="9" name="テキスト ボックス 8"/>
        <xdr:cNvSpPr txBox="1"/>
      </xdr:nvSpPr>
      <xdr:spPr>
        <a:xfrm>
          <a:off x="342900" y="333375"/>
          <a:ext cx="5939790" cy="806450"/>
        </a:xfrm>
        <a:prstGeom prst="rect">
          <a:avLst/>
        </a:prstGeom>
        <a:solidFill>
          <a:schemeClr val="lt1"/>
        </a:solidFill>
        <a:ln w="25400" cmpd="dbl">
          <a:noFill/>
        </a:ln>
      </xdr:spPr>
      <xdr:style>
        <a:lnRef idx="0">
          <a:srgbClr val="000000"/>
        </a:lnRef>
        <a:fillRef idx="0">
          <a:srgbClr val="000000"/>
        </a:fillRef>
        <a:effectRef idx="0">
          <a:srgbClr val="000000"/>
        </a:effectRef>
        <a:fontRef idx="minor">
          <a:schemeClr val="dk1"/>
        </a:fontRef>
      </xdr:style>
      <xdr:txBody>
        <a:bodyPr vertOverflow="clip" horzOverflow="clip" wrap="square" lIns="72000" tIns="36000" rIns="72000" bIns="36000" rtlCol="0" anchor="t">
          <a:spAutoFit/>
        </a:bodyPr>
        <a:lstStyle/>
        <a:p>
          <a:r>
            <a:rPr kumimoji="1" lang="ja-JP" altLang="en-US" sz="1100" b="1">
              <a:latin typeface="ＭＳ ゴシック"/>
              <a:ea typeface="ＭＳ ゴシック"/>
            </a:rPr>
            <a:t>　平成</a:t>
          </a:r>
          <a:r>
            <a:rPr kumimoji="1" lang="en-US" altLang="ja-JP" sz="1100" b="1">
              <a:latin typeface="ＭＳ ゴシック"/>
              <a:ea typeface="ＭＳ ゴシック"/>
            </a:rPr>
            <a:t>23</a:t>
          </a:r>
          <a:r>
            <a:rPr kumimoji="1" lang="ja-JP" altLang="en-US" sz="1100" b="1">
              <a:latin typeface="ＭＳ ゴシック"/>
              <a:ea typeface="ＭＳ ゴシック"/>
            </a:rPr>
            <a:t>年</a:t>
          </a:r>
          <a:r>
            <a:rPr kumimoji="1" lang="en-US" altLang="ja-JP" sz="1100" b="1">
              <a:latin typeface="ＭＳ ゴシック"/>
              <a:ea typeface="ＭＳ ゴシック"/>
            </a:rPr>
            <a:t>3</a:t>
          </a:r>
          <a:r>
            <a:rPr kumimoji="1" lang="ja-JP" altLang="en-US" sz="1100" b="1">
              <a:latin typeface="ＭＳ ゴシック"/>
              <a:ea typeface="ＭＳ ゴシック"/>
            </a:rPr>
            <a:t>月に発生した東日本大震災は、東北地方の太平洋沿岸地域を中心とし、広域にわたって甚大な被害をもたらした。</a:t>
          </a:r>
          <a:endParaRPr kumimoji="1" lang="en-US" altLang="ja-JP" sz="1100" b="1">
            <a:latin typeface="ＭＳ ゴシック"/>
            <a:ea typeface="ＭＳ ゴシック"/>
          </a:endParaRPr>
        </a:p>
        <a:p>
          <a:r>
            <a:rPr kumimoji="1" lang="ja-JP" altLang="en-US" sz="1100" b="1">
              <a:latin typeface="ＭＳ ゴシック"/>
              <a:ea typeface="ＭＳ ゴシック"/>
            </a:rPr>
            <a:t>　ここでは、東日本大震災による影響をとらえるため、秋田県において世帯の転居や住宅（持ち家）の改修工事の状況をみることにする。</a:t>
          </a:r>
          <a:endParaRPr kumimoji="1" lang="en-US" altLang="ja-JP" sz="1100" b="1">
            <a:latin typeface="ＭＳ ゴシック"/>
            <a:ea typeface="ＭＳ ゴシック"/>
          </a:endParaRPr>
        </a:p>
      </xdr:txBody>
    </xdr:sp>
    <xdr:clientData/>
  </xdr:oneCellAnchor>
  <xdr:oneCellAnchor>
    <xdr:from xmlns:xdr="http://schemas.openxmlformats.org/drawingml/2006/spreadsheetDrawing">
      <xdr:col>4</xdr:col>
      <xdr:colOff>0</xdr:colOff>
      <xdr:row>7</xdr:row>
      <xdr:rowOff>0</xdr:rowOff>
    </xdr:from>
    <xdr:ext cx="5939790" cy="659130"/>
    <xdr:sp macro="" textlink="">
      <xdr:nvSpPr>
        <xdr:cNvPr id="10" name="テキスト ボックス 9"/>
        <xdr:cNvSpPr txBox="1"/>
      </xdr:nvSpPr>
      <xdr:spPr>
        <a:xfrm>
          <a:off x="457200" y="1571625"/>
          <a:ext cx="5939790" cy="659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東日本大震災により転居した世帯は</a:t>
          </a:r>
          <a:r>
            <a:rPr kumimoji="1" lang="en-US" altLang="ja-JP" sz="1100">
              <a:latin typeface="ＭＳ 明朝"/>
              <a:ea typeface="ＭＳ 明朝"/>
            </a:rPr>
            <a:t>1,500</a:t>
          </a:r>
          <a:r>
            <a:rPr kumimoji="1" lang="ja-JP" altLang="en-US" sz="1100">
              <a:latin typeface="ＭＳ 明朝"/>
              <a:ea typeface="ＭＳ 明朝"/>
            </a:rPr>
            <a:t>世帯となっている。</a:t>
          </a:r>
          <a:endParaRPr kumimoji="1" lang="en-US" altLang="ja-JP" sz="1100">
            <a:latin typeface="ＭＳ 明朝"/>
            <a:ea typeface="ＭＳ 明朝"/>
          </a:endParaRPr>
        </a:p>
        <a:p>
          <a:r>
            <a:rPr kumimoji="1" lang="ja-JP" altLang="en-US" sz="1100">
              <a:latin typeface="ＭＳ 明朝"/>
              <a:ea typeface="ＭＳ 明朝"/>
            </a:rPr>
            <a:t>　これを転居の理由別にみると、「住宅に住めなくなった」が</a:t>
          </a:r>
          <a:r>
            <a:rPr kumimoji="1" lang="en-US" altLang="ja-JP" sz="1100">
              <a:latin typeface="ＭＳ 明朝"/>
              <a:ea typeface="ＭＳ 明朝"/>
            </a:rPr>
            <a:t>400</a:t>
          </a:r>
          <a:r>
            <a:rPr kumimoji="1" lang="ja-JP" altLang="en-US" sz="1100">
              <a:latin typeface="ＭＳ 明朝"/>
              <a:ea typeface="ＭＳ 明朝"/>
            </a:rPr>
            <a:t>世帯で</a:t>
          </a:r>
          <a:r>
            <a:rPr kumimoji="1" lang="en-US" altLang="ja-JP" sz="1100">
              <a:latin typeface="ＭＳ 明朝"/>
              <a:ea typeface="ＭＳ 明朝"/>
            </a:rPr>
            <a:t>26.7</a:t>
          </a:r>
          <a:r>
            <a:rPr kumimoji="1" lang="ja-JP" altLang="en-US" sz="1100">
              <a:latin typeface="ＭＳ 明朝"/>
              <a:ea typeface="ＭＳ 明朝"/>
            </a:rPr>
            <a:t>％、「その他」の理由による転居が</a:t>
          </a:r>
          <a:r>
            <a:rPr kumimoji="1" lang="en-US" altLang="ja-JP" sz="1100">
              <a:latin typeface="ＭＳ 明朝"/>
              <a:ea typeface="ＭＳ 明朝"/>
            </a:rPr>
            <a:t>1,000</a:t>
          </a:r>
          <a:r>
            <a:rPr kumimoji="1" lang="ja-JP" altLang="en-US" sz="1100">
              <a:latin typeface="ＭＳ 明朝"/>
              <a:ea typeface="ＭＳ 明朝"/>
            </a:rPr>
            <a:t>世帯で</a:t>
          </a:r>
          <a:r>
            <a:rPr kumimoji="1" lang="en-US" altLang="ja-JP" sz="1100">
              <a:latin typeface="ＭＳ 明朝"/>
              <a:ea typeface="ＭＳ 明朝"/>
            </a:rPr>
            <a:t>66.7</a:t>
          </a:r>
          <a:r>
            <a:rPr kumimoji="1" lang="ja-JP" altLang="en-US" sz="1100">
              <a:latin typeface="ＭＳ 明朝"/>
              <a:ea typeface="ＭＳ 明朝"/>
            </a:rPr>
            <a:t>％となっている。</a:t>
          </a:r>
          <a:endParaRPr kumimoji="1" lang="en-US" altLang="ja-JP" sz="1100">
            <a:latin typeface="ＭＳ 明朝"/>
            <a:ea typeface="ＭＳ 明朝"/>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111125</xdr:colOff>
          <xdr:row>12</xdr:row>
          <xdr:rowOff>0</xdr:rowOff>
        </xdr:from>
        <xdr:to xmlns:xdr="http://schemas.openxmlformats.org/drawingml/2006/spreadsheetDrawing">
          <xdr:col>40</xdr:col>
          <xdr:colOff>10160</xdr:colOff>
          <xdr:row>18</xdr:row>
          <xdr:rowOff>153035</xdr:rowOff>
        </xdr:to>
        <xdr:pic macro="">
          <xdr:nvPicPr>
            <xdr:cNvPr id="12" name="図 11"/>
            <xdr:cNvPicPr>
              <a:picLocks noChangeAspect="1" noChangeArrowheads="1"/>
              <a:extLst>
                <a:ext uri="{84589F7E-364E-4C9E-8A38-B11213B215E9}">
                  <a14:cameraTool cellRange="東日本大震災!$A$1:$E$5" spid="_x0000_s359648"/>
                </a:ext>
              </a:extLst>
            </xdr:cNvPicPr>
          </xdr:nvPicPr>
          <xdr:blipFill>
            <a:blip xmlns:r="http://schemas.openxmlformats.org/officeDocument/2006/relationships" r:embed="rId3"/>
            <a:stretch>
              <a:fillRect/>
            </a:stretch>
          </xdr:blipFill>
          <xdr:spPr>
            <a:xfrm>
              <a:off x="454025" y="2524125"/>
              <a:ext cx="4128135" cy="1296035"/>
            </a:xfrm>
            <a:prstGeom prst="rect">
              <a:avLst/>
            </a:prstGeom>
            <a:solidFill>
              <a:srgbClr val="FFFFFF" a14:legacySpreadsheetColorIndex="9" mc:Ignorable="a14"/>
            </a:solidFill>
            <a:ln w="9525">
              <a:noFill/>
              <a:miter lim="800000"/>
              <a:headEnd/>
              <a:tailEnd/>
            </a:ln>
          </xdr:spPr>
        </xdr:pic>
        <xdr:clientData/>
      </xdr:twoCellAnchor>
    </mc:Choice>
    <mc:Fallback/>
  </mc:AlternateContent>
  <xdr:oneCellAnchor>
    <xdr:from xmlns:xdr="http://schemas.openxmlformats.org/drawingml/2006/spreadsheetDrawing">
      <xdr:col>4</xdr:col>
      <xdr:colOff>0</xdr:colOff>
      <xdr:row>26</xdr:row>
      <xdr:rowOff>0</xdr:rowOff>
    </xdr:from>
    <xdr:ext cx="5939790" cy="659130"/>
    <xdr:sp macro="" textlink="">
      <xdr:nvSpPr>
        <xdr:cNvPr id="16" name="テキスト ボックス 15"/>
        <xdr:cNvSpPr txBox="1"/>
      </xdr:nvSpPr>
      <xdr:spPr>
        <a:xfrm>
          <a:off x="457200" y="5191125"/>
          <a:ext cx="5939790" cy="659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東日本大震災による被災箇所の改修工事をした持ち家数は</a:t>
          </a:r>
          <a:r>
            <a:rPr kumimoji="1" lang="en-US" altLang="ja-JP" sz="1100">
              <a:latin typeface="ＭＳ 明朝"/>
              <a:ea typeface="ＭＳ 明朝"/>
            </a:rPr>
            <a:t>700</a:t>
          </a:r>
          <a:r>
            <a:rPr kumimoji="1" lang="ja-JP" altLang="en-US" sz="1100">
              <a:latin typeface="ＭＳ 明朝"/>
              <a:ea typeface="ＭＳ 明朝"/>
            </a:rPr>
            <a:t>戸となっている。</a:t>
          </a:r>
          <a:endParaRPr kumimoji="1" lang="en-US" altLang="ja-JP" sz="1100">
            <a:latin typeface="ＭＳ 明朝"/>
            <a:ea typeface="ＭＳ 明朝"/>
          </a:endParaRPr>
        </a:p>
        <a:p>
          <a:r>
            <a:rPr kumimoji="1" lang="ja-JP" altLang="en-US" sz="1100">
              <a:latin typeface="ＭＳ 明朝"/>
              <a:ea typeface="ＭＳ 明朝"/>
            </a:rPr>
            <a:t>　これを住宅の建て方別にみると、「一戸建」が</a:t>
          </a:r>
          <a:r>
            <a:rPr kumimoji="1" lang="en-US" altLang="ja-JP" sz="1100">
              <a:latin typeface="ＭＳ 明朝"/>
              <a:ea typeface="ＭＳ 明朝"/>
            </a:rPr>
            <a:t>600</a:t>
          </a:r>
          <a:r>
            <a:rPr kumimoji="1" lang="ja-JP" altLang="en-US" sz="1100">
              <a:latin typeface="ＭＳ 明朝"/>
              <a:ea typeface="ＭＳ 明朝"/>
            </a:rPr>
            <a:t>戸</a:t>
          </a:r>
          <a:r>
            <a:rPr kumimoji="1" lang="en-US" altLang="ja-JP" sz="1100">
              <a:latin typeface="ＭＳ 明朝"/>
              <a:ea typeface="ＭＳ 明朝"/>
            </a:rPr>
            <a:t>(85.7</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で、「共同住宅」が</a:t>
          </a:r>
          <a:r>
            <a:rPr kumimoji="1" lang="en-US" altLang="ja-JP" sz="1100">
              <a:latin typeface="ＭＳ 明朝"/>
              <a:ea typeface="ＭＳ 明朝"/>
            </a:rPr>
            <a:t>100</a:t>
          </a:r>
          <a:r>
            <a:rPr kumimoji="1" lang="ja-JP" altLang="en-US" sz="1100">
              <a:latin typeface="ＭＳ 明朝"/>
              <a:ea typeface="ＭＳ 明朝"/>
            </a:rPr>
            <a:t>戸</a:t>
          </a:r>
          <a:r>
            <a:rPr kumimoji="1" lang="en-US" altLang="ja-JP" sz="1100">
              <a:latin typeface="ＭＳ 明朝"/>
              <a:ea typeface="ＭＳ 明朝"/>
            </a:rPr>
            <a:t>(14.3</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となっている。</a:t>
          </a:r>
          <a:endParaRPr kumimoji="1" lang="en-US" altLang="ja-JP" sz="1100">
            <a:latin typeface="ＭＳ 明朝"/>
            <a:ea typeface="ＭＳ 明朝"/>
          </a:endParaRPr>
        </a:p>
      </xdr:txBody>
    </xdr:sp>
    <xdr:clientData/>
  </xdr:oneCellAnchor>
  <xdr:oneCellAnchor>
    <xdr:from xmlns:xdr="http://schemas.openxmlformats.org/drawingml/2006/spreadsheetDrawing">
      <xdr:col>4</xdr:col>
      <xdr:colOff>0</xdr:colOff>
      <xdr:row>43</xdr:row>
      <xdr:rowOff>0</xdr:rowOff>
    </xdr:from>
    <xdr:ext cx="5939790" cy="1775460"/>
    <xdr:sp macro="" textlink="">
      <xdr:nvSpPr>
        <xdr:cNvPr id="17" name="テキスト ボックス 16"/>
        <xdr:cNvSpPr txBox="1"/>
      </xdr:nvSpPr>
      <xdr:spPr>
        <a:xfrm>
          <a:off x="457200" y="8429625"/>
          <a:ext cx="5939790" cy="1775460"/>
        </a:xfrm>
        <a:prstGeom prst="rect">
          <a:avLst/>
        </a:prstGeom>
        <a:solidFill>
          <a:schemeClr val="lt1"/>
        </a:solidFill>
        <a:ln w="9525" cmpd="sng">
          <a:solidFill>
            <a:schemeClr val="tx1"/>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lIns="36000" tIns="54000" rIns="36000" bIns="54000" rtlCol="0" anchor="t">
          <a:spAutoFit/>
        </a:bodyPr>
        <a:lstStyle/>
        <a:p>
          <a:r>
            <a:rPr kumimoji="1" lang="en-US" altLang="ja-JP" sz="1000" b="1">
              <a:latin typeface="ＭＳ ゴシック"/>
              <a:ea typeface="ＭＳ ゴシック"/>
            </a:rPr>
            <a:t>《</a:t>
          </a:r>
          <a:r>
            <a:rPr kumimoji="1" lang="ja-JP" altLang="en-US" sz="1000" b="1">
              <a:latin typeface="ＭＳ ゴシック"/>
              <a:ea typeface="ＭＳ ゴシック"/>
            </a:rPr>
            <a:t>注意事項</a:t>
          </a:r>
          <a:r>
            <a:rPr kumimoji="1" lang="en-US" altLang="ja-JP" sz="1000" b="1">
              <a:latin typeface="ＭＳ ゴシック"/>
              <a:ea typeface="ＭＳ ゴシック"/>
            </a:rPr>
            <a:t>》</a:t>
          </a:r>
        </a:p>
        <a:p>
          <a:r>
            <a:rPr kumimoji="1" lang="ja-JP" altLang="en-US" sz="1000">
              <a:latin typeface="ＭＳ 明朝"/>
              <a:ea typeface="ＭＳ 明朝"/>
            </a:rPr>
            <a:t>　</a:t>
          </a:r>
          <a:r>
            <a:rPr kumimoji="1" lang="en-US" altLang="ja-JP" sz="1000">
              <a:latin typeface="ＭＳ 明朝"/>
              <a:ea typeface="ＭＳ 明朝"/>
            </a:rPr>
            <a:t>※</a:t>
          </a:r>
          <a:r>
            <a:rPr kumimoji="1" lang="ja-JP" altLang="en-US" sz="1000" b="1" u="sng">
              <a:latin typeface="ＭＳ ゴシック"/>
              <a:ea typeface="ＭＳ ゴシック"/>
            </a:rPr>
            <a:t>東日本大震災</a:t>
          </a:r>
          <a:r>
            <a:rPr kumimoji="1" lang="ja-JP" altLang="en-US" sz="1000">
              <a:latin typeface="ＭＳ 明朝"/>
              <a:ea typeface="ＭＳ 明朝"/>
            </a:rPr>
            <a:t>とは、平成</a:t>
          </a:r>
          <a:r>
            <a:rPr kumimoji="1" lang="en-US" altLang="ja-JP" sz="1000">
              <a:latin typeface="ＭＳ 明朝"/>
              <a:ea typeface="ＭＳ 明朝"/>
            </a:rPr>
            <a:t>23</a:t>
          </a:r>
          <a:r>
            <a:rPr kumimoji="1" lang="ja-JP" altLang="en-US" sz="1000">
              <a:latin typeface="ＭＳ 明朝"/>
              <a:ea typeface="ＭＳ 明朝"/>
            </a:rPr>
            <a:t>年</a:t>
          </a:r>
          <a:r>
            <a:rPr kumimoji="1" lang="en-US" altLang="ja-JP" sz="1000">
              <a:latin typeface="ＭＳ 明朝"/>
              <a:ea typeface="ＭＳ 明朝"/>
            </a:rPr>
            <a:t>3</a:t>
          </a:r>
          <a:r>
            <a:rPr kumimoji="1" lang="ja-JP" altLang="en-US" sz="1000">
              <a:latin typeface="ＭＳ 明朝"/>
              <a:ea typeface="ＭＳ 明朝"/>
            </a:rPr>
            <a:t>月</a:t>
          </a:r>
          <a:r>
            <a:rPr kumimoji="1" lang="en-US" altLang="ja-JP" sz="1000">
              <a:latin typeface="ＭＳ 明朝"/>
              <a:ea typeface="ＭＳ 明朝"/>
            </a:rPr>
            <a:t>11</a:t>
          </a:r>
          <a:r>
            <a:rPr kumimoji="1" lang="ja-JP" altLang="en-US" sz="1000">
              <a:latin typeface="ＭＳ 明朝"/>
              <a:ea typeface="ＭＳ 明朝"/>
            </a:rPr>
            <a:t>日に発生した東北地方太平洋沖地震及びこれに伴う原子力発電</a:t>
          </a:r>
          <a:endParaRPr kumimoji="1" lang="en-US" altLang="ja-JP" sz="1000">
            <a:latin typeface="ＭＳ 明朝"/>
            <a:ea typeface="ＭＳ 明朝"/>
          </a:endParaRPr>
        </a:p>
        <a:p>
          <a:r>
            <a:rPr kumimoji="1" lang="en-US" altLang="ja-JP" sz="1000">
              <a:latin typeface="ＭＳ 明朝"/>
              <a:ea typeface="ＭＳ 明朝"/>
            </a:rPr>
            <a:t>    </a:t>
          </a:r>
          <a:r>
            <a:rPr kumimoji="1" lang="ja-JP" altLang="en-US" sz="1000">
              <a:latin typeface="ＭＳ 明朝"/>
              <a:ea typeface="ＭＳ 明朝"/>
            </a:rPr>
            <a:t>所の事故による災害をいう。</a:t>
          </a:r>
          <a:endParaRPr kumimoji="1" lang="en-US" altLang="ja-JP" sz="1000">
            <a:latin typeface="ＭＳ 明朝"/>
            <a:ea typeface="ＭＳ 明朝"/>
          </a:endParaRPr>
        </a:p>
        <a:p>
          <a:r>
            <a:rPr kumimoji="1" lang="ja-JP" altLang="en-US" sz="1000">
              <a:latin typeface="ＭＳ 明朝"/>
              <a:ea typeface="ＭＳ 明朝"/>
            </a:rPr>
            <a:t>　</a:t>
          </a:r>
          <a:r>
            <a:rPr kumimoji="1" lang="en-US" altLang="ja-JP" sz="1000">
              <a:latin typeface="ＭＳ 明朝"/>
              <a:ea typeface="ＭＳ 明朝"/>
            </a:rPr>
            <a:t>※</a:t>
          </a:r>
          <a:r>
            <a:rPr kumimoji="1" lang="ja-JP" altLang="en-US" sz="1000" b="1" u="sng">
              <a:latin typeface="ＭＳ ゴシック"/>
              <a:ea typeface="ＭＳ ゴシック"/>
            </a:rPr>
            <a:t>東日本大震災による転居</a:t>
          </a:r>
          <a:r>
            <a:rPr kumimoji="1" lang="ja-JP" altLang="en-US" sz="1000">
              <a:latin typeface="ＭＳ 明朝"/>
              <a:ea typeface="ＭＳ 明朝"/>
            </a:rPr>
            <a:t>には、住宅が半壊又は全壊した、居住地域が避難地域に指定されたなどの</a:t>
          </a:r>
          <a:endParaRPr kumimoji="1" lang="en-US" altLang="ja-JP" sz="1000">
            <a:latin typeface="ＭＳ 明朝"/>
            <a:ea typeface="ＭＳ 明朝"/>
          </a:endParaRPr>
        </a:p>
        <a:p>
          <a:r>
            <a:rPr kumimoji="1" lang="en-US" altLang="ja-JP" sz="1000">
              <a:latin typeface="ＭＳ 明朝"/>
              <a:ea typeface="ＭＳ 明朝"/>
            </a:rPr>
            <a:t>    </a:t>
          </a:r>
          <a:r>
            <a:rPr kumimoji="1" lang="ja-JP" altLang="en-US" sz="1000">
              <a:latin typeface="ＭＳ 明朝"/>
              <a:ea typeface="ＭＳ 明朝"/>
            </a:rPr>
            <a:t>直接的な理由による転居（転居の理由：「住宅に住めなくなった」）のほか、就学や仕事の関係、</a:t>
          </a:r>
          <a:endParaRPr kumimoji="1" lang="en-US" altLang="ja-JP" sz="1000">
            <a:latin typeface="ＭＳ 明朝"/>
            <a:ea typeface="ＭＳ 明朝"/>
          </a:endParaRPr>
        </a:p>
        <a:p>
          <a:r>
            <a:rPr kumimoji="1" lang="en-US" altLang="ja-JP" sz="1000">
              <a:latin typeface="ＭＳ 明朝"/>
              <a:ea typeface="ＭＳ 明朝"/>
            </a:rPr>
            <a:t>    </a:t>
          </a:r>
          <a:r>
            <a:rPr kumimoji="1" lang="ja-JP" altLang="en-US" sz="1000">
              <a:latin typeface="ＭＳ 明朝"/>
              <a:ea typeface="ＭＳ 明朝"/>
            </a:rPr>
            <a:t>生活への全般的不安感などの間接的な理由による転居（転居の理由：「その他」）も含まれてい</a:t>
          </a:r>
          <a:endParaRPr kumimoji="1" lang="en-US" altLang="ja-JP" sz="1000">
            <a:latin typeface="ＭＳ 明朝"/>
            <a:ea typeface="ＭＳ 明朝"/>
          </a:endParaRPr>
        </a:p>
        <a:p>
          <a:r>
            <a:rPr kumimoji="1" lang="en-US" altLang="ja-JP" sz="1000">
              <a:latin typeface="ＭＳ 明朝"/>
              <a:ea typeface="ＭＳ 明朝"/>
            </a:rPr>
            <a:t>    </a:t>
          </a:r>
          <a:r>
            <a:rPr kumimoji="1" lang="ja-JP" altLang="en-US" sz="1000">
              <a:latin typeface="ＭＳ 明朝"/>
              <a:ea typeface="ＭＳ 明朝"/>
            </a:rPr>
            <a:t>る。</a:t>
          </a:r>
          <a:endParaRPr kumimoji="1" lang="en-US" altLang="ja-JP" sz="1000">
            <a:latin typeface="ＭＳ 明朝"/>
            <a:ea typeface="ＭＳ 明朝"/>
          </a:endParaRPr>
        </a:p>
        <a:p>
          <a:r>
            <a:rPr kumimoji="1" lang="ja-JP" altLang="en-US" sz="1000">
              <a:latin typeface="ＭＳ 明朝"/>
              <a:ea typeface="ＭＳ 明朝"/>
            </a:rPr>
            <a:t>　</a:t>
          </a:r>
          <a:r>
            <a:rPr kumimoji="1" lang="en-US" altLang="ja-JP" sz="1000">
              <a:latin typeface="ＭＳ 明朝"/>
              <a:ea typeface="ＭＳ 明朝"/>
            </a:rPr>
            <a:t>※</a:t>
          </a:r>
          <a:r>
            <a:rPr kumimoji="1" lang="ja-JP" altLang="en-US" sz="1000">
              <a:latin typeface="ＭＳ 明朝"/>
              <a:ea typeface="ＭＳ 明朝"/>
            </a:rPr>
            <a:t>震災後、仮設住宅に転居し、調査時点で元の住居に戻った場合などについても「転居した」ことに</a:t>
          </a:r>
          <a:endParaRPr kumimoji="1" lang="en-US" altLang="ja-JP" sz="1000">
            <a:latin typeface="ＭＳ 明朝"/>
            <a:ea typeface="ＭＳ 明朝"/>
          </a:endParaRPr>
        </a:p>
        <a:p>
          <a:r>
            <a:rPr kumimoji="1" lang="en-US" altLang="ja-JP" sz="1000">
              <a:latin typeface="ＭＳ 明朝"/>
              <a:ea typeface="ＭＳ 明朝"/>
            </a:rPr>
            <a:t>    </a:t>
          </a:r>
          <a:r>
            <a:rPr kumimoji="1" lang="ja-JP" altLang="en-US" sz="1000">
              <a:latin typeface="ＭＳ 明朝"/>
              <a:ea typeface="ＭＳ 明朝"/>
            </a:rPr>
            <a:t>なるが、避難所等に一時的に避難した場合は「転居した」ことにはならない。</a:t>
          </a:r>
          <a:endParaRPr kumimoji="1" lang="en-US" altLang="ja-JP" sz="1000">
            <a:latin typeface="ＭＳ 明朝"/>
            <a:ea typeface="ＭＳ 明朝"/>
          </a:endParaRPr>
        </a:p>
        <a:p>
          <a:r>
            <a:rPr kumimoji="1" lang="ja-JP" altLang="en-US" sz="1000">
              <a:latin typeface="ＭＳ 明朝"/>
              <a:ea typeface="ＭＳ 明朝"/>
            </a:rPr>
            <a:t>　</a:t>
          </a:r>
          <a:r>
            <a:rPr kumimoji="1" lang="en-US" altLang="ja-JP" sz="1000">
              <a:latin typeface="ＭＳ 明朝"/>
              <a:ea typeface="ＭＳ 明朝"/>
            </a:rPr>
            <a:t>※</a:t>
          </a:r>
          <a:r>
            <a:rPr kumimoji="1" lang="ja-JP" altLang="en-US" sz="1000">
              <a:latin typeface="ＭＳ 明朝"/>
              <a:ea typeface="ＭＳ 明朝"/>
            </a:rPr>
            <a:t>東日本大震災により転居を複数回した場合、転居の理由は、最初に転居した際の理由となる。</a:t>
          </a:r>
          <a:endParaRPr kumimoji="1" lang="en-US" altLang="ja-JP" sz="1000">
            <a:latin typeface="ＭＳ 明朝"/>
            <a:ea typeface="ＭＳ 明朝"/>
          </a:endParaRPr>
        </a:p>
      </xdr:txBody>
    </xdr:sp>
    <xdr:clientData/>
  </xdr:oneCellAnchor>
</xdr:wsDr>
</file>

<file path=xl/drawings/drawing83.xml><?xml version="1.0" encoding="utf-8"?>
<xdr:wsDr xmlns:xdr="http://schemas.openxmlformats.org/drawingml/2006/spreadsheetDrawing" xmlns:a="http://schemas.openxmlformats.org/drawingml/2006/main">
  <xdr:twoCellAnchor>
    <xdr:from xmlns:xdr="http://schemas.openxmlformats.org/drawingml/2006/spreadsheetDrawing">
      <xdr:col>0</xdr:col>
      <xdr:colOff>233045</xdr:colOff>
      <xdr:row>12</xdr:row>
      <xdr:rowOff>38100</xdr:rowOff>
    </xdr:from>
    <xdr:to xmlns:xdr="http://schemas.openxmlformats.org/drawingml/2006/spreadsheetDrawing">
      <xdr:col>5</xdr:col>
      <xdr:colOff>576580</xdr:colOff>
      <xdr:row>28</xdr:row>
      <xdr:rowOff>111125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71755</xdr:colOff>
      <xdr:row>37</xdr:row>
      <xdr:rowOff>143510</xdr:rowOff>
    </xdr:from>
    <xdr:to xmlns:xdr="http://schemas.openxmlformats.org/drawingml/2006/spreadsheetDrawing">
      <xdr:col>6</xdr:col>
      <xdr:colOff>548005</xdr:colOff>
      <xdr:row>47</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4.xml><?xml version="1.0" encoding="utf-8"?>
<c:userShapes xmlns:c="http://schemas.openxmlformats.org/drawingml/2006/chart">
  <cdr:relSizeAnchor xmlns:cdr="http://schemas.openxmlformats.org/drawingml/2006/chartDrawing">
    <cdr:from>
      <cdr:x>6.3e-002</cdr:x>
      <cdr:y>6.9250000000000006e-002</cdr:y>
    </cdr:from>
    <cdr:to>
      <cdr:x>0.19850000000000001</cdr:x>
      <cdr:y>0.26224999999999998</cdr:y>
    </cdr:to>
    <cdr:sp macro="" textlink="">
      <cdr:nvSpPr>
        <cdr:cNvPr id="3" name="テキスト ボックス 2"/>
        <cdr:cNvSpPr txBox="1"/>
      </cdr:nvSpPr>
      <cdr:spPr>
        <a:xfrm xmlns:a="http://schemas.openxmlformats.org/drawingml/2006/main">
          <a:off x="324640" y="108791"/>
          <a:ext cx="698234" cy="30320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800"/>
            <a:t>一戸建</a:t>
          </a:r>
          <a:endParaRPr lang="en-US" altLang="ja-JP" sz="800"/>
        </a:p>
        <a:p xmlns:a="http://schemas.openxmlformats.org/drawingml/2006/main">
          <a:r>
            <a:rPr lang="en-US" altLang="ja-JP" sz="800"/>
            <a:t>600</a:t>
          </a:r>
          <a:r>
            <a:rPr lang="ja-JP" altLang="en-US" sz="800"/>
            <a:t>戸</a:t>
          </a:r>
        </a:p>
      </cdr:txBody>
    </cdr:sp>
  </cdr:relSizeAnchor>
  <cdr:relSizeAnchor xmlns:cdr="http://schemas.openxmlformats.org/drawingml/2006/chartDrawing">
    <cdr:from>
      <cdr:x>0.85375000000000001</cdr:x>
      <cdr:y>0.1305</cdr:y>
    </cdr:from>
    <cdr:to>
      <cdr:x>0.95025000000000004</cdr:x>
      <cdr:y>0.28699999999999998</cdr:y>
    </cdr:to>
    <cdr:sp macro="" textlink="">
      <cdr:nvSpPr>
        <cdr:cNvPr id="5" name="テキスト ボックス 1"/>
        <cdr:cNvSpPr txBox="1"/>
      </cdr:nvSpPr>
      <cdr:spPr>
        <a:xfrm xmlns:a="http://schemas.openxmlformats.org/drawingml/2006/main">
          <a:off x="4399395" y="205014"/>
          <a:ext cx="497266" cy="245859"/>
        </a:xfrm>
        <a:prstGeom xmlns:a="http://schemas.openxmlformats.org/drawingml/2006/main" prst="rect">
          <a:avLst/>
        </a:prstGeom>
        <a:solidFill xmlns:a="http://schemas.openxmlformats.org/drawingml/2006/main">
          <a:schemeClr val="bg1"/>
        </a:solidFill>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共同住宅</a:t>
          </a:r>
          <a:endParaRPr lang="en-US" altLang="ja-JP" sz="700"/>
        </a:p>
        <a:p xmlns:a="http://schemas.openxmlformats.org/drawingml/2006/main">
          <a:r>
            <a:rPr lang="en-US" altLang="ja-JP" sz="700"/>
            <a:t>  100</a:t>
          </a:r>
          <a:r>
            <a:rPr lang="ja-JP" altLang="en-US" sz="700"/>
            <a:t>戸</a:t>
          </a:r>
        </a:p>
      </cdr:txBody>
    </cdr:sp>
  </cdr:relSizeAnchor>
</c:userShapes>
</file>

<file path=xl/drawings/drawing85.xml><?xml version="1.0" encoding="utf-8"?>
<xdr:wsDr xmlns:xdr="http://schemas.openxmlformats.org/drawingml/2006/spreadsheetDrawing" xmlns:a="http://schemas.openxmlformats.org/drawingml/2006/main">
  <xdr:oneCellAnchor>
    <xdr:from xmlns:xdr="http://schemas.openxmlformats.org/drawingml/2006/spreadsheetDrawing">
      <xdr:col>3</xdr:col>
      <xdr:colOff>0</xdr:colOff>
      <xdr:row>1</xdr:row>
      <xdr:rowOff>0</xdr:rowOff>
    </xdr:from>
    <xdr:ext cx="5939790" cy="806450"/>
    <xdr:sp macro="" textlink="">
      <xdr:nvSpPr>
        <xdr:cNvPr id="21" name="テキスト ボックス 20"/>
        <xdr:cNvSpPr txBox="1"/>
      </xdr:nvSpPr>
      <xdr:spPr>
        <a:xfrm>
          <a:off x="342900" y="333375"/>
          <a:ext cx="5939790" cy="806450"/>
        </a:xfrm>
        <a:prstGeom prst="rect">
          <a:avLst/>
        </a:prstGeom>
        <a:solidFill>
          <a:schemeClr val="lt1"/>
        </a:solidFill>
        <a:ln w="25400" cmpd="dbl">
          <a:noFill/>
        </a:ln>
      </xdr:spPr>
      <xdr:style>
        <a:lnRef idx="0">
          <a:srgbClr val="000000"/>
        </a:lnRef>
        <a:fillRef idx="0">
          <a:srgbClr val="000000"/>
        </a:fillRef>
        <a:effectRef idx="0">
          <a:srgbClr val="000000"/>
        </a:effectRef>
        <a:fontRef idx="minor">
          <a:schemeClr val="dk1"/>
        </a:fontRef>
      </xdr:style>
      <xdr:txBody>
        <a:bodyPr vertOverflow="clip" horzOverflow="clip" wrap="square" lIns="72000" tIns="36000" rIns="72000" bIns="36000" rtlCol="0" anchor="t">
          <a:spAutoFit/>
        </a:bodyPr>
        <a:lstStyle/>
        <a:p>
          <a:r>
            <a:rPr kumimoji="1" lang="ja-JP" altLang="en-US" sz="1100" b="1">
              <a:latin typeface="ＭＳ ゴシック"/>
              <a:ea typeface="ＭＳ ゴシック"/>
            </a:rPr>
            <a:t>　ここでは世帯が所有する住宅と土地の概況をみることにする。</a:t>
          </a:r>
          <a:endParaRPr kumimoji="1" lang="en-US" altLang="ja-JP" sz="1100" b="1">
            <a:latin typeface="ＭＳ ゴシック"/>
            <a:ea typeface="ＭＳ ゴシック"/>
          </a:endParaRPr>
        </a:p>
        <a:p>
          <a:r>
            <a:rPr kumimoji="1" lang="ja-JP" altLang="en-US" sz="1100" b="1">
              <a:latin typeface="ＭＳ ゴシック"/>
              <a:ea typeface="ＭＳ ゴシック"/>
            </a:rPr>
            <a:t>　なお、この「</a:t>
          </a:r>
          <a:r>
            <a:rPr kumimoji="1" lang="en-US" altLang="ja-JP" sz="1100" b="1">
              <a:latin typeface="ＭＳ ゴシック"/>
              <a:ea typeface="ＭＳ ゴシック"/>
            </a:rPr>
            <a:t>Ⅳ</a:t>
          </a:r>
          <a:r>
            <a:rPr kumimoji="1" lang="ja-JP" altLang="en-US" sz="1100" b="1">
              <a:latin typeface="ＭＳ ゴシック"/>
              <a:ea typeface="ＭＳ ゴシック"/>
            </a:rPr>
            <a:t>　住宅・土地所有の概況」では、調査票乙のみを用いて集計している。また、世帯が住宅又は土地を所有しているとは、世帯員（世帯主を含む。）が住宅又は土地の所有名義人となっている場合をいう。</a:t>
          </a:r>
          <a:endParaRPr kumimoji="1" lang="en-US" altLang="ja-JP" sz="1100" b="1">
            <a:latin typeface="ＭＳ ゴシック"/>
            <a:ea typeface="ＭＳ ゴシック"/>
          </a:endParaRPr>
        </a:p>
      </xdr:txBody>
    </xdr:sp>
    <xdr:clientData/>
  </xdr:oneCellAnchor>
  <xdr:oneCellAnchor>
    <xdr:from xmlns:xdr="http://schemas.openxmlformats.org/drawingml/2006/spreadsheetDrawing">
      <xdr:col>4</xdr:col>
      <xdr:colOff>0</xdr:colOff>
      <xdr:row>7</xdr:row>
      <xdr:rowOff>0</xdr:rowOff>
    </xdr:from>
    <xdr:ext cx="5939790" cy="2125980"/>
    <xdr:sp macro="" textlink="">
      <xdr:nvSpPr>
        <xdr:cNvPr id="23" name="テキスト ボックス 22"/>
        <xdr:cNvSpPr txBox="1"/>
      </xdr:nvSpPr>
      <xdr:spPr>
        <a:xfrm>
          <a:off x="457200" y="1524000"/>
          <a:ext cx="5939790" cy="21259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年の世帯における住宅と土地の所有状況についてみると、住宅を所有している世帯</a:t>
          </a:r>
          <a:r>
            <a:rPr kumimoji="1" lang="en-US" altLang="ja-JP" sz="900">
              <a:latin typeface="ＭＳ 明朝"/>
              <a:ea typeface="ＭＳ 明朝"/>
            </a:rPr>
            <a:t>(</a:t>
          </a:r>
          <a:r>
            <a:rPr kumimoji="1" lang="ja-JP" altLang="en-US" sz="900">
              <a:latin typeface="ＭＳ 明朝"/>
              <a:ea typeface="ＭＳ 明朝"/>
            </a:rPr>
            <a:t>注１</a:t>
          </a:r>
          <a:r>
            <a:rPr kumimoji="1" lang="en-US" altLang="ja-JP" sz="900">
              <a:latin typeface="ＭＳ 明朝"/>
              <a:ea typeface="ＭＳ 明朝"/>
            </a:rPr>
            <a:t>)</a:t>
          </a:r>
          <a:r>
            <a:rPr kumimoji="1" lang="ja-JP" altLang="en-US" sz="1100">
              <a:latin typeface="ＭＳ 明朝"/>
              <a:ea typeface="ＭＳ 明朝"/>
            </a:rPr>
            <a:t>は</a:t>
          </a:r>
          <a:r>
            <a:rPr kumimoji="1" lang="en-US" altLang="ja-JP" sz="1100">
              <a:latin typeface="ＭＳ 明朝"/>
              <a:ea typeface="ＭＳ 明朝"/>
            </a:rPr>
            <a:t>273</a:t>
          </a:r>
          <a:r>
            <a:rPr kumimoji="1" lang="ja-JP" altLang="en-US" sz="1100">
              <a:latin typeface="ＭＳ 明朝"/>
              <a:ea typeface="ＭＳ 明朝"/>
            </a:rPr>
            <a:t>千世帯、普通世帯全体</a:t>
          </a:r>
          <a:r>
            <a:rPr kumimoji="1" lang="en-US" altLang="ja-JP" sz="1100">
              <a:latin typeface="ＭＳ 明朝"/>
              <a:ea typeface="ＭＳ 明朝"/>
            </a:rPr>
            <a:t>(380</a:t>
          </a:r>
          <a:r>
            <a:rPr kumimoji="1" lang="ja-JP" altLang="en-US" sz="1100">
              <a:latin typeface="ＭＳ 明朝"/>
              <a:ea typeface="ＭＳ 明朝"/>
            </a:rPr>
            <a:t>千世帯</a:t>
          </a:r>
          <a:r>
            <a:rPr kumimoji="1" lang="en-US" altLang="ja-JP" sz="1100">
              <a:latin typeface="ＭＳ 明朝"/>
              <a:ea typeface="ＭＳ 明朝"/>
            </a:rPr>
            <a:t>)</a:t>
          </a:r>
          <a:r>
            <a:rPr kumimoji="1" lang="ja-JP" altLang="en-US" sz="1100">
              <a:latin typeface="ＭＳ 明朝"/>
              <a:ea typeface="ＭＳ 明朝"/>
            </a:rPr>
            <a:t>の</a:t>
          </a:r>
          <a:r>
            <a:rPr kumimoji="1" lang="en-US" altLang="ja-JP" sz="1100">
              <a:latin typeface="ＭＳ 明朝"/>
              <a:ea typeface="ＭＳ 明朝"/>
            </a:rPr>
            <a:t>71.8</a:t>
          </a:r>
          <a:r>
            <a:rPr kumimoji="1" lang="ja-JP" altLang="en-US" sz="1100">
              <a:latin typeface="ＭＳ 明朝"/>
              <a:ea typeface="ＭＳ 明朝"/>
            </a:rPr>
            <a:t>％で平成</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0.7</a:t>
          </a:r>
          <a:r>
            <a:rPr kumimoji="1" lang="ja-JP" altLang="en-US" sz="1100">
              <a:latin typeface="ＭＳ 明朝"/>
              <a:ea typeface="ＭＳ 明朝"/>
            </a:rPr>
            <a:t>ポイント減少した。また、土地を所有している世帯</a:t>
          </a:r>
          <a:r>
            <a:rPr kumimoji="1" lang="en-US" altLang="ja-JP" sz="900">
              <a:latin typeface="ＭＳ 明朝"/>
              <a:ea typeface="ＭＳ 明朝"/>
            </a:rPr>
            <a:t>(</a:t>
          </a:r>
          <a:r>
            <a:rPr kumimoji="1" lang="ja-JP" altLang="en-US" sz="900">
              <a:latin typeface="ＭＳ 明朝"/>
              <a:ea typeface="ＭＳ 明朝"/>
            </a:rPr>
            <a:t>注２</a:t>
          </a:r>
          <a:r>
            <a:rPr kumimoji="1" lang="en-US" altLang="ja-JP" sz="900">
              <a:latin typeface="ＭＳ 明朝"/>
              <a:ea typeface="ＭＳ 明朝"/>
            </a:rPr>
            <a:t>)</a:t>
          </a:r>
          <a:r>
            <a:rPr kumimoji="1" lang="ja-JP" altLang="en-US" sz="1100">
              <a:latin typeface="ＭＳ 明朝"/>
              <a:ea typeface="ＭＳ 明朝"/>
            </a:rPr>
            <a:t>は</a:t>
          </a:r>
          <a:r>
            <a:rPr kumimoji="1" lang="en-US" altLang="ja-JP" sz="1100">
              <a:latin typeface="ＭＳ 明朝"/>
              <a:ea typeface="ＭＳ 明朝"/>
            </a:rPr>
            <a:t>270</a:t>
          </a:r>
          <a:r>
            <a:rPr kumimoji="1" lang="ja-JP" altLang="en-US" sz="1100">
              <a:latin typeface="ＭＳ 明朝"/>
              <a:ea typeface="ＭＳ 明朝"/>
            </a:rPr>
            <a:t>千世帯、普通世帯全体の</a:t>
          </a:r>
          <a:r>
            <a:rPr kumimoji="1" lang="en-US" altLang="ja-JP" sz="1100">
              <a:latin typeface="ＭＳ 明朝"/>
              <a:ea typeface="ＭＳ 明朝"/>
            </a:rPr>
            <a:t>71.1</a:t>
          </a:r>
          <a:r>
            <a:rPr kumimoji="1" lang="ja-JP" altLang="en-US" sz="1100">
              <a:latin typeface="ＭＳ 明朝"/>
              <a:ea typeface="ＭＳ 明朝"/>
            </a:rPr>
            <a:t>％で同じく</a:t>
          </a:r>
          <a:r>
            <a:rPr kumimoji="1" lang="en-US" altLang="ja-JP" sz="1100">
              <a:latin typeface="ＭＳ 明朝"/>
              <a:ea typeface="ＭＳ 明朝"/>
            </a:rPr>
            <a:t>0.1</a:t>
          </a:r>
          <a:r>
            <a:rPr kumimoji="1" lang="ja-JP" altLang="en-US" sz="1100">
              <a:latin typeface="ＭＳ 明朝"/>
              <a:ea typeface="ＭＳ 明朝"/>
            </a:rPr>
            <a:t>ポイント増加した。一方、住宅と土地のいずれも所有していない世帯は</a:t>
          </a:r>
          <a:r>
            <a:rPr kumimoji="1" lang="en-US" altLang="ja-JP" sz="1100">
              <a:latin typeface="ＭＳ 明朝"/>
              <a:ea typeface="ＭＳ 明朝"/>
            </a:rPr>
            <a:t>83</a:t>
          </a:r>
          <a:r>
            <a:rPr kumimoji="1" lang="ja-JP" altLang="en-US" sz="1100">
              <a:latin typeface="ＭＳ 明朝"/>
              <a:ea typeface="ＭＳ 明朝"/>
            </a:rPr>
            <a:t>千世帯、普通世帯全体の</a:t>
          </a:r>
          <a:r>
            <a:rPr kumimoji="1" lang="en-US" altLang="ja-JP" sz="1100">
              <a:latin typeface="ＭＳ 明朝"/>
              <a:ea typeface="ＭＳ 明朝"/>
            </a:rPr>
            <a:t>21.8</a:t>
          </a:r>
          <a:r>
            <a:rPr kumimoji="1" lang="ja-JP" altLang="en-US" sz="1100">
              <a:latin typeface="ＭＳ 明朝"/>
              <a:ea typeface="ＭＳ 明朝"/>
            </a:rPr>
            <a:t>％で平成</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0.8</a:t>
          </a:r>
          <a:r>
            <a:rPr kumimoji="1" lang="ja-JP" altLang="en-US" sz="1100">
              <a:latin typeface="ＭＳ 明朝"/>
              <a:ea typeface="ＭＳ 明朝"/>
            </a:rPr>
            <a:t>ポイント減少した。</a:t>
          </a:r>
          <a:endParaRPr kumimoji="1" lang="en-US" altLang="ja-JP" sz="1100">
            <a:latin typeface="ＭＳ 明朝"/>
            <a:ea typeface="ＭＳ 明朝"/>
          </a:endParaRPr>
        </a:p>
        <a:p>
          <a:r>
            <a:rPr kumimoji="1" lang="ja-JP" altLang="en-US" sz="1100">
              <a:latin typeface="ＭＳ 明朝"/>
              <a:ea typeface="ＭＳ 明朝"/>
            </a:rPr>
            <a:t>　住宅を所有している世帯のうち、現住居を所有している世帯は</a:t>
          </a:r>
          <a:r>
            <a:rPr kumimoji="1" lang="en-US" altLang="ja-JP" sz="1100">
              <a:latin typeface="ＭＳ 明朝"/>
              <a:ea typeface="ＭＳ 明朝"/>
            </a:rPr>
            <a:t>270</a:t>
          </a:r>
          <a:r>
            <a:rPr kumimoji="1" lang="ja-JP" altLang="en-US" sz="1100">
              <a:latin typeface="ＭＳ 明朝"/>
              <a:ea typeface="ＭＳ 明朝"/>
            </a:rPr>
            <a:t>千世帯、普通世帯全体の</a:t>
          </a:r>
          <a:r>
            <a:rPr kumimoji="1" lang="en-US" altLang="ja-JP" sz="1100">
              <a:latin typeface="ＭＳ 明朝"/>
              <a:ea typeface="ＭＳ 明朝"/>
            </a:rPr>
            <a:t>71.1</a:t>
          </a:r>
          <a:r>
            <a:rPr kumimoji="1" lang="ja-JP" altLang="en-US" sz="1100">
              <a:latin typeface="ＭＳ 明朝"/>
              <a:ea typeface="ＭＳ 明朝"/>
            </a:rPr>
            <a:t>％で平成</a:t>
          </a:r>
          <a:r>
            <a:rPr kumimoji="1" lang="en-US" altLang="ja-JP" sz="1100">
              <a:latin typeface="ＭＳ 明朝"/>
              <a:ea typeface="ＭＳ 明朝"/>
            </a:rPr>
            <a:t>20</a:t>
          </a:r>
          <a:r>
            <a:rPr kumimoji="1" lang="ja-JP" altLang="en-US" sz="1100">
              <a:latin typeface="ＭＳ 明朝"/>
              <a:ea typeface="ＭＳ 明朝"/>
            </a:rPr>
            <a:t>年から</a:t>
          </a:r>
          <a:r>
            <a:rPr kumimoji="1" lang="en-US" altLang="ja-JP" sz="1100">
              <a:latin typeface="ＭＳ 明朝"/>
              <a:ea typeface="ＭＳ 明朝"/>
            </a:rPr>
            <a:t>0.1</a:t>
          </a:r>
          <a:r>
            <a:rPr kumimoji="1" lang="ja-JP" altLang="en-US" sz="1100">
              <a:latin typeface="ＭＳ 明朝"/>
              <a:ea typeface="ＭＳ 明朝"/>
            </a:rPr>
            <a:t>ポイント増加した。また、現住居以外の住宅を所有している世帯は</a:t>
          </a:r>
          <a:r>
            <a:rPr kumimoji="1" lang="en-US" altLang="ja-JP" sz="1100">
              <a:latin typeface="ＭＳ 明朝"/>
              <a:ea typeface="ＭＳ 明朝"/>
            </a:rPr>
            <a:t>26</a:t>
          </a:r>
          <a:r>
            <a:rPr kumimoji="1" lang="ja-JP" altLang="en-US" sz="1100">
              <a:latin typeface="ＭＳ 明朝"/>
              <a:ea typeface="ＭＳ 明朝"/>
            </a:rPr>
            <a:t>千世帯、普通世帯全体の</a:t>
          </a:r>
          <a:r>
            <a:rPr kumimoji="1" lang="en-US" altLang="ja-JP" sz="1100">
              <a:latin typeface="ＭＳ 明朝"/>
              <a:ea typeface="ＭＳ 明朝"/>
            </a:rPr>
            <a:t>6.8</a:t>
          </a:r>
          <a:r>
            <a:rPr kumimoji="1" lang="ja-JP" altLang="en-US" sz="1100">
              <a:latin typeface="ＭＳ 明朝"/>
              <a:ea typeface="ＭＳ 明朝"/>
            </a:rPr>
            <a:t>％で同じく</a:t>
          </a:r>
          <a:r>
            <a:rPr kumimoji="1" lang="en-US" altLang="ja-JP" sz="1100">
              <a:latin typeface="ＭＳ 明朝"/>
              <a:ea typeface="ＭＳ 明朝"/>
            </a:rPr>
            <a:t>0.4</a:t>
          </a:r>
          <a:r>
            <a:rPr kumimoji="1" lang="ja-JP" altLang="en-US" sz="1100">
              <a:latin typeface="ＭＳ 明朝"/>
              <a:ea typeface="ＭＳ 明朝"/>
            </a:rPr>
            <a:t>ポイント減少した。</a:t>
          </a:r>
          <a:endParaRPr kumimoji="1" lang="en-US" altLang="ja-JP" sz="1100">
            <a:latin typeface="ＭＳ 明朝"/>
            <a:ea typeface="ＭＳ 明朝"/>
          </a:endParaRPr>
        </a:p>
        <a:p>
          <a:r>
            <a:rPr kumimoji="1" lang="ja-JP" altLang="en-US" sz="1100">
              <a:latin typeface="ＭＳ 明朝"/>
              <a:ea typeface="ＭＳ 明朝"/>
            </a:rPr>
            <a:t>　土地を所有している世帯のうち、現住居の敷地を所有している世帯は</a:t>
          </a:r>
          <a:r>
            <a:rPr kumimoji="1" lang="en-US" altLang="ja-JP" sz="1100">
              <a:latin typeface="ＭＳ 明朝"/>
              <a:ea typeface="ＭＳ 明朝"/>
            </a:rPr>
            <a:t>263</a:t>
          </a:r>
          <a:r>
            <a:rPr kumimoji="1" lang="ja-JP" altLang="en-US" sz="1100">
              <a:latin typeface="ＭＳ 明朝"/>
              <a:ea typeface="ＭＳ 明朝"/>
            </a:rPr>
            <a:t>千世帯、普通世帯全体の</a:t>
          </a:r>
          <a:r>
            <a:rPr kumimoji="1" lang="en-US" altLang="ja-JP" sz="1100">
              <a:latin typeface="ＭＳ 明朝"/>
              <a:ea typeface="ＭＳ 明朝"/>
            </a:rPr>
            <a:t>69.2</a:t>
          </a:r>
          <a:r>
            <a:rPr kumimoji="1" lang="ja-JP" altLang="en-US" sz="1100">
              <a:latin typeface="ＭＳ 明朝"/>
              <a:ea typeface="ＭＳ 明朝"/>
            </a:rPr>
            <a:t>％で平成</a:t>
          </a:r>
          <a:r>
            <a:rPr kumimoji="1" lang="en-US" altLang="ja-JP" sz="1100">
              <a:latin typeface="ＭＳ 明朝"/>
              <a:ea typeface="ＭＳ 明朝"/>
            </a:rPr>
            <a:t>20</a:t>
          </a:r>
          <a:r>
            <a:rPr kumimoji="1" lang="ja-JP" altLang="en-US" sz="1100">
              <a:latin typeface="ＭＳ 明朝"/>
              <a:ea typeface="ＭＳ 明朝"/>
            </a:rPr>
            <a:t>年から１</a:t>
          </a:r>
          <a:r>
            <a:rPr kumimoji="1" lang="en-US" altLang="ja-JP" sz="1100">
              <a:latin typeface="ＭＳ 明朝"/>
              <a:ea typeface="ＭＳ 明朝"/>
            </a:rPr>
            <a:t>.1</a:t>
          </a:r>
          <a:r>
            <a:rPr kumimoji="1" lang="ja-JP" altLang="en-US" sz="1100">
              <a:latin typeface="ＭＳ 明朝"/>
              <a:ea typeface="ＭＳ 明朝"/>
            </a:rPr>
            <a:t>ポイント増加した。また、現住居の敷地以外の土地を所有している世帯は</a:t>
          </a:r>
          <a:r>
            <a:rPr kumimoji="1" lang="en-US" altLang="ja-JP" sz="1100">
              <a:latin typeface="ＭＳ 明朝"/>
              <a:ea typeface="ＭＳ 明朝"/>
            </a:rPr>
            <a:t>101</a:t>
          </a:r>
          <a:r>
            <a:rPr kumimoji="1" lang="ja-JP" altLang="en-US" sz="1100">
              <a:latin typeface="ＭＳ 明朝"/>
              <a:ea typeface="ＭＳ 明朝"/>
            </a:rPr>
            <a:t>千世帯、普通世帯全体の</a:t>
          </a:r>
          <a:r>
            <a:rPr kumimoji="1" lang="en-US" altLang="ja-JP" sz="1100">
              <a:latin typeface="ＭＳ 明朝"/>
              <a:ea typeface="ＭＳ 明朝"/>
            </a:rPr>
            <a:t>26.6</a:t>
          </a:r>
          <a:r>
            <a:rPr kumimoji="1" lang="ja-JP" altLang="en-US" sz="1100">
              <a:latin typeface="ＭＳ 明朝"/>
              <a:ea typeface="ＭＳ 明朝"/>
            </a:rPr>
            <a:t>％で同じく</a:t>
          </a:r>
          <a:r>
            <a:rPr kumimoji="1" lang="en-US" altLang="ja-JP" sz="1100">
              <a:latin typeface="ＭＳ 明朝"/>
              <a:ea typeface="ＭＳ 明朝"/>
            </a:rPr>
            <a:t>4.2</a:t>
          </a:r>
          <a:r>
            <a:rPr kumimoji="1" lang="ja-JP" altLang="en-US" sz="1100">
              <a:latin typeface="ＭＳ 明朝"/>
              <a:ea typeface="ＭＳ 明朝"/>
            </a:rPr>
            <a:t>ポイント減少した。</a:t>
          </a:r>
          <a:endParaRPr kumimoji="1" lang="en-US" altLang="ja-JP" sz="1100">
            <a:latin typeface="ＭＳ 明朝"/>
            <a:ea typeface="ＭＳ 明朝"/>
          </a:endParaRPr>
        </a:p>
      </xdr:txBody>
    </xdr:sp>
    <xdr:clientData/>
  </xdr:oneCellAnchor>
  <xdr:oneCellAnchor>
    <xdr:from xmlns:xdr="http://schemas.openxmlformats.org/drawingml/2006/spreadsheetDrawing">
      <xdr:col>4</xdr:col>
      <xdr:colOff>31750</xdr:colOff>
      <xdr:row>55</xdr:row>
      <xdr:rowOff>22860</xdr:rowOff>
    </xdr:from>
    <xdr:ext cx="5938520" cy="843280"/>
    <xdr:sp macro="" textlink="">
      <xdr:nvSpPr>
        <xdr:cNvPr id="26" name="テキスト ボックス 25"/>
        <xdr:cNvSpPr txBox="1"/>
      </xdr:nvSpPr>
      <xdr:spPr>
        <a:xfrm>
          <a:off x="488950" y="10690860"/>
          <a:ext cx="5938520" cy="8432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平成</a:t>
          </a:r>
          <a:r>
            <a:rPr kumimoji="1" lang="en-US" altLang="ja-JP" sz="1100">
              <a:latin typeface="ＭＳ 明朝"/>
              <a:ea typeface="ＭＳ 明朝"/>
            </a:rPr>
            <a:t>25</a:t>
          </a:r>
          <a:r>
            <a:rPr kumimoji="1" lang="ja-JP" altLang="en-US" sz="1100">
              <a:latin typeface="ＭＳ 明朝"/>
              <a:ea typeface="ＭＳ 明朝"/>
            </a:rPr>
            <a:t>年の都道府県別住宅の所有率をみると、秋田県</a:t>
          </a:r>
          <a:r>
            <a:rPr kumimoji="1" lang="en-US" altLang="ja-JP" sz="1100">
              <a:latin typeface="ＭＳ 明朝"/>
              <a:ea typeface="ＭＳ 明朝"/>
            </a:rPr>
            <a:t>(71.8</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は富山県に次いで全国で２番目に高く、全国の</a:t>
          </a:r>
          <a:r>
            <a:rPr kumimoji="1" lang="en-US" altLang="ja-JP" sz="1100">
              <a:latin typeface="ＭＳ 明朝"/>
              <a:ea typeface="ＭＳ 明朝"/>
            </a:rPr>
            <a:t>52.1</a:t>
          </a:r>
          <a:r>
            <a:rPr kumimoji="1" lang="ja-JP" altLang="en-US" sz="1100">
              <a:latin typeface="ＭＳ 明朝"/>
              <a:ea typeface="ＭＳ 明朝"/>
            </a:rPr>
            <a:t>％に比べ</a:t>
          </a:r>
          <a:r>
            <a:rPr kumimoji="1" lang="en-US" altLang="ja-JP" sz="1100">
              <a:latin typeface="ＭＳ 明朝"/>
              <a:ea typeface="ＭＳ 明朝"/>
            </a:rPr>
            <a:t>19.7</a:t>
          </a:r>
          <a:r>
            <a:rPr kumimoji="1" lang="ja-JP" altLang="en-US" sz="1100">
              <a:latin typeface="ＭＳ 明朝"/>
              <a:ea typeface="ＭＳ 明朝"/>
            </a:rPr>
            <a:t>ポイント上回っている。</a:t>
          </a:r>
          <a:endParaRPr kumimoji="1" lang="en-US" altLang="ja-JP" sz="1100">
            <a:latin typeface="ＭＳ 明朝"/>
            <a:ea typeface="ＭＳ 明朝"/>
          </a:endParaRPr>
        </a:p>
        <a:p>
          <a:r>
            <a:rPr kumimoji="1" lang="ja-JP" altLang="en-US" sz="1100">
              <a:latin typeface="ＭＳ 明朝"/>
              <a:ea typeface="ＭＳ 明朝"/>
            </a:rPr>
            <a:t>　また、土地の所有率をみると、秋田県</a:t>
          </a:r>
          <a:r>
            <a:rPr kumimoji="1" lang="en-US" altLang="ja-JP" sz="1100">
              <a:latin typeface="ＭＳ 明朝"/>
              <a:ea typeface="ＭＳ 明朝"/>
            </a:rPr>
            <a:t>(71.1</a:t>
          </a:r>
          <a:r>
            <a:rPr kumimoji="1" lang="ja-JP" altLang="en-US" sz="1100">
              <a:latin typeface="ＭＳ 明朝"/>
              <a:ea typeface="ＭＳ 明朝"/>
            </a:rPr>
            <a:t>％</a:t>
          </a:r>
          <a:r>
            <a:rPr kumimoji="1" lang="en-US" altLang="ja-JP" sz="1100">
              <a:latin typeface="ＭＳ 明朝"/>
              <a:ea typeface="ＭＳ 明朝"/>
            </a:rPr>
            <a:t>)</a:t>
          </a:r>
          <a:r>
            <a:rPr kumimoji="1" lang="ja-JP" altLang="en-US" sz="1100">
              <a:latin typeface="ＭＳ 明朝"/>
              <a:ea typeface="ＭＳ 明朝"/>
            </a:rPr>
            <a:t>はこちらも富山県に次いで全国で</a:t>
          </a:r>
          <a:r>
            <a:rPr kumimoji="1" lang="en-US" altLang="ja-JP" sz="1100">
              <a:latin typeface="ＭＳ 明朝"/>
              <a:ea typeface="ＭＳ 明朝"/>
            </a:rPr>
            <a:t>2</a:t>
          </a:r>
          <a:r>
            <a:rPr kumimoji="1" lang="ja-JP" altLang="en-US" sz="1100">
              <a:latin typeface="ＭＳ 明朝"/>
              <a:ea typeface="ＭＳ 明朝"/>
            </a:rPr>
            <a:t>番目に高く、全国の</a:t>
          </a:r>
          <a:r>
            <a:rPr kumimoji="1" lang="en-US" altLang="ja-JP" sz="1100">
              <a:latin typeface="ＭＳ 明朝"/>
              <a:ea typeface="ＭＳ 明朝"/>
            </a:rPr>
            <a:t>51.0</a:t>
          </a:r>
          <a:r>
            <a:rPr kumimoji="1" lang="ja-JP" altLang="en-US" sz="1100">
              <a:latin typeface="ＭＳ 明朝"/>
              <a:ea typeface="ＭＳ 明朝"/>
            </a:rPr>
            <a:t>％に比べ</a:t>
          </a:r>
          <a:r>
            <a:rPr kumimoji="1" lang="en-US" altLang="ja-JP" sz="1100">
              <a:latin typeface="ＭＳ 明朝"/>
              <a:ea typeface="ＭＳ 明朝"/>
            </a:rPr>
            <a:t>20.1</a:t>
          </a:r>
          <a:r>
            <a:rPr kumimoji="1" lang="ja-JP" altLang="en-US" sz="1100">
              <a:latin typeface="ＭＳ 明朝"/>
              <a:ea typeface="ＭＳ 明朝"/>
            </a:rPr>
            <a:t>ポイント上回っている。</a:t>
          </a:r>
          <a:endParaRPr kumimoji="1" lang="en-US" altLang="ja-JP" sz="1100">
            <a:latin typeface="ＭＳ 明朝"/>
            <a:ea typeface="ＭＳ 明朝"/>
          </a:endParaRPr>
        </a:p>
      </xdr:txBody>
    </xdr:sp>
    <xdr:clientData/>
  </xdr:oneCellAnchor>
  <xdr:oneCellAnchor>
    <xdr:from xmlns:xdr="http://schemas.openxmlformats.org/drawingml/2006/spreadsheetDrawing">
      <xdr:col>4</xdr:col>
      <xdr:colOff>0</xdr:colOff>
      <xdr:row>19</xdr:row>
      <xdr:rowOff>95885</xdr:rowOff>
    </xdr:from>
    <xdr:ext cx="5760085" cy="407670"/>
    <xdr:sp macro="" textlink="">
      <xdr:nvSpPr>
        <xdr:cNvPr id="11" name="テキスト ボックス 10"/>
        <xdr:cNvSpPr txBox="1"/>
      </xdr:nvSpPr>
      <xdr:spPr>
        <a:xfrm>
          <a:off x="457200" y="3905885"/>
          <a:ext cx="5760085" cy="407670"/>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72000" tIns="54000" rIns="72000" bIns="54000" rtlCol="0" anchor="t">
          <a:spAutoFit/>
        </a:bodyPr>
        <a:lstStyle/>
        <a:p>
          <a:r>
            <a:rPr kumimoji="1" lang="ja-JP" altLang="en-US" sz="900">
              <a:latin typeface="ＭＳ 明朝"/>
              <a:ea typeface="ＭＳ 明朝"/>
            </a:rPr>
            <a:t>（注１）現住居を所有している世帯又は現住居以外の住宅を所有している世帯</a:t>
          </a:r>
          <a:endParaRPr kumimoji="1" lang="en-US" altLang="ja-JP" sz="900">
            <a:latin typeface="ＭＳ 明朝"/>
            <a:ea typeface="ＭＳ 明朝"/>
          </a:endParaRPr>
        </a:p>
        <a:p>
          <a:r>
            <a:rPr kumimoji="1" lang="ja-JP" altLang="en-US" sz="900">
              <a:latin typeface="ＭＳ 明朝"/>
              <a:ea typeface="ＭＳ 明朝"/>
            </a:rPr>
            <a:t>（注２）現住居の敷地を所有している世帯又は現住居の敷地以外の土地を所有している世帯</a:t>
          </a:r>
          <a:endParaRPr kumimoji="1" lang="en-US" altLang="ja-JP" sz="900">
            <a:latin typeface="ＭＳ 明朝"/>
            <a:ea typeface="ＭＳ 明朝"/>
          </a:endParaRPr>
        </a:p>
      </xdr:txBody>
    </xdr:sp>
    <xdr:clientData/>
  </xdr:oneCellAnchor>
  <xdr:twoCellAnchor>
    <xdr:from xmlns:xdr="http://schemas.openxmlformats.org/drawingml/2006/spreadsheetDrawing">
      <xdr:col>2</xdr:col>
      <xdr:colOff>0</xdr:colOff>
      <xdr:row>42</xdr:row>
      <xdr:rowOff>0</xdr:rowOff>
    </xdr:from>
    <xdr:to xmlns:xdr="http://schemas.openxmlformats.org/drawingml/2006/spreadsheetDrawing">
      <xdr:col>31</xdr:col>
      <xdr:colOff>17145</xdr:colOff>
      <xdr:row>54</xdr:row>
      <xdr:rowOff>53975</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24</xdr:row>
          <xdr:rowOff>0</xdr:rowOff>
        </xdr:from>
        <xdr:to xmlns:xdr="http://schemas.openxmlformats.org/drawingml/2006/spreadsheetDrawing">
          <xdr:col>59</xdr:col>
          <xdr:colOff>85725</xdr:colOff>
          <xdr:row>41</xdr:row>
          <xdr:rowOff>33655</xdr:rowOff>
        </xdr:to>
        <xdr:pic macro="">
          <xdr:nvPicPr>
            <xdr:cNvPr id="22" name="図 21"/>
            <xdr:cNvPicPr>
              <a:picLocks noChangeAspect="1" noChangeArrowheads="1"/>
              <a:extLst>
                <a:ext uri="{84589F7E-364E-4C9E-8A38-B11213B215E9}">
                  <a14:cameraTool cellRange="'住宅・土地の所有状況'!$A$1:$J$15" spid="_x0000_s358627"/>
                </a:ext>
              </a:extLst>
            </xdr:cNvPicPr>
          </xdr:nvPicPr>
          <xdr:blipFill>
            <a:blip xmlns:r="http://schemas.openxmlformats.org/officeDocument/2006/relationships" r:embed="rId2"/>
            <a:stretch>
              <a:fillRect/>
            </a:stretch>
          </xdr:blipFill>
          <xdr:spPr>
            <a:xfrm>
              <a:off x="457200" y="4762500"/>
              <a:ext cx="6372225" cy="3272155"/>
            </a:xfrm>
            <a:prstGeom prst="rect">
              <a:avLst/>
            </a:prstGeom>
            <a:solidFill>
              <a:srgbClr val="FFFFFF" a14:legacySpreadsheetColorIndex="9" mc:Ignorable="a14"/>
            </a:solidFill>
            <a:ln w="9525">
              <a:noFill/>
              <a:miter lim="800000"/>
              <a:headEnd/>
              <a:tailEnd/>
            </a:ln>
          </xdr:spPr>
        </xdr:pic>
        <xdr:clientData/>
      </xdr:twoCellAnchor>
    </mc:Choice>
    <mc:Fallback/>
  </mc:AlternateContent>
  <xdr:twoCellAnchor>
    <xdr:from xmlns:xdr="http://schemas.openxmlformats.org/drawingml/2006/spreadsheetDrawing">
      <xdr:col>2</xdr:col>
      <xdr:colOff>0</xdr:colOff>
      <xdr:row>61</xdr:row>
      <xdr:rowOff>0</xdr:rowOff>
    </xdr:from>
    <xdr:to xmlns:xdr="http://schemas.openxmlformats.org/drawingml/2006/spreadsheetDrawing">
      <xdr:col>60</xdr:col>
      <xdr:colOff>34925</xdr:colOff>
      <xdr:row>75</xdr:row>
      <xdr:rowOff>33020</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xdr:col>
      <xdr:colOff>0</xdr:colOff>
      <xdr:row>77</xdr:row>
      <xdr:rowOff>0</xdr:rowOff>
    </xdr:from>
    <xdr:to xmlns:xdr="http://schemas.openxmlformats.org/drawingml/2006/spreadsheetDrawing">
      <xdr:col>60</xdr:col>
      <xdr:colOff>34925</xdr:colOff>
      <xdr:row>91</xdr:row>
      <xdr:rowOff>33020</xdr:rowOff>
    </xdr:to>
    <xdr:graphicFrame macro="">
      <xdr:nvGraphicFramePr>
        <xdr:cNvPr id="28" name="グラフ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31</xdr:col>
      <xdr:colOff>47625</xdr:colOff>
      <xdr:row>42</xdr:row>
      <xdr:rowOff>0</xdr:rowOff>
    </xdr:from>
    <xdr:to xmlns:xdr="http://schemas.openxmlformats.org/drawingml/2006/spreadsheetDrawing">
      <xdr:col>60</xdr:col>
      <xdr:colOff>64770</xdr:colOff>
      <xdr:row>54</xdr:row>
      <xdr:rowOff>53975</xdr:rowOff>
    </xdr:to>
    <xdr:graphicFrame macro="">
      <xdr:nvGraphicFramePr>
        <xdr:cNvPr id="32" name="グラフ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6.xml><?xml version="1.0" encoding="utf-8"?>
<c:userShapes xmlns:c="http://schemas.openxmlformats.org/drawingml/2006/chart">
  <cdr:relSizeAnchor xmlns:cdr="http://schemas.openxmlformats.org/drawingml/2006/chartDrawing">
    <cdr:from>
      <cdr:x>7.2500000000000004e-003</cdr:x>
      <cdr:y>9.8750000000000004e-002</cdr:y>
    </cdr:from>
    <cdr:to>
      <cdr:x>0.1275</cdr:x>
      <cdr:y>0.154</cdr:y>
    </cdr:to>
    <cdr:sp macro="" textlink="">
      <cdr:nvSpPr>
        <cdr:cNvPr id="2" name="テキスト ボックス 1"/>
        <cdr:cNvSpPr txBox="1"/>
      </cdr:nvSpPr>
      <cdr:spPr>
        <a:xfrm xmlns:a="http://schemas.openxmlformats.org/drawingml/2006/main">
          <a:off x="24155" y="231072"/>
          <a:ext cx="400654" cy="129283"/>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87.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9933" y="161326"/>
          <a:ext cx="294896" cy="193726"/>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88.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9933" y="161326"/>
          <a:ext cx="294896" cy="193726"/>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89.xml><?xml version="1.0" encoding="utf-8"?>
<c:userShapes xmlns:c="http://schemas.openxmlformats.org/drawingml/2006/chart">
  <cdr:relSizeAnchor xmlns:cdr="http://schemas.openxmlformats.org/drawingml/2006/chartDrawing">
    <cdr:from>
      <cdr:x>7.2500000000000004e-003</cdr:x>
      <cdr:y>9.8750000000000004e-002</cdr:y>
    </cdr:from>
    <cdr:to>
      <cdr:x>0.1275</cdr:x>
      <cdr:y>0.154</cdr:y>
    </cdr:to>
    <cdr:sp macro="" textlink="">
      <cdr:nvSpPr>
        <cdr:cNvPr id="2" name="テキスト ボックス 1"/>
        <cdr:cNvSpPr txBox="1"/>
      </cdr:nvSpPr>
      <cdr:spPr>
        <a:xfrm xmlns:a="http://schemas.openxmlformats.org/drawingml/2006/main">
          <a:off x="24155" y="231072"/>
          <a:ext cx="400654" cy="129283"/>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9.xml><?xml version="1.0" encoding="utf-8"?>
<c:userShapes xmlns:c="http://schemas.openxmlformats.org/drawingml/2006/chart">
  <cdr:relSizeAnchor xmlns:cdr="http://schemas.openxmlformats.org/drawingml/2006/chartDrawing">
    <cdr:from>
      <cdr:x>0.24625</cdr:x>
      <cdr:y>0.14624999999999999</cdr:y>
    </cdr:from>
    <cdr:to>
      <cdr:x>0.39274999999999999</cdr:x>
      <cdr:y>0.224</cdr:y>
    </cdr:to>
    <cdr:sp macro="" textlink="">
      <cdr:nvSpPr>
        <cdr:cNvPr id="3" name="線吹き出し 2 (枠付き) 2"/>
        <cdr:cNvSpPr/>
      </cdr:nvSpPr>
      <cdr:spPr>
        <a:xfrm xmlns:a="http://schemas.openxmlformats.org/drawingml/2006/main">
          <a:off x="1306304" y="284456"/>
          <a:ext cx="777151" cy="151224"/>
        </a:xfrm>
        <a:prstGeom xmlns:a="http://schemas.openxmlformats.org/drawingml/2006/main" prst="borderCallout2">
          <a:avLst>
            <a:gd name="adj1" fmla="val 18750"/>
            <a:gd name="adj2" fmla="val -2951"/>
            <a:gd name="adj3" fmla="val 18750"/>
            <a:gd name="adj4" fmla="val -16667"/>
            <a:gd name="adj5" fmla="val 203846"/>
            <a:gd name="adj6" fmla="val -20062"/>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700">
              <a:solidFill>
                <a:sysClr val="windowText" lastClr="000000"/>
              </a:solidFill>
            </a:rPr>
            <a:t>徒歩</a:t>
          </a:r>
          <a:r>
            <a:rPr lang="en-US" altLang="ja-JP" sz="700">
              <a:solidFill>
                <a:sysClr val="windowText" lastClr="000000"/>
              </a:solidFill>
            </a:rPr>
            <a:t>5</a:t>
          </a:r>
          <a:r>
            <a:rPr lang="ja-JP" altLang="en-US" sz="700">
              <a:solidFill>
                <a:sysClr val="windowText" lastClr="000000"/>
              </a:solidFill>
            </a:rPr>
            <a:t>分程度 </a:t>
          </a:r>
          <a:r>
            <a:rPr lang="en-US" altLang="ja-JP" sz="700">
              <a:solidFill>
                <a:sysClr val="windowText" lastClr="000000"/>
              </a:solidFill>
            </a:rPr>
            <a:t>5.6</a:t>
          </a:r>
          <a:endParaRPr lang="ja-JP" sz="700">
            <a:solidFill>
              <a:sysClr val="windowText" lastClr="000000"/>
            </a:solidFill>
          </a:endParaRPr>
        </a:p>
      </cdr:txBody>
    </cdr:sp>
  </cdr:relSizeAnchor>
  <cdr:relSizeAnchor xmlns:cdr="http://schemas.openxmlformats.org/drawingml/2006/chartDrawing">
    <cdr:from>
      <cdr:x>2.9000000000000001e-002</cdr:x>
      <cdr:y>0.13175000000000001</cdr:y>
    </cdr:from>
    <cdr:to>
      <cdr:x>0.14799999999999999</cdr:x>
      <cdr:y>0.28849999999999998</cdr:y>
    </cdr:to>
    <cdr:sp macro="" textlink="">
      <cdr:nvSpPr>
        <cdr:cNvPr id="4" name="線吹き出し 2 (枠付き) 3"/>
        <cdr:cNvSpPr/>
      </cdr:nvSpPr>
      <cdr:spPr>
        <a:xfrm xmlns:a="http://schemas.openxmlformats.org/drawingml/2006/main">
          <a:off x="153838" y="256254"/>
          <a:ext cx="631270" cy="304879"/>
        </a:xfrm>
        <a:prstGeom xmlns:a="http://schemas.openxmlformats.org/drawingml/2006/main" prst="borderCallout2">
          <a:avLst>
            <a:gd name="adj1" fmla="val 18750"/>
            <a:gd name="adj2" fmla="val 104753"/>
            <a:gd name="adj3" fmla="val 17949"/>
            <a:gd name="adj4" fmla="val 117907"/>
            <a:gd name="adj5" fmla="val 113053"/>
            <a:gd name="adj6" fmla="val 131376"/>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700" baseline="0">
              <a:solidFill>
                <a:sysClr val="windowText" lastClr="000000"/>
              </a:solidFill>
            </a:rPr>
            <a:t>一緒に住んで</a:t>
          </a:r>
          <a:endParaRPr lang="en-US" altLang="ja-JP" sz="700" baseline="0">
            <a:solidFill>
              <a:sysClr val="windowText" lastClr="000000"/>
            </a:solidFill>
          </a:endParaRPr>
        </a:p>
        <a:p xmlns:a="http://schemas.openxmlformats.org/drawingml/2006/main">
          <a:r>
            <a:rPr lang="ja-JP" altLang="en-US" sz="700" baseline="0">
              <a:solidFill>
                <a:sysClr val="windowText" lastClr="000000"/>
              </a:solidFill>
            </a:rPr>
            <a:t>いる </a:t>
          </a:r>
          <a:r>
            <a:rPr lang="en-US" altLang="ja-JP" sz="700">
              <a:solidFill>
                <a:sysClr val="windowText" lastClr="000000"/>
              </a:solidFill>
            </a:rPr>
            <a:t>2.0</a:t>
          </a:r>
          <a:endParaRPr lang="ja-JP" sz="700">
            <a:solidFill>
              <a:sysClr val="windowText" lastClr="000000"/>
            </a:solidFill>
          </a:endParaRPr>
        </a:p>
      </cdr:txBody>
    </cdr:sp>
  </cdr:relSizeAnchor>
  <cdr:relSizeAnchor xmlns:cdr="http://schemas.openxmlformats.org/drawingml/2006/chartDrawing">
    <cdr:from>
      <cdr:x>0.39950000000000002</cdr:x>
      <cdr:y>0.215</cdr:y>
    </cdr:from>
    <cdr:to>
      <cdr:x>0.5595</cdr:x>
      <cdr:y>0.29275000000000001</cdr:y>
    </cdr:to>
    <cdr:sp macro="" textlink="">
      <cdr:nvSpPr>
        <cdr:cNvPr id="6" name="線吹き出し 2 (枠付き) 5"/>
        <cdr:cNvSpPr/>
      </cdr:nvSpPr>
      <cdr:spPr>
        <a:xfrm xmlns:a="http://schemas.openxmlformats.org/drawingml/2006/main">
          <a:off x="2119263" y="418176"/>
          <a:ext cx="848766" cy="151224"/>
        </a:xfrm>
        <a:prstGeom xmlns:a="http://schemas.openxmlformats.org/drawingml/2006/main" prst="borderCallout2">
          <a:avLst>
            <a:gd name="adj1" fmla="val 18750"/>
            <a:gd name="adj2" fmla="val -2951"/>
            <a:gd name="adj3" fmla="val 17947"/>
            <a:gd name="adj4" fmla="val -11087"/>
            <a:gd name="adj5" fmla="val 119160"/>
            <a:gd name="adj6" fmla="val -46056"/>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700">
              <a:solidFill>
                <a:sysClr val="windowText" lastClr="000000"/>
              </a:solidFill>
            </a:rPr>
            <a:t>片道</a:t>
          </a:r>
          <a:r>
            <a:rPr lang="en-US" altLang="ja-JP" sz="700">
              <a:solidFill>
                <a:sysClr val="windowText" lastClr="000000"/>
              </a:solidFill>
            </a:rPr>
            <a:t>15</a:t>
          </a:r>
          <a:r>
            <a:rPr lang="ja-JP" altLang="en-US" sz="700">
              <a:solidFill>
                <a:sysClr val="windowText" lastClr="000000"/>
              </a:solidFill>
            </a:rPr>
            <a:t>分未満 </a:t>
          </a:r>
          <a:r>
            <a:rPr lang="en-US" altLang="ja-JP" sz="700">
              <a:solidFill>
                <a:sysClr val="windowText" lastClr="000000"/>
              </a:solidFill>
            </a:rPr>
            <a:t>13.5</a:t>
          </a:r>
          <a:endParaRPr lang="ja-JP" sz="700">
            <a:solidFill>
              <a:sysClr val="windowText" lastClr="000000"/>
            </a:solidFill>
          </a:endParaRPr>
        </a:p>
      </cdr:txBody>
    </cdr:sp>
  </cdr:relSizeAnchor>
  <cdr:relSizeAnchor xmlns:cdr="http://schemas.openxmlformats.org/drawingml/2006/chartDrawing">
    <cdr:from>
      <cdr:x>0.1055</cdr:x>
      <cdr:y>0.85299999999999998</cdr:y>
    </cdr:from>
    <cdr:to>
      <cdr:x>0.13875000000000001</cdr:x>
      <cdr:y>0.93074999999999997</cdr:y>
    </cdr:to>
    <cdr:sp macro="" textlink="">
      <cdr:nvSpPr>
        <cdr:cNvPr id="8" name="線吹き出し 2 (枠付き) 7"/>
        <cdr:cNvSpPr/>
      </cdr:nvSpPr>
      <cdr:spPr>
        <a:xfrm xmlns:a="http://schemas.openxmlformats.org/drawingml/2006/main">
          <a:off x="559655" y="1659089"/>
          <a:ext cx="176384" cy="151224"/>
        </a:xfrm>
        <a:prstGeom xmlns:a="http://schemas.openxmlformats.org/drawingml/2006/main" prst="borderCallout2">
          <a:avLst>
            <a:gd name="adj1" fmla="val 75181"/>
            <a:gd name="adj2" fmla="val 111881"/>
            <a:gd name="adj3" fmla="val 74658"/>
            <a:gd name="adj4" fmla="val 155789"/>
            <a:gd name="adj5" fmla="val -40672"/>
            <a:gd name="adj6" fmla="val 230198"/>
          </a:avLst>
        </a:prstGeom>
        <a:solidFill xmlns:a="http://schemas.openxmlformats.org/drawingml/2006/main">
          <a:schemeClr val="bg1"/>
        </a:solidFill>
        <a:ln xmlns:a="http://schemas.openxmlformats.org/drawingml/2006/main" w="3175" cmpd="sng">
          <a:solidFill>
            <a:schemeClr val="tx1"/>
          </a:solidFill>
          <a:tailEnd type="triangle" w="sm" len="sm"/>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overflow" horzOverflow="overflow" wrap="square" lIns="0" tIns="0" rIns="0" bIns="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700">
              <a:solidFill>
                <a:sysClr val="windowText" lastClr="000000"/>
              </a:solidFill>
            </a:rPr>
            <a:t>1.6</a:t>
          </a:r>
          <a:endParaRPr lang="ja-JP" sz="700">
            <a:solidFill>
              <a:sysClr val="windowText" lastClr="000000"/>
            </a:solidFill>
          </a:endParaRPr>
        </a:p>
      </cdr:txBody>
    </cdr:sp>
  </cdr:relSizeAnchor>
</c:userShapes>
</file>

<file path=xl/drawings/drawing9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26670</xdr:colOff>
          <xdr:row>64</xdr:row>
          <xdr:rowOff>136525</xdr:rowOff>
        </xdr:from>
        <xdr:to xmlns:xdr="http://schemas.openxmlformats.org/drawingml/2006/spreadsheetDrawing">
          <xdr:col>60</xdr:col>
          <xdr:colOff>97155</xdr:colOff>
          <xdr:row>79</xdr:row>
          <xdr:rowOff>172720</xdr:rowOff>
        </xdr:to>
        <xdr:pic macro="">
          <xdr:nvPicPr>
            <xdr:cNvPr id="20" name="図 19"/>
            <xdr:cNvPicPr>
              <a:picLocks noChangeAspect="1" noChangeArrowheads="1"/>
              <a:extLst>
                <a:ext uri="{84589F7E-364E-4C9E-8A38-B11213B215E9}">
                  <a14:cameraTool cellRange="'所有率（従業上の地位別）'!$G$24:$S$40" spid="_x0000_s382472"/>
                </a:ext>
              </a:extLst>
            </xdr:cNvPicPr>
          </xdr:nvPicPr>
          <xdr:blipFill>
            <a:blip xmlns:r="http://schemas.openxmlformats.org/officeDocument/2006/relationships" r:embed="rId1"/>
            <a:stretch>
              <a:fillRect/>
            </a:stretch>
          </xdr:blipFill>
          <xdr:spPr>
            <a:xfrm>
              <a:off x="26670" y="12328525"/>
              <a:ext cx="6928485" cy="2893695"/>
            </a:xfrm>
            <a:prstGeom prst="rect">
              <a:avLst/>
            </a:prstGeom>
            <a:solidFill>
              <a:srgbClr val="FFFFFF" a14:legacySpreadsheetColorIndex="9" mc:Ignorable="a14"/>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36830</xdr:colOff>
          <xdr:row>13</xdr:row>
          <xdr:rowOff>84455</xdr:rowOff>
        </xdr:from>
        <xdr:to xmlns:xdr="http://schemas.openxmlformats.org/drawingml/2006/spreadsheetDrawing">
          <xdr:col>60</xdr:col>
          <xdr:colOff>86360</xdr:colOff>
          <xdr:row>27</xdr:row>
          <xdr:rowOff>60325</xdr:rowOff>
        </xdr:to>
        <xdr:pic macro="">
          <xdr:nvPicPr>
            <xdr:cNvPr id="21" name="図 20"/>
            <xdr:cNvPicPr>
              <a:picLocks noChangeAspect="1" noChangeArrowheads="1"/>
              <a:extLst>
                <a:ext uri="{84589F7E-364E-4C9E-8A38-B11213B215E9}">
                  <a14:cameraTool cellRange="'所有率（年齢階級別）'!$L$41:$Y$56" spid="_x0000_s382473"/>
                </a:ext>
              </a:extLst>
            </xdr:cNvPicPr>
          </xdr:nvPicPr>
          <xdr:blipFill>
            <a:blip xmlns:r="http://schemas.openxmlformats.org/officeDocument/2006/relationships" r:embed="rId2"/>
            <a:stretch>
              <a:fillRect/>
            </a:stretch>
          </xdr:blipFill>
          <xdr:spPr>
            <a:xfrm>
              <a:off x="379730" y="2560955"/>
              <a:ext cx="6564630" cy="2642870"/>
            </a:xfrm>
            <a:prstGeom prst="rect">
              <a:avLst/>
            </a:prstGeom>
            <a:solidFill>
              <a:srgbClr val="FFFFFF" a14:legacySpreadsheetColorIndex="9" mc:Ignorable="a14"/>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119</xdr:row>
          <xdr:rowOff>79375</xdr:rowOff>
        </xdr:from>
        <xdr:to xmlns:xdr="http://schemas.openxmlformats.org/drawingml/2006/spreadsheetDrawing">
          <xdr:col>60</xdr:col>
          <xdr:colOff>51435</xdr:colOff>
          <xdr:row>134</xdr:row>
          <xdr:rowOff>11430</xdr:rowOff>
        </xdr:to>
        <xdr:pic macro="">
          <xdr:nvPicPr>
            <xdr:cNvPr id="22" name="図 21"/>
            <xdr:cNvPicPr>
              <a:picLocks noChangeAspect="1" noChangeArrowheads="1"/>
              <a:extLst>
                <a:ext uri="{84589F7E-364E-4C9E-8A38-B11213B215E9}">
                  <a14:cameraTool cellRange="'所有率（世帯の収入別）'!$I$22:$T$37" spid="_x0000_s382474"/>
                </a:ext>
              </a:extLst>
            </xdr:cNvPicPr>
          </xdr:nvPicPr>
          <xdr:blipFill>
            <a:blip xmlns:r="http://schemas.openxmlformats.org/officeDocument/2006/relationships" r:embed="rId3"/>
            <a:stretch>
              <a:fillRect/>
            </a:stretch>
          </xdr:blipFill>
          <xdr:spPr>
            <a:xfrm>
              <a:off x="192405" y="22748875"/>
              <a:ext cx="6717030" cy="2789555"/>
            </a:xfrm>
            <a:prstGeom prst="rect">
              <a:avLst/>
            </a:prstGeom>
            <a:solidFill>
              <a:srgbClr val="FFFFFF" a14:legacySpreadsheetColorIndex="9" mc:Ignorable="a14"/>
            </a:solidFill>
            <a:ln w="9525">
              <a:noFill/>
              <a:miter lim="800000"/>
              <a:headEnd/>
              <a:tailEnd/>
            </a:ln>
          </xdr:spPr>
        </xdr:pic>
        <xdr:clientData/>
      </xdr:twoCellAnchor>
    </mc:Choice>
    <mc:Fallback/>
  </mc:AlternateContent>
  <xdr:oneCellAnchor>
    <xdr:from xmlns:xdr="http://schemas.openxmlformats.org/drawingml/2006/spreadsheetDrawing">
      <xdr:col>3</xdr:col>
      <xdr:colOff>15875</xdr:colOff>
      <xdr:row>0</xdr:row>
      <xdr:rowOff>47625</xdr:rowOff>
    </xdr:from>
    <xdr:ext cx="5938520" cy="499745"/>
    <xdr:sp macro="" textlink="">
      <xdr:nvSpPr>
        <xdr:cNvPr id="23" name="テキスト ボックス 22"/>
        <xdr:cNvSpPr txBox="1"/>
      </xdr:nvSpPr>
      <xdr:spPr>
        <a:xfrm>
          <a:off x="358775" y="47625"/>
          <a:ext cx="5938520" cy="499745"/>
        </a:xfrm>
        <a:prstGeom prst="rect">
          <a:avLst/>
        </a:prstGeom>
        <a:solidFill>
          <a:schemeClr val="lt1"/>
        </a:solidFill>
        <a:ln w="25400" cmpd="dbl">
          <a:noFill/>
        </a:ln>
      </xdr:spPr>
      <xdr:style>
        <a:lnRef idx="0">
          <a:srgbClr val="000000"/>
        </a:lnRef>
        <a:fillRef idx="0">
          <a:srgbClr val="000000"/>
        </a:fillRef>
        <a:effectRef idx="0">
          <a:srgbClr val="000000"/>
        </a:effectRef>
        <a:fontRef idx="minor">
          <a:schemeClr val="dk1"/>
        </a:fontRef>
      </xdr:style>
      <xdr:txBody>
        <a:bodyPr vertOverflow="clip" horzOverflow="clip" wrap="square" lIns="72000" tIns="36000" rIns="72000" bIns="36000" rtlCol="0" anchor="t"/>
        <a:lstStyle/>
        <a:p>
          <a:r>
            <a:rPr kumimoji="1" lang="ja-JP" altLang="en-US" sz="1100" b="1">
              <a:latin typeface="ＭＳ ゴシック"/>
              <a:ea typeface="ＭＳ ゴシック"/>
            </a:rPr>
            <a:t>　以下では、住宅と土地の所有状況について、世帯の家計を主に支える者の年齢階級別並びに従業上の地位別、さらに世帯の年間収入階級別にみることにする。</a:t>
          </a:r>
          <a:endParaRPr kumimoji="1" lang="en-US" altLang="ja-JP" sz="1100" b="1">
            <a:latin typeface="ＭＳ ゴシック"/>
            <a:ea typeface="ＭＳ ゴシック"/>
          </a:endParaRPr>
        </a:p>
      </xdr:txBody>
    </xdr:sp>
    <xdr:clientData/>
  </xdr:oneCellAnchor>
  <xdr:oneCellAnchor>
    <xdr:from xmlns:xdr="http://schemas.openxmlformats.org/drawingml/2006/spreadsheetDrawing">
      <xdr:col>4</xdr:col>
      <xdr:colOff>0</xdr:colOff>
      <xdr:row>5</xdr:row>
      <xdr:rowOff>0</xdr:rowOff>
    </xdr:from>
    <xdr:ext cx="5939790" cy="1392555"/>
    <xdr:sp macro="" textlink="">
      <xdr:nvSpPr>
        <xdr:cNvPr id="24" name="テキスト ボックス 23"/>
        <xdr:cNvSpPr txBox="1"/>
      </xdr:nvSpPr>
      <xdr:spPr>
        <a:xfrm>
          <a:off x="457200" y="952500"/>
          <a:ext cx="5939790" cy="13925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家計を主に支える者の年齢階級別に住宅及び土地の所有率をみると、年齢階級が高くなるにつれて住宅及び土地の所有率がともに上昇傾向にあり、いずれも</a:t>
          </a:r>
          <a:r>
            <a:rPr kumimoji="1" lang="en-US" altLang="ja-JP" sz="1100">
              <a:latin typeface="ＭＳ 明朝"/>
              <a:ea typeface="ＭＳ 明朝"/>
            </a:rPr>
            <a:t>35</a:t>
          </a:r>
          <a:r>
            <a:rPr kumimoji="1" lang="ja-JP" altLang="en-US" sz="1100">
              <a:latin typeface="ＭＳ 明朝"/>
              <a:ea typeface="ＭＳ 明朝"/>
            </a:rPr>
            <a:t>歳以上では</a:t>
          </a:r>
          <a:r>
            <a:rPr kumimoji="1" lang="en-US" altLang="ja-JP" sz="1100">
              <a:latin typeface="ＭＳ 明朝"/>
              <a:ea typeface="ＭＳ 明朝"/>
            </a:rPr>
            <a:t>50</a:t>
          </a:r>
          <a:r>
            <a:rPr kumimoji="1" lang="ja-JP" altLang="en-US" sz="1100">
              <a:latin typeface="ＭＳ 明朝"/>
              <a:ea typeface="ＭＳ 明朝"/>
            </a:rPr>
            <a:t>％超、</a:t>
          </a:r>
          <a:r>
            <a:rPr kumimoji="1" lang="en-US" altLang="ja-JP" sz="1100">
              <a:latin typeface="ＭＳ 明朝"/>
              <a:ea typeface="ＭＳ 明朝"/>
            </a:rPr>
            <a:t>55</a:t>
          </a:r>
          <a:r>
            <a:rPr kumimoji="1" lang="ja-JP" altLang="en-US" sz="1100">
              <a:latin typeface="ＭＳ 明朝"/>
              <a:ea typeface="ＭＳ 明朝"/>
            </a:rPr>
            <a:t>歳以上では</a:t>
          </a:r>
          <a:r>
            <a:rPr kumimoji="1" lang="en-US" altLang="ja-JP" sz="1100">
              <a:latin typeface="ＭＳ 明朝"/>
              <a:ea typeface="ＭＳ 明朝"/>
            </a:rPr>
            <a:t>80</a:t>
          </a:r>
          <a:r>
            <a:rPr kumimoji="1" lang="ja-JP" altLang="en-US" sz="1100">
              <a:latin typeface="ＭＳ 明朝"/>
              <a:ea typeface="ＭＳ 明朝"/>
            </a:rPr>
            <a:t>％超となっている。</a:t>
          </a:r>
          <a:endParaRPr kumimoji="1" lang="en-US" altLang="ja-JP" sz="1100">
            <a:latin typeface="ＭＳ 明朝"/>
            <a:ea typeface="ＭＳ 明朝"/>
          </a:endParaRPr>
        </a:p>
        <a:p>
          <a:r>
            <a:rPr kumimoji="1" lang="ja-JP" altLang="en-US" sz="1100">
              <a:latin typeface="ＭＳ 明朝"/>
              <a:ea typeface="ＭＳ 明朝"/>
            </a:rPr>
            <a:t>　また、全国と比較すると、住宅及び土地の所有率ともに「</a:t>
          </a:r>
          <a:r>
            <a:rPr kumimoji="1" lang="en-US" altLang="ja-JP" sz="1100">
              <a:latin typeface="ＭＳ 明朝"/>
              <a:ea typeface="ＭＳ 明朝"/>
            </a:rPr>
            <a:t>25</a:t>
          </a:r>
          <a:r>
            <a:rPr kumimoji="1" lang="ja-JP" altLang="en-US" sz="1100">
              <a:latin typeface="ＭＳ 明朝"/>
              <a:ea typeface="ＭＳ 明朝"/>
            </a:rPr>
            <a:t>歳未満」では全国の方が高くなっているが、それ以外の年齢階級ではいずれも秋田県が全国を上回っている。なお、全国との較差が最も大きいのは、住宅・土地の所有率ともに「</a:t>
          </a:r>
          <a:r>
            <a:rPr kumimoji="1" lang="en-US" altLang="ja-JP" sz="1100">
              <a:latin typeface="ＭＳ 明朝"/>
              <a:ea typeface="ＭＳ 明朝"/>
            </a:rPr>
            <a:t>75</a:t>
          </a:r>
          <a:r>
            <a:rPr kumimoji="1" lang="ja-JP" altLang="en-US" sz="1100">
              <a:latin typeface="ＭＳ 明朝"/>
              <a:ea typeface="ＭＳ 明朝"/>
            </a:rPr>
            <a:t>歳以上」で、住宅所有率では</a:t>
          </a:r>
          <a:r>
            <a:rPr kumimoji="1" lang="en-US" altLang="ja-JP" sz="1100">
              <a:latin typeface="ＭＳ 明朝"/>
              <a:ea typeface="ＭＳ 明朝"/>
            </a:rPr>
            <a:t>19.0</a:t>
          </a:r>
          <a:r>
            <a:rPr kumimoji="1" lang="ja-JP" altLang="en-US" sz="1100">
              <a:latin typeface="ＭＳ 明朝"/>
              <a:ea typeface="ＭＳ 明朝"/>
            </a:rPr>
            <a:t>ポイント、土地所有率では</a:t>
          </a:r>
          <a:r>
            <a:rPr kumimoji="1" lang="en-US" altLang="ja-JP" sz="1100">
              <a:latin typeface="ＭＳ 明朝"/>
              <a:ea typeface="ＭＳ 明朝"/>
            </a:rPr>
            <a:t>19.3</a:t>
          </a:r>
          <a:r>
            <a:rPr kumimoji="1" lang="ja-JP" altLang="en-US" sz="1100">
              <a:latin typeface="ＭＳ 明朝"/>
              <a:ea typeface="ＭＳ 明朝"/>
            </a:rPr>
            <a:t>ポイント秋田県が全国を上回っている。</a:t>
          </a:r>
          <a:endParaRPr kumimoji="1" lang="en-US" altLang="ja-JP" sz="1100">
            <a:latin typeface="ＭＳ 明朝"/>
            <a:ea typeface="ＭＳ 明朝"/>
          </a:endParaRPr>
        </a:p>
      </xdr:txBody>
    </xdr:sp>
    <xdr:clientData/>
  </xdr:oneCellAnchor>
  <xdr:oneCellAnchor>
    <xdr:from xmlns:xdr="http://schemas.openxmlformats.org/drawingml/2006/spreadsheetDrawing">
      <xdr:col>4</xdr:col>
      <xdr:colOff>0</xdr:colOff>
      <xdr:row>56</xdr:row>
      <xdr:rowOff>0</xdr:rowOff>
    </xdr:from>
    <xdr:ext cx="5939790" cy="1392555"/>
    <xdr:sp macro="" textlink="">
      <xdr:nvSpPr>
        <xdr:cNvPr id="25" name="テキスト ボックス 24"/>
        <xdr:cNvSpPr txBox="1"/>
      </xdr:nvSpPr>
      <xdr:spPr>
        <a:xfrm>
          <a:off x="457200" y="10668000"/>
          <a:ext cx="5939790" cy="13925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家計を主に支える者の従業上の地位別に住宅及び土地の所有率をみると、「農林・漁業主」が住宅と土地ともに</a:t>
          </a:r>
          <a:r>
            <a:rPr kumimoji="1" lang="en-US" altLang="ja-JP" sz="1100">
              <a:latin typeface="ＭＳ 明朝"/>
              <a:ea typeface="ＭＳ 明朝"/>
            </a:rPr>
            <a:t>90</a:t>
          </a:r>
          <a:r>
            <a:rPr kumimoji="1" lang="ja-JP" altLang="en-US" sz="1100">
              <a:latin typeface="ＭＳ 明朝"/>
              <a:ea typeface="ＭＳ 明朝"/>
            </a:rPr>
            <a:t>％超で最も高く、次いで「商工・その他の業主」となっていて、自営業主の住宅及び土地の所有率が他の雇用者や無職よりも高くなっている。</a:t>
          </a:r>
          <a:endParaRPr kumimoji="1" lang="en-US" altLang="ja-JP" sz="1100">
            <a:latin typeface="ＭＳ 明朝"/>
            <a:ea typeface="ＭＳ 明朝"/>
          </a:endParaRPr>
        </a:p>
        <a:p>
          <a:r>
            <a:rPr kumimoji="1" lang="ja-JP" altLang="en-US" sz="1100">
              <a:latin typeface="ＭＳ 明朝"/>
              <a:ea typeface="ＭＳ 明朝"/>
            </a:rPr>
            <a:t>　また、全国と比較すると、住宅及び土地の所有率ともに「学生」以外は全て秋田県が全国を上回っている。なお、全国との較差が最も大きいのは、住宅の所有率では「官公庁」で</a:t>
          </a:r>
          <a:r>
            <a:rPr kumimoji="1" lang="en-US" altLang="ja-JP" sz="1100">
              <a:latin typeface="ＭＳ 明朝"/>
              <a:ea typeface="ＭＳ 明朝"/>
            </a:rPr>
            <a:t>17.3</a:t>
          </a:r>
          <a:r>
            <a:rPr kumimoji="1" lang="ja-JP" altLang="en-US" sz="1100">
              <a:latin typeface="ＭＳ 明朝"/>
              <a:ea typeface="ＭＳ 明朝"/>
            </a:rPr>
            <a:t>ポイント、土地の所有率では「労働者派遣業の派遣社員」で</a:t>
          </a:r>
          <a:r>
            <a:rPr kumimoji="1" lang="en-US" altLang="ja-JP" sz="1100">
              <a:latin typeface="ＭＳ 明朝"/>
              <a:ea typeface="ＭＳ 明朝"/>
            </a:rPr>
            <a:t>37.6</a:t>
          </a:r>
          <a:r>
            <a:rPr kumimoji="1" lang="ja-JP" altLang="en-US" sz="1100">
              <a:latin typeface="ＭＳ 明朝"/>
              <a:ea typeface="ＭＳ 明朝"/>
            </a:rPr>
            <a:t>ポイントいずれも秋田県が全国を上回っている。</a:t>
          </a:r>
          <a:endParaRPr kumimoji="1" lang="en-US" altLang="ja-JP" sz="1100">
            <a:latin typeface="ＭＳ 明朝"/>
            <a:ea typeface="ＭＳ 明朝"/>
          </a:endParaRPr>
        </a:p>
      </xdr:txBody>
    </xdr:sp>
    <xdr:clientData/>
  </xdr:oneCellAnchor>
  <xdr:oneCellAnchor>
    <xdr:from xmlns:xdr="http://schemas.openxmlformats.org/drawingml/2006/spreadsheetDrawing">
      <xdr:col>4</xdr:col>
      <xdr:colOff>0</xdr:colOff>
      <xdr:row>111</xdr:row>
      <xdr:rowOff>0</xdr:rowOff>
    </xdr:from>
    <xdr:ext cx="5939790" cy="1392555"/>
    <xdr:sp macro="" textlink="">
      <xdr:nvSpPr>
        <xdr:cNvPr id="26" name="テキスト ボックス 25"/>
        <xdr:cNvSpPr txBox="1"/>
      </xdr:nvSpPr>
      <xdr:spPr>
        <a:xfrm>
          <a:off x="457200" y="21145500"/>
          <a:ext cx="5939790" cy="13925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54000" rIns="72000" bIns="54000" rtlCol="0" anchor="t">
          <a:spAutoFit/>
        </a:bodyPr>
        <a:lstStyle/>
        <a:p>
          <a:r>
            <a:rPr kumimoji="1" lang="ja-JP" altLang="en-US" sz="1100">
              <a:latin typeface="ＭＳ 明朝"/>
              <a:ea typeface="ＭＳ 明朝"/>
            </a:rPr>
            <a:t>　世帯の年間収入階級別に住宅及び土地の所有率をみると、ともに全ての階級で所有率は</a:t>
          </a:r>
          <a:r>
            <a:rPr kumimoji="1" lang="en-US" altLang="ja-JP" sz="1100">
              <a:latin typeface="ＭＳ 明朝"/>
              <a:ea typeface="ＭＳ 明朝"/>
            </a:rPr>
            <a:t>50</a:t>
          </a:r>
          <a:r>
            <a:rPr kumimoji="1" lang="ja-JP" altLang="en-US" sz="1100">
              <a:latin typeface="ＭＳ 明朝"/>
              <a:ea typeface="ＭＳ 明朝"/>
            </a:rPr>
            <a:t>％超となっていて、年間収入が高くなるにつれて所有率も上昇する傾向にある。</a:t>
          </a:r>
          <a:endParaRPr kumimoji="1" lang="en-US" altLang="ja-JP" sz="1100">
            <a:latin typeface="ＭＳ 明朝"/>
            <a:ea typeface="ＭＳ 明朝"/>
          </a:endParaRPr>
        </a:p>
        <a:p>
          <a:r>
            <a:rPr kumimoji="1" lang="ja-JP" altLang="en-US" sz="1100">
              <a:latin typeface="ＭＳ 明朝"/>
              <a:ea typeface="ＭＳ 明朝"/>
            </a:rPr>
            <a:t>　また、全国と比較すると、住宅及び土地の所有率ともに全ての階級で秋田県が全国を上回っているが、年間収入が高くなるにつれて全国との較差は縮小する傾向にある。</a:t>
          </a:r>
          <a:endParaRPr kumimoji="1" lang="en-US" altLang="ja-JP" sz="1100">
            <a:latin typeface="ＭＳ 明朝"/>
            <a:ea typeface="ＭＳ 明朝"/>
          </a:endParaRPr>
        </a:p>
        <a:p>
          <a:r>
            <a:rPr kumimoji="1" lang="ja-JP" altLang="en-US" sz="1100">
              <a:latin typeface="ＭＳ 明朝"/>
              <a:ea typeface="ＭＳ 明朝"/>
            </a:rPr>
            <a:t>　なお、全国との較差が最も大きい年間収入階級は、いずれも「</a:t>
          </a:r>
          <a:r>
            <a:rPr kumimoji="1" lang="en-US" altLang="ja-JP" sz="1100">
              <a:latin typeface="ＭＳ 明朝"/>
              <a:ea typeface="ＭＳ 明朝"/>
            </a:rPr>
            <a:t>300</a:t>
          </a:r>
          <a:r>
            <a:rPr kumimoji="1" lang="ja-JP" altLang="en-US" sz="1100">
              <a:latin typeface="ＭＳ 明朝"/>
              <a:ea typeface="ＭＳ 明朝"/>
            </a:rPr>
            <a:t>～</a:t>
          </a:r>
          <a:r>
            <a:rPr kumimoji="1" lang="en-US" altLang="ja-JP" sz="1100">
              <a:latin typeface="ＭＳ 明朝"/>
              <a:ea typeface="ＭＳ 明朝"/>
            </a:rPr>
            <a:t>400</a:t>
          </a:r>
          <a:r>
            <a:rPr kumimoji="1" lang="ja-JP" altLang="en-US" sz="1100">
              <a:latin typeface="ＭＳ 明朝"/>
              <a:ea typeface="ＭＳ 明朝"/>
            </a:rPr>
            <a:t>万円」の階級で、住宅の所有率は</a:t>
          </a:r>
          <a:r>
            <a:rPr kumimoji="1" lang="en-US" altLang="ja-JP" sz="1100">
              <a:latin typeface="ＭＳ 明朝"/>
              <a:ea typeface="ＭＳ 明朝"/>
            </a:rPr>
            <a:t>22.3</a:t>
          </a:r>
          <a:r>
            <a:rPr kumimoji="1" lang="ja-JP" altLang="en-US" sz="1100">
              <a:latin typeface="ＭＳ 明朝"/>
              <a:ea typeface="ＭＳ 明朝"/>
            </a:rPr>
            <a:t>ポイント、土地の所有率は</a:t>
          </a:r>
          <a:r>
            <a:rPr kumimoji="1" lang="en-US" altLang="ja-JP" sz="1100">
              <a:latin typeface="ＭＳ 明朝"/>
              <a:ea typeface="ＭＳ 明朝"/>
            </a:rPr>
            <a:t>23.0</a:t>
          </a:r>
          <a:r>
            <a:rPr kumimoji="1" lang="ja-JP" altLang="en-US" sz="1100">
              <a:latin typeface="ＭＳ 明朝"/>
              <a:ea typeface="ＭＳ 明朝"/>
            </a:rPr>
            <a:t>ポイントそれぞれ秋田県が全国を上回っている。</a:t>
          </a:r>
          <a:endParaRPr kumimoji="1" lang="en-US" altLang="ja-JP" sz="1100">
            <a:latin typeface="ＭＳ 明朝"/>
            <a:ea typeface="ＭＳ 明朝"/>
          </a:endParaRPr>
        </a:p>
      </xdr:txBody>
    </xdr:sp>
    <xdr:clientData/>
  </xdr:oneCellAnchor>
  <xdr:twoCellAnchor>
    <xdr:from xmlns:xdr="http://schemas.openxmlformats.org/drawingml/2006/spreadsheetDrawing">
      <xdr:col>7</xdr:col>
      <xdr:colOff>0</xdr:colOff>
      <xdr:row>28</xdr:row>
      <xdr:rowOff>0</xdr:rowOff>
    </xdr:from>
    <xdr:to xmlns:xdr="http://schemas.openxmlformats.org/drawingml/2006/spreadsheetDrawing">
      <xdr:col>55</xdr:col>
      <xdr:colOff>66040</xdr:colOff>
      <xdr:row>41</xdr:row>
      <xdr:rowOff>43815</xdr:rowOff>
    </xdr:to>
    <xdr:graphicFrame macro="">
      <xdr:nvGraphicFramePr>
        <xdr:cNvPr id="30"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7</xdr:col>
      <xdr:colOff>0</xdr:colOff>
      <xdr:row>41</xdr:row>
      <xdr:rowOff>71755</xdr:rowOff>
    </xdr:from>
    <xdr:to xmlns:xdr="http://schemas.openxmlformats.org/drawingml/2006/spreadsheetDrawing">
      <xdr:col>55</xdr:col>
      <xdr:colOff>66040</xdr:colOff>
      <xdr:row>54</xdr:row>
      <xdr:rowOff>114935</xdr:rowOff>
    </xdr:to>
    <xdr:graphicFrame macro="">
      <xdr:nvGraphicFramePr>
        <xdr:cNvPr id="31"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0</xdr:colOff>
      <xdr:row>135</xdr:row>
      <xdr:rowOff>0</xdr:rowOff>
    </xdr:from>
    <xdr:to xmlns:xdr="http://schemas.openxmlformats.org/drawingml/2006/spreadsheetDrawing">
      <xdr:col>55</xdr:col>
      <xdr:colOff>66040</xdr:colOff>
      <xdr:row>148</xdr:row>
      <xdr:rowOff>43815</xdr:rowOff>
    </xdr:to>
    <xdr:graphicFrame macro="">
      <xdr:nvGraphicFramePr>
        <xdr:cNvPr id="4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0</xdr:colOff>
      <xdr:row>149</xdr:row>
      <xdr:rowOff>0</xdr:rowOff>
    </xdr:from>
    <xdr:to xmlns:xdr="http://schemas.openxmlformats.org/drawingml/2006/spreadsheetDrawing">
      <xdr:col>55</xdr:col>
      <xdr:colOff>66040</xdr:colOff>
      <xdr:row>162</xdr:row>
      <xdr:rowOff>43815</xdr:rowOff>
    </xdr:to>
    <xdr:graphicFrame macro="">
      <xdr:nvGraphicFramePr>
        <xdr:cNvPr id="4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7</xdr:col>
      <xdr:colOff>0</xdr:colOff>
      <xdr:row>81</xdr:row>
      <xdr:rowOff>0</xdr:rowOff>
    </xdr:from>
    <xdr:to xmlns:xdr="http://schemas.openxmlformats.org/drawingml/2006/spreadsheetDrawing">
      <xdr:col>55</xdr:col>
      <xdr:colOff>66040</xdr:colOff>
      <xdr:row>95</xdr:row>
      <xdr:rowOff>33020</xdr:rowOff>
    </xdr:to>
    <xdr:graphicFrame macro="">
      <xdr:nvGraphicFramePr>
        <xdr:cNvPr id="43" name="グラフ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6</xdr:col>
      <xdr:colOff>103505</xdr:colOff>
      <xdr:row>95</xdr:row>
      <xdr:rowOff>87630</xdr:rowOff>
    </xdr:from>
    <xdr:to xmlns:xdr="http://schemas.openxmlformats.org/drawingml/2006/spreadsheetDrawing">
      <xdr:col>55</xdr:col>
      <xdr:colOff>57785</xdr:colOff>
      <xdr:row>109</xdr:row>
      <xdr:rowOff>120015</xdr:rowOff>
    </xdr:to>
    <xdr:graphicFrame macro="">
      <xdr:nvGraphicFramePr>
        <xdr:cNvPr id="44" name="グラフ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91.xml><?xml version="1.0" encoding="utf-8"?>
<c:userShapes xmlns:c="http://schemas.openxmlformats.org/drawingml/2006/chart">
  <cdr:relSizeAnchor xmlns:cdr="http://schemas.openxmlformats.org/drawingml/2006/chartDrawing">
    <cdr:from>
      <cdr:x>3.5000000000000001e-003</cdr:x>
      <cdr:y>8.7749999999999995e-002</cdr:y>
    </cdr:from>
    <cdr:to>
      <cdr:x>9.9000000000000005e-002</cdr:x>
      <cdr:y>0.16300000000000001</cdr:y>
    </cdr:to>
    <cdr:sp macro="" textlink="">
      <cdr:nvSpPr>
        <cdr:cNvPr id="2" name="テキスト ボックス 1"/>
        <cdr:cNvSpPr txBox="1"/>
      </cdr:nvSpPr>
      <cdr:spPr>
        <a:xfrm xmlns:a="http://schemas.openxmlformats.org/drawingml/2006/main">
          <a:off x="19433" y="221157"/>
          <a:ext cx="530258" cy="189653"/>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700"/>
            <a:t>（％）</a:t>
          </a:r>
        </a:p>
      </cdr:txBody>
    </cdr:sp>
  </cdr:relSizeAnchor>
</c:userShapes>
</file>

<file path=xl/drawings/drawing92.xml><?xml version="1.0" encoding="utf-8"?>
<c:userShapes xmlns:c="http://schemas.openxmlformats.org/drawingml/2006/chart">
  <cdr:relSizeAnchor xmlns:cdr="http://schemas.openxmlformats.org/drawingml/2006/chartDrawing">
    <cdr:from>
      <cdr:x>8.9999999999999993e-003</cdr:x>
      <cdr:y>8.7749999999999995e-002</cdr:y>
    </cdr:from>
    <cdr:to>
      <cdr:x>0.1045</cdr:x>
      <cdr:y>0.16300000000000001</cdr:y>
    </cdr:to>
    <cdr:sp macro="" textlink="">
      <cdr:nvSpPr>
        <cdr:cNvPr id="2" name="テキスト ボックス 1"/>
        <cdr:cNvSpPr txBox="1"/>
      </cdr:nvSpPr>
      <cdr:spPr>
        <a:xfrm xmlns:a="http://schemas.openxmlformats.org/drawingml/2006/main">
          <a:off x="49971" y="221101"/>
          <a:ext cx="530258" cy="189605"/>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700"/>
            <a:t>（％）</a:t>
          </a:r>
        </a:p>
      </cdr:txBody>
    </cdr:sp>
  </cdr:relSizeAnchor>
</c:userShapes>
</file>

<file path=xl/drawings/drawing93.xml><?xml version="1.0" encoding="utf-8"?>
<c:userShapes xmlns:c="http://schemas.openxmlformats.org/drawingml/2006/chart">
  <cdr:relSizeAnchor xmlns:cdr="http://schemas.openxmlformats.org/drawingml/2006/chartDrawing">
    <cdr:from>
      <cdr:x>1.6250000000000001e-002</cdr:x>
      <cdr:y>9.7750000000000004e-002</cdr:y>
    </cdr:from>
    <cdr:to>
      <cdr:x>0.11175</cdr:x>
      <cdr:y>0.17299999999999999</cdr:y>
    </cdr:to>
    <cdr:sp macro="" textlink="">
      <cdr:nvSpPr>
        <cdr:cNvPr id="2" name="テキスト ボックス 1"/>
        <cdr:cNvSpPr txBox="1"/>
      </cdr:nvSpPr>
      <cdr:spPr>
        <a:xfrm xmlns:a="http://schemas.openxmlformats.org/drawingml/2006/main">
          <a:off x="90227" y="246360"/>
          <a:ext cx="530258" cy="189653"/>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800"/>
            <a:t>（％）</a:t>
          </a:r>
        </a:p>
      </cdr:txBody>
    </cdr:sp>
  </cdr:relSizeAnchor>
</c:userShapes>
</file>

<file path=xl/drawings/drawing94.xml><?xml version="1.0" encoding="utf-8"?>
<c:userShapes xmlns:c="http://schemas.openxmlformats.org/drawingml/2006/chart">
  <cdr:relSizeAnchor xmlns:cdr="http://schemas.openxmlformats.org/drawingml/2006/chartDrawing">
    <cdr:from>
      <cdr:x>1.6250000000000001e-002</cdr:x>
      <cdr:y>9.7750000000000004e-002</cdr:y>
    </cdr:from>
    <cdr:to>
      <cdr:x>0.11175</cdr:x>
      <cdr:y>0.17299999999999999</cdr:y>
    </cdr:to>
    <cdr:sp macro="" textlink="">
      <cdr:nvSpPr>
        <cdr:cNvPr id="2" name="テキスト ボックス 1"/>
        <cdr:cNvSpPr txBox="1"/>
      </cdr:nvSpPr>
      <cdr:spPr>
        <a:xfrm xmlns:a="http://schemas.openxmlformats.org/drawingml/2006/main">
          <a:off x="90227" y="246360"/>
          <a:ext cx="530258" cy="189653"/>
        </a:xfrm>
        <a:prstGeom xmlns:a="http://schemas.openxmlformats.org/drawingml/2006/main" prst="rect">
          <a:avLst/>
        </a:prstGeom>
      </cdr:spPr>
      <cdr:txBody>
        <a:bodyPr xmlns:a="http://schemas.openxmlformats.org/drawingml/2006/main" vertOverflow="clip" horzOverflow="overflow" wrap="square" lIns="0" tIns="0" rIns="0" bIns="0" rtlCol="0" anchor="ctr" anchorCtr="1"/>
        <a:lstStyle xmlns:a="http://schemas.openxmlformats.org/drawingml/2006/main"/>
        <a:p xmlns:a="http://schemas.openxmlformats.org/drawingml/2006/main">
          <a:r>
            <a:rPr lang="ja-JP" altLang="en-US" sz="800"/>
            <a:t>（％）</a:t>
          </a:r>
        </a:p>
      </cdr:txBody>
    </cdr:sp>
  </cdr:relSizeAnchor>
</c:userShapes>
</file>

<file path=xl/drawings/drawing95.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38</xdr:row>
      <xdr:rowOff>0</xdr:rowOff>
    </xdr:from>
    <xdr:to xmlns:xdr="http://schemas.openxmlformats.org/drawingml/2006/spreadsheetDrawing">
      <xdr:col>18</xdr:col>
      <xdr:colOff>169545</xdr:colOff>
      <xdr:row>53</xdr:row>
      <xdr:rowOff>80645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xdr:col>
      <xdr:colOff>0</xdr:colOff>
      <xdr:row>56</xdr:row>
      <xdr:rowOff>0</xdr:rowOff>
    </xdr:from>
    <xdr:to xmlns:xdr="http://schemas.openxmlformats.org/drawingml/2006/spreadsheetDrawing">
      <xdr:col>18</xdr:col>
      <xdr:colOff>169545</xdr:colOff>
      <xdr:row>71</xdr:row>
      <xdr:rowOff>80645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0</xdr:col>
      <xdr:colOff>175895</xdr:colOff>
      <xdr:row>22</xdr:row>
      <xdr:rowOff>168275</xdr:rowOff>
    </xdr:from>
    <xdr:to xmlns:xdr="http://schemas.openxmlformats.org/drawingml/2006/spreadsheetDrawing">
      <xdr:col>4</xdr:col>
      <xdr:colOff>511175</xdr:colOff>
      <xdr:row>35</xdr:row>
      <xdr:rowOff>58420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40005</xdr:colOff>
      <xdr:row>22</xdr:row>
      <xdr:rowOff>158750</xdr:rowOff>
    </xdr:from>
    <xdr:to xmlns:xdr="http://schemas.openxmlformats.org/drawingml/2006/spreadsheetDrawing">
      <xdr:col>11</xdr:col>
      <xdr:colOff>96520</xdr:colOff>
      <xdr:row>35</xdr:row>
      <xdr:rowOff>48895</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6.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4540" y="158480"/>
          <a:ext cx="286522" cy="190309"/>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97.xml><?xml version="1.0" encoding="utf-8"?>
<c:userShapes xmlns:c="http://schemas.openxmlformats.org/drawingml/2006/chart">
  <cdr:relSizeAnchor xmlns:cdr="http://schemas.openxmlformats.org/drawingml/2006/chartDrawing">
    <cdr:from>
      <cdr:x>2.8500000000000001e-002</cdr:x>
      <cdr:y>5.9749999999999998e-002</cdr:y>
    </cdr:from>
    <cdr:to>
      <cdr:x>7.2749999999999995e-002</cdr:x>
      <cdr:y>0.13150000000000001</cdr:y>
    </cdr:to>
    <cdr:sp macro="" textlink="">
      <cdr:nvSpPr>
        <cdr:cNvPr id="2" name="テキスト ボックス 1"/>
        <cdr:cNvSpPr txBox="1"/>
      </cdr:nvSpPr>
      <cdr:spPr>
        <a:xfrm xmlns:a="http://schemas.openxmlformats.org/drawingml/2006/main">
          <a:off x="184540" y="158480"/>
          <a:ext cx="286522" cy="190309"/>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98.xml><?xml version="1.0" encoding="utf-8"?>
<c:userShapes xmlns:c="http://schemas.openxmlformats.org/drawingml/2006/chart">
  <cdr:relSizeAnchor xmlns:cdr="http://schemas.openxmlformats.org/drawingml/2006/chartDrawing">
    <cdr:from>
      <cdr:x>7.2500000000000004e-003</cdr:x>
      <cdr:y>9.8750000000000004e-002</cdr:y>
    </cdr:from>
    <cdr:to>
      <cdr:x>0.1275</cdr:x>
      <cdr:y>0.154</cdr:y>
    </cdr:to>
    <cdr:sp macro="" textlink="">
      <cdr:nvSpPr>
        <cdr:cNvPr id="2" name="テキスト ボックス 1"/>
        <cdr:cNvSpPr txBox="1"/>
      </cdr:nvSpPr>
      <cdr:spPr>
        <a:xfrm xmlns:a="http://schemas.openxmlformats.org/drawingml/2006/main">
          <a:off x="23492" y="209250"/>
          <a:ext cx="389658" cy="117074"/>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99.xml><?xml version="1.0" encoding="utf-8"?>
<c:userShapes xmlns:c="http://schemas.openxmlformats.org/drawingml/2006/chart">
  <cdr:relSizeAnchor xmlns:cdr="http://schemas.openxmlformats.org/drawingml/2006/chartDrawing">
    <cdr:from>
      <cdr:x>1.7000000000000001e-002</cdr:x>
      <cdr:y>0.10249999999999999</cdr:y>
    </cdr:from>
    <cdr:to>
      <cdr:x>0.13750000000000001</cdr:x>
      <cdr:y>0.15775</cdr:y>
    </cdr:to>
    <cdr:sp macro="" textlink="">
      <cdr:nvSpPr>
        <cdr:cNvPr id="2" name="テキスト ボックス 1"/>
        <cdr:cNvSpPr txBox="1"/>
      </cdr:nvSpPr>
      <cdr:spPr>
        <a:xfrm xmlns:a="http://schemas.openxmlformats.org/drawingml/2006/main">
          <a:off x="55043" y="217196"/>
          <a:ext cx="390162" cy="117074"/>
        </a:xfrm>
        <a:prstGeom xmlns:a="http://schemas.openxmlformats.org/drawingml/2006/main" prst="rect">
          <a:avLst/>
        </a:prstGeom>
      </cdr:spPr>
      <cdr:txBody>
        <a:bodyPr xmlns:a="http://schemas.openxmlformats.org/drawingml/2006/main" vertOverflow="overflow" horzOverflow="overflow"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7.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0.xml" /><Relationship Id="rId3" Type="http://schemas.openxmlformats.org/officeDocument/2006/relationships/vmlDrawing" Target="../drawings/vmlDrawing5.v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3.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36.xml" /><Relationship Id="rId3" Type="http://schemas.openxmlformats.org/officeDocument/2006/relationships/vmlDrawing" Target="../drawings/vmlDrawing6.v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39.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41.xml" /><Relationship Id="rId3" Type="http://schemas.openxmlformats.org/officeDocument/2006/relationships/vmlDrawing" Target="../drawings/vmlDrawing7.v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4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47.xml" /><Relationship Id="rId3" Type="http://schemas.openxmlformats.org/officeDocument/2006/relationships/vmlDrawing" Target="../drawings/vmlDrawing8.v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49.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51.xml" /><Relationship Id="rId3" Type="http://schemas.openxmlformats.org/officeDocument/2006/relationships/vmlDrawing" Target="../drawings/vmlDrawing9.v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54.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57.xml" /><Relationship Id="rId3" Type="http://schemas.openxmlformats.org/officeDocument/2006/relationships/vmlDrawing" Target="../drawings/vmlDrawing10.v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59.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60.xml" /><Relationship Id="rId3" Type="http://schemas.openxmlformats.org/officeDocument/2006/relationships/vmlDrawing" Target="../drawings/vmlDrawing11.v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61.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62.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63.xml" /><Relationship Id="rId3" Type="http://schemas.openxmlformats.org/officeDocument/2006/relationships/vmlDrawing" Target="../drawings/vmlDrawing12.v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65.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66.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68.xml" /><Relationship Id="rId3" Type="http://schemas.openxmlformats.org/officeDocument/2006/relationships/vmlDrawing" Target="../drawings/vmlDrawing13.v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71.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74.xml" /><Relationship Id="rId3" Type="http://schemas.openxmlformats.org/officeDocument/2006/relationships/vmlDrawing" Target="../drawings/vmlDrawing14.v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75.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76.xml" /><Relationship Id="rId3" Type="http://schemas.openxmlformats.org/officeDocument/2006/relationships/vmlDrawing" Target="../drawings/vmlDrawing15.v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78.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80.xml" /><Relationship Id="rId3" Type="http://schemas.openxmlformats.org/officeDocument/2006/relationships/vmlDrawing" Target="../drawings/vmlDrawing16.v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81.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drawing" Target="../drawings/drawing82.xml" /><Relationship Id="rId3" Type="http://schemas.openxmlformats.org/officeDocument/2006/relationships/vmlDrawing" Target="../drawings/vmlDrawing17.vml"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drawing" Target="../drawings/drawing83.xml"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 Id="rId2" Type="http://schemas.openxmlformats.org/officeDocument/2006/relationships/drawing" Target="../drawings/drawing85.xml" /><Relationship Id="rId3" Type="http://schemas.openxmlformats.org/officeDocument/2006/relationships/vmlDrawing" Target="../drawings/vmlDrawing18.v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0.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90.xml" /><Relationship Id="rId3" Type="http://schemas.openxmlformats.org/officeDocument/2006/relationships/vmlDrawing" Target="../drawings/vmlDrawing19.v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95.xml"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100.xml"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103.xml"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 Id="rId2" Type="http://schemas.openxmlformats.org/officeDocument/2006/relationships/drawing" Target="../drawings/drawing104.xml"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1.xml" /><Relationship Id="rId3" Type="http://schemas.openxmlformats.org/officeDocument/2006/relationships/vmlDrawing" Target="../drawings/vmlDrawing2.v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8.xml" /><Relationship Id="rId3" Type="http://schemas.openxmlformats.org/officeDocument/2006/relationships/vmlDrawing" Target="../drawings/vmlDrawing3.v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4.xml" /><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4:BU169"/>
  <sheetViews>
    <sheetView tabSelected="1" view="pageBreakPreview" zoomScale="120" zoomScaleNormal="120" zoomScaleSheetLayoutView="120" workbookViewId="0">
      <selection activeCell="T10" sqref="T10"/>
    </sheetView>
  </sheetViews>
  <sheetFormatPr defaultColWidth="2.375" defaultRowHeight="13.5"/>
  <cols>
    <col min="1" max="33" width="2.375" style="1"/>
    <col min="34" max="34" width="3.625" style="1" bestFit="1" customWidth="1"/>
    <col min="35" max="16384" width="2.375" style="1"/>
  </cols>
  <sheetData>
    <row r="14" spans="1:38" s="2" customFormat="1" ht="30" customHeight="1">
      <c r="A14" s="7" t="s">
        <v>513</v>
      </c>
      <c r="B14" s="15"/>
      <c r="C14" s="15"/>
      <c r="D14" s="15"/>
      <c r="E14" s="15"/>
      <c r="F14" s="15"/>
      <c r="G14" s="15"/>
      <c r="H14" s="15"/>
      <c r="I14" s="15"/>
      <c r="J14" s="1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1:38" s="2" customFormat="1" ht="30" customHeight="1">
      <c r="A15" s="8"/>
      <c r="B15" s="16"/>
      <c r="C15" s="16"/>
      <c r="D15" s="16"/>
      <c r="E15" s="16"/>
      <c r="F15" s="16"/>
      <c r="G15" s="16"/>
      <c r="H15" s="16"/>
      <c r="I15" s="16"/>
      <c r="J15" s="1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row>
    <row r="17" spans="1:38" s="3" customFormat="1" ht="30" customHeight="1">
      <c r="A17" s="9" t="s">
        <v>289</v>
      </c>
      <c r="B17" s="17"/>
      <c r="C17" s="17"/>
      <c r="D17" s="17"/>
      <c r="E17" s="17"/>
      <c r="F17" s="17"/>
      <c r="G17" s="17"/>
      <c r="H17" s="17"/>
      <c r="I17" s="17"/>
      <c r="J17" s="17"/>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row>
    <row r="18" spans="1:38" s="4" customFormat="1" ht="13.5" customHeight="1">
      <c r="A18" s="10"/>
      <c r="B18" s="18"/>
      <c r="C18" s="18"/>
      <c r="D18" s="18"/>
      <c r="E18" s="18"/>
      <c r="F18" s="18"/>
      <c r="G18" s="18"/>
      <c r="H18" s="18"/>
      <c r="I18" s="18"/>
      <c r="J18" s="18"/>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row>
    <row r="19" spans="1:38" s="4" customFormat="1" ht="13.5" customHeight="1">
      <c r="A19" s="10"/>
      <c r="B19" s="18"/>
      <c r="C19" s="18"/>
      <c r="D19" s="18"/>
      <c r="E19" s="18"/>
      <c r="F19" s="18"/>
      <c r="G19" s="18"/>
      <c r="H19" s="18"/>
      <c r="I19" s="18"/>
      <c r="J19" s="18"/>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row>
    <row r="20" spans="1:38" s="4" customFormat="1" ht="13.5" customHeight="1">
      <c r="A20" s="10"/>
      <c r="B20" s="18"/>
      <c r="C20" s="18"/>
      <c r="D20" s="18"/>
      <c r="E20" s="18"/>
      <c r="F20" s="18"/>
      <c r="G20" s="18"/>
      <c r="H20" s="18"/>
      <c r="I20" s="18"/>
      <c r="J20" s="18"/>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row>
    <row r="21" spans="1:38" s="4" customFormat="1" ht="13.5" customHeight="1">
      <c r="A21" s="10"/>
      <c r="B21" s="18"/>
      <c r="C21" s="18"/>
      <c r="D21" s="18"/>
      <c r="E21" s="18"/>
      <c r="F21" s="18"/>
      <c r="G21" s="18"/>
      <c r="H21" s="18"/>
      <c r="I21" s="18"/>
      <c r="J21" s="18"/>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row>
    <row r="22" spans="1:38" s="4" customFormat="1" ht="13.5" customHeight="1">
      <c r="A22" s="10"/>
      <c r="B22" s="18"/>
      <c r="C22" s="18"/>
      <c r="D22" s="18"/>
      <c r="E22" s="18"/>
      <c r="F22" s="18"/>
      <c r="G22" s="18"/>
      <c r="H22" s="18"/>
      <c r="I22" s="18"/>
      <c r="J22" s="18"/>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row>
    <row r="23" spans="1:38" s="4" customFormat="1" ht="13.5" customHeight="1">
      <c r="A23" s="10"/>
      <c r="B23" s="18"/>
      <c r="C23" s="18"/>
      <c r="D23" s="18"/>
      <c r="E23" s="18"/>
      <c r="F23" s="18"/>
      <c r="G23" s="18"/>
      <c r="H23" s="18"/>
      <c r="I23" s="18"/>
      <c r="J23" s="18"/>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row>
    <row r="24" spans="1:38" s="4" customFormat="1" ht="13.5" customHeight="1">
      <c r="A24" s="10"/>
      <c r="B24" s="18"/>
      <c r="C24" s="18"/>
      <c r="D24" s="18"/>
      <c r="E24" s="18"/>
      <c r="F24" s="18"/>
      <c r="G24" s="18"/>
      <c r="H24" s="18"/>
      <c r="I24" s="18"/>
      <c r="J24" s="18"/>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row>
    <row r="25" spans="1:38" s="4" customFormat="1" ht="13.5" customHeight="1">
      <c r="A25" s="10"/>
      <c r="B25" s="18"/>
      <c r="C25" s="18"/>
      <c r="D25" s="18"/>
      <c r="E25" s="18"/>
      <c r="F25" s="18"/>
      <c r="G25" s="18"/>
      <c r="H25" s="18"/>
      <c r="I25" s="18"/>
      <c r="J25" s="18"/>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row>
    <row r="26" spans="1:38" s="4" customFormat="1" ht="13.5" customHeight="1">
      <c r="A26" s="10"/>
      <c r="B26" s="18"/>
      <c r="C26" s="18"/>
      <c r="D26" s="18"/>
      <c r="E26" s="18"/>
      <c r="F26" s="18"/>
      <c r="G26" s="18"/>
      <c r="H26" s="18"/>
      <c r="I26" s="18"/>
      <c r="J26" s="18"/>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row>
    <row r="27" spans="1:38" s="4" customFormat="1" ht="13.5" customHeight="1">
      <c r="A27" s="10"/>
      <c r="B27" s="18"/>
      <c r="C27" s="18"/>
      <c r="D27" s="18"/>
      <c r="E27" s="18"/>
      <c r="F27" s="18"/>
      <c r="G27" s="18"/>
      <c r="H27" s="18"/>
      <c r="I27" s="18"/>
      <c r="J27" s="18"/>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row>
    <row r="28" spans="1:38" s="4" customFormat="1" ht="13.5" customHeight="1">
      <c r="A28" s="10"/>
      <c r="B28" s="18"/>
      <c r="C28" s="18"/>
      <c r="D28" s="18"/>
      <c r="E28" s="18"/>
      <c r="F28" s="18"/>
      <c r="G28" s="18"/>
      <c r="H28" s="18"/>
      <c r="I28" s="18"/>
      <c r="J28" s="18"/>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row>
    <row r="29" spans="1:38" s="4" customFormat="1" ht="13.5" customHeight="1">
      <c r="A29" s="10"/>
      <c r="B29" s="18"/>
      <c r="C29" s="18"/>
      <c r="D29" s="18"/>
      <c r="E29" s="18"/>
      <c r="F29" s="18"/>
      <c r="G29" s="18"/>
      <c r="H29" s="18"/>
      <c r="I29" s="18"/>
      <c r="J29" s="18"/>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row>
    <row r="30" spans="1:38" s="4" customFormat="1" ht="13.5" customHeight="1">
      <c r="A30" s="10"/>
      <c r="B30" s="18"/>
      <c r="C30" s="18"/>
      <c r="D30" s="18"/>
      <c r="E30" s="18"/>
      <c r="F30" s="18"/>
      <c r="G30" s="18"/>
      <c r="H30" s="18"/>
      <c r="I30" s="18"/>
      <c r="J30" s="18"/>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row>
    <row r="31" spans="1:38" s="4" customFormat="1" ht="13.5" customHeight="1">
      <c r="A31" s="10"/>
      <c r="B31" s="18"/>
      <c r="C31" s="18"/>
      <c r="D31" s="18"/>
      <c r="E31" s="18"/>
      <c r="F31" s="18"/>
      <c r="G31" s="18"/>
      <c r="H31" s="18"/>
      <c r="I31" s="18"/>
      <c r="J31" s="18"/>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row>
    <row r="32" spans="1:38" s="4" customFormat="1" ht="13.5" customHeight="1">
      <c r="A32" s="10"/>
      <c r="B32" s="18"/>
      <c r="C32" s="18"/>
      <c r="D32" s="18"/>
      <c r="E32" s="18"/>
      <c r="F32" s="18"/>
      <c r="G32" s="18"/>
      <c r="H32" s="18"/>
      <c r="I32" s="18"/>
      <c r="J32" s="18"/>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row>
    <row r="33" spans="1:38" s="4" customFormat="1" ht="13.5" customHeight="1">
      <c r="A33" s="10"/>
      <c r="B33" s="18"/>
      <c r="C33" s="18"/>
      <c r="D33" s="18"/>
      <c r="E33" s="18"/>
      <c r="F33" s="18"/>
      <c r="G33" s="18"/>
      <c r="H33" s="18"/>
      <c r="I33" s="18"/>
      <c r="J33" s="18"/>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row>
    <row r="34" spans="1:38" s="4" customFormat="1" ht="13.5" customHeight="1">
      <c r="A34" s="10"/>
      <c r="B34" s="18"/>
      <c r="C34" s="18"/>
      <c r="D34" s="18"/>
      <c r="E34" s="18"/>
      <c r="F34" s="18"/>
      <c r="G34" s="18"/>
      <c r="H34" s="18"/>
      <c r="I34" s="18"/>
      <c r="J34" s="18"/>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row>
    <row r="35" spans="1:38" s="4" customFormat="1" ht="13.5" customHeight="1">
      <c r="A35" s="10"/>
      <c r="B35" s="18"/>
      <c r="C35" s="18"/>
      <c r="D35" s="18"/>
      <c r="E35" s="18"/>
      <c r="F35" s="18"/>
      <c r="G35" s="18"/>
      <c r="H35" s="18"/>
      <c r="I35" s="18"/>
      <c r="J35" s="18"/>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row>
    <row r="36" spans="1:38" s="4" customFormat="1" ht="13.5" customHeight="1">
      <c r="A36" s="10"/>
      <c r="B36" s="18"/>
      <c r="C36" s="18"/>
      <c r="D36" s="18"/>
      <c r="E36" s="18"/>
      <c r="F36" s="18"/>
      <c r="G36" s="18"/>
      <c r="H36" s="18"/>
      <c r="I36" s="18"/>
      <c r="J36" s="18"/>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row>
    <row r="37" spans="1:38" s="4" customFormat="1" ht="13.5" customHeight="1">
      <c r="A37" s="10"/>
      <c r="B37" s="18"/>
      <c r="C37" s="18"/>
      <c r="D37" s="18"/>
      <c r="E37" s="18"/>
      <c r="F37" s="18"/>
      <c r="G37" s="18"/>
      <c r="H37" s="18"/>
      <c r="I37" s="18"/>
      <c r="J37" s="18"/>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row>
    <row r="38" spans="1:38" s="4" customFormat="1" ht="13.5" customHeight="1">
      <c r="A38" s="10"/>
      <c r="B38" s="18"/>
      <c r="C38" s="18"/>
      <c r="D38" s="18"/>
      <c r="E38" s="18"/>
      <c r="F38" s="18"/>
      <c r="G38" s="18"/>
      <c r="H38" s="18"/>
      <c r="I38" s="18"/>
      <c r="J38" s="18"/>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row>
    <row r="39" spans="1:38" s="4" customFormat="1" ht="13.5" customHeight="1">
      <c r="A39" s="10"/>
      <c r="B39" s="18"/>
      <c r="C39" s="18"/>
      <c r="D39" s="18"/>
      <c r="E39" s="18"/>
      <c r="F39" s="18"/>
      <c r="G39" s="18"/>
      <c r="H39" s="18"/>
      <c r="I39" s="18"/>
      <c r="J39" s="18"/>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row>
    <row r="40" spans="1:38" s="4" customFormat="1" ht="13.5" customHeight="1">
      <c r="A40" s="10"/>
      <c r="B40" s="18"/>
      <c r="C40" s="18"/>
      <c r="D40" s="18"/>
      <c r="E40" s="18"/>
      <c r="F40" s="18"/>
      <c r="G40" s="18"/>
      <c r="H40" s="18"/>
      <c r="I40" s="18"/>
      <c r="J40" s="18"/>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row>
    <row r="41" spans="1:38" s="4" customFormat="1" ht="13.5" customHeight="1">
      <c r="A41" s="10"/>
      <c r="B41" s="18"/>
      <c r="C41" s="18"/>
      <c r="D41" s="18"/>
      <c r="E41" s="18"/>
      <c r="F41" s="18"/>
      <c r="G41" s="18"/>
      <c r="H41" s="18"/>
      <c r="I41" s="18"/>
      <c r="J41" s="18"/>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row>
    <row r="42" spans="1:38" s="4" customFormat="1" ht="13.5" customHeight="1">
      <c r="A42" s="10"/>
      <c r="B42" s="18"/>
      <c r="C42" s="18"/>
      <c r="D42" s="18"/>
      <c r="E42" s="18"/>
      <c r="F42" s="18"/>
      <c r="G42" s="18"/>
      <c r="H42" s="18"/>
      <c r="I42" s="18"/>
      <c r="J42" s="18"/>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38" s="4" customFormat="1" ht="13.5" customHeight="1">
      <c r="A43" s="10"/>
      <c r="B43" s="18"/>
      <c r="C43" s="18"/>
      <c r="D43" s="18"/>
      <c r="E43" s="18"/>
      <c r="F43" s="18"/>
      <c r="G43" s="18"/>
      <c r="H43" s="18"/>
      <c r="I43" s="18"/>
      <c r="J43" s="18"/>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row>
    <row r="44" spans="1:38" s="4" customFormat="1" ht="13.5" customHeight="1">
      <c r="A44" s="10"/>
      <c r="B44" s="18"/>
      <c r="C44" s="18"/>
      <c r="D44" s="18"/>
      <c r="E44" s="18"/>
      <c r="F44" s="18"/>
      <c r="G44" s="18"/>
      <c r="H44" s="18"/>
      <c r="I44" s="18"/>
      <c r="J44" s="18"/>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row>
    <row r="45" spans="1:38" s="5" customFormat="1" ht="22.5" customHeight="1">
      <c r="A45" s="9" t="s">
        <v>516</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row>
    <row r="46" spans="1:38" s="5" customFormat="1" ht="13.5" customHeight="1">
      <c r="A46" s="11"/>
      <c r="B46" s="19"/>
      <c r="C46" s="19"/>
      <c r="D46" s="19"/>
      <c r="E46" s="19"/>
      <c r="F46" s="19"/>
      <c r="G46" s="19"/>
      <c r="H46" s="19"/>
      <c r="I46" s="19"/>
      <c r="J46" s="19"/>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row>
    <row r="47" spans="1:38" s="5" customFormat="1" ht="22.5" customHeight="1">
      <c r="A47" s="12" t="s">
        <v>485</v>
      </c>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row>
    <row r="48" spans="1:38" s="4" customFormat="1" ht="13.5" customHeight="1">
      <c r="A48" s="10"/>
      <c r="B48" s="18"/>
      <c r="C48" s="18"/>
      <c r="D48" s="18"/>
      <c r="E48" s="18"/>
      <c r="F48" s="18"/>
      <c r="G48" s="18"/>
      <c r="H48" s="18"/>
      <c r="I48" s="18"/>
      <c r="J48" s="18"/>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row>
    <row r="49" spans="1:38" s="4" customFormat="1" ht="13.5" customHeight="1">
      <c r="A49" s="10"/>
      <c r="B49" s="18"/>
      <c r="C49" s="18"/>
      <c r="D49" s="18"/>
      <c r="E49" s="18"/>
      <c r="F49" s="18"/>
      <c r="G49" s="18"/>
      <c r="H49" s="18"/>
      <c r="I49" s="18"/>
      <c r="J49" s="18"/>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row>
    <row r="50" spans="1:38" s="4" customFormat="1" ht="13.5" customHeight="1">
      <c r="A50" s="10"/>
      <c r="B50" s="18"/>
      <c r="C50" s="18"/>
      <c r="D50" s="18"/>
      <c r="E50" s="18"/>
      <c r="F50" s="18"/>
      <c r="G50" s="18"/>
      <c r="H50" s="18"/>
      <c r="I50" s="18"/>
      <c r="J50" s="18"/>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row>
    <row r="51" spans="1:38" s="4" customFormat="1" ht="13.5" customHeight="1">
      <c r="A51" s="10"/>
      <c r="B51" s="18"/>
      <c r="C51" s="18"/>
      <c r="D51" s="18"/>
      <c r="E51" s="18"/>
      <c r="F51" s="18"/>
      <c r="G51" s="18"/>
      <c r="H51" s="18"/>
      <c r="I51" s="18"/>
      <c r="J51" s="18"/>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row>
    <row r="52" spans="1:38" s="4" customFormat="1" ht="13.5" customHeight="1">
      <c r="A52" s="10"/>
      <c r="B52" s="18"/>
      <c r="C52" s="18"/>
      <c r="D52" s="18"/>
      <c r="E52" s="18"/>
      <c r="F52" s="18"/>
      <c r="G52" s="18"/>
      <c r="H52" s="18"/>
      <c r="I52" s="18"/>
      <c r="J52" s="18"/>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row>
    <row r="53" spans="1:38" s="4" customFormat="1" ht="13.5" customHeight="1">
      <c r="A53" s="10"/>
      <c r="B53" s="18"/>
      <c r="C53" s="18"/>
      <c r="D53" s="18"/>
      <c r="E53" s="18"/>
      <c r="F53" s="18"/>
      <c r="G53" s="18"/>
      <c r="H53" s="18"/>
      <c r="I53" s="18"/>
      <c r="J53" s="18"/>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row>
    <row r="54" spans="1:38" s="4" customFormat="1" ht="13.5" customHeight="1">
      <c r="A54" s="10"/>
      <c r="B54" s="18"/>
      <c r="C54" s="18"/>
      <c r="D54" s="18"/>
      <c r="E54" s="18"/>
      <c r="F54" s="18"/>
      <c r="G54" s="18"/>
      <c r="H54" s="18"/>
      <c r="I54" s="18"/>
      <c r="J54" s="18"/>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row>
    <row r="55" spans="1:38" s="4" customFormat="1" ht="13.5" customHeight="1">
      <c r="A55" s="10"/>
      <c r="B55" s="18"/>
      <c r="C55" s="18"/>
      <c r="D55" s="18"/>
      <c r="E55" s="18"/>
      <c r="F55" s="18"/>
      <c r="G55" s="18"/>
      <c r="H55" s="18"/>
      <c r="I55" s="18"/>
      <c r="J55" s="18"/>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row>
    <row r="56" spans="1:38" ht="17.25">
      <c r="B56" s="21"/>
      <c r="AH56" s="30"/>
    </row>
    <row r="117" spans="1:73" s="6" customFormat="1" ht="13.5" customHeight="1">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row>
    <row r="118" spans="1:73" ht="21">
      <c r="A118" s="13" t="s">
        <v>11</v>
      </c>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row>
    <row r="119" spans="1:73" ht="12.75" customHeight="1">
      <c r="A119" s="13"/>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row>
    <row r="120" spans="1:73" ht="13.5" customHeight="1">
      <c r="A120" s="14"/>
      <c r="B120" s="23"/>
      <c r="C120" s="23"/>
      <c r="D120" s="23"/>
      <c r="E120" s="23"/>
      <c r="F120" s="23"/>
      <c r="G120" s="23"/>
      <c r="H120" s="23"/>
      <c r="I120" s="23"/>
      <c r="J120" s="23"/>
    </row>
    <row r="122" spans="1:73" ht="17.25">
      <c r="B122" s="21" t="s">
        <v>750</v>
      </c>
      <c r="AH122" s="31" t="s">
        <v>747</v>
      </c>
    </row>
    <row r="123" spans="1:73" ht="17.25">
      <c r="B123" s="21"/>
      <c r="AH123" s="30"/>
    </row>
    <row r="124" spans="1:73" ht="14.25">
      <c r="B124" s="24"/>
      <c r="AH124" s="32"/>
    </row>
    <row r="125" spans="1:73" ht="17.25">
      <c r="B125" s="21" t="s">
        <v>65</v>
      </c>
    </row>
    <row r="126" spans="1:73" ht="17.25">
      <c r="B126" s="21"/>
      <c r="AD126" s="29" t="s">
        <v>697</v>
      </c>
      <c r="AH126" s="31" t="s">
        <v>748</v>
      </c>
    </row>
    <row r="127" spans="1:73" ht="17.25">
      <c r="B127" s="21"/>
      <c r="AD127" s="29"/>
      <c r="AH127" s="31"/>
    </row>
    <row r="128" spans="1:73" ht="14.25">
      <c r="AH128" s="32"/>
    </row>
    <row r="129" spans="2:34" ht="17.25">
      <c r="B129" s="21" t="s">
        <v>736</v>
      </c>
    </row>
    <row r="130" spans="2:34" ht="14.25">
      <c r="AD130" s="29" t="s">
        <v>697</v>
      </c>
      <c r="AH130" s="33" t="s">
        <v>749</v>
      </c>
    </row>
    <row r="131" spans="2:34" ht="14.25">
      <c r="AH131" s="33"/>
    </row>
    <row r="132" spans="2:34" ht="14.25">
      <c r="C132" s="1" t="s">
        <v>36</v>
      </c>
      <c r="AH132" s="30"/>
    </row>
    <row r="133" spans="2:34" ht="14.25">
      <c r="E133" s="1" t="s">
        <v>292</v>
      </c>
      <c r="AH133" s="31">
        <v>7</v>
      </c>
    </row>
    <row r="134" spans="2:34" ht="14.25">
      <c r="E134" s="1" t="s">
        <v>488</v>
      </c>
      <c r="AH134" s="31">
        <v>8</v>
      </c>
    </row>
    <row r="135" spans="2:34" ht="14.25">
      <c r="AH135" s="33"/>
    </row>
    <row r="136" spans="2:34" ht="14.25">
      <c r="C136" s="1" t="s">
        <v>58</v>
      </c>
      <c r="AH136" s="31"/>
    </row>
    <row r="137" spans="2:34" ht="14.25">
      <c r="E137" s="1" t="s">
        <v>489</v>
      </c>
      <c r="AH137" s="31">
        <v>10</v>
      </c>
    </row>
    <row r="138" spans="2:34" ht="14.25">
      <c r="E138" s="1" t="s">
        <v>365</v>
      </c>
      <c r="AH138" s="31">
        <v>11</v>
      </c>
    </row>
    <row r="139" spans="2:34" ht="14.25">
      <c r="E139" s="1" t="s">
        <v>491</v>
      </c>
      <c r="AH139" s="31">
        <v>16</v>
      </c>
    </row>
    <row r="140" spans="2:34" ht="14.25">
      <c r="E140" s="1" t="s">
        <v>326</v>
      </c>
      <c r="AH140" s="31">
        <v>17</v>
      </c>
    </row>
    <row r="141" spans="2:34" ht="14.25">
      <c r="E141" s="1" t="s">
        <v>402</v>
      </c>
      <c r="AH141" s="31">
        <v>19</v>
      </c>
    </row>
    <row r="142" spans="2:34" ht="14.25">
      <c r="E142" s="1" t="s">
        <v>517</v>
      </c>
      <c r="AH142" s="31">
        <v>20</v>
      </c>
    </row>
    <row r="143" spans="2:34" ht="14.25">
      <c r="E143" s="1" t="s">
        <v>731</v>
      </c>
      <c r="AH143" s="31">
        <v>22</v>
      </c>
    </row>
    <row r="144" spans="2:34" ht="14.25">
      <c r="AH144" s="33"/>
    </row>
    <row r="145" spans="3:34" ht="14.25">
      <c r="C145" s="1" t="s">
        <v>615</v>
      </c>
      <c r="AH145" s="31"/>
    </row>
    <row r="146" spans="3:34" ht="14.25">
      <c r="E146" s="1" t="s">
        <v>380</v>
      </c>
      <c r="AH146" s="31">
        <v>24</v>
      </c>
    </row>
    <row r="147" spans="3:34" ht="14.25">
      <c r="E147" s="1" t="s">
        <v>732</v>
      </c>
      <c r="AH147" s="31">
        <v>26</v>
      </c>
    </row>
    <row r="148" spans="3:34" ht="14.25">
      <c r="E148" s="1" t="s">
        <v>268</v>
      </c>
      <c r="AH148" s="31">
        <v>28</v>
      </c>
    </row>
    <row r="149" spans="3:34" ht="14.25">
      <c r="E149" s="1" t="s">
        <v>733</v>
      </c>
      <c r="AH149" s="31">
        <v>29</v>
      </c>
    </row>
    <row r="150" spans="3:34" ht="14.25">
      <c r="AH150" s="31"/>
    </row>
    <row r="151" spans="3:34" ht="14.25">
      <c r="C151" s="1" t="s">
        <v>256</v>
      </c>
      <c r="AH151" s="31"/>
    </row>
    <row r="152" spans="3:34" ht="14.25">
      <c r="E152" s="1" t="s">
        <v>492</v>
      </c>
      <c r="AH152" s="31">
        <v>31</v>
      </c>
    </row>
    <row r="153" spans="3:34" ht="14.25">
      <c r="E153" s="1" t="s">
        <v>495</v>
      </c>
      <c r="AH153" s="31">
        <v>31</v>
      </c>
    </row>
    <row r="154" spans="3:34" ht="14.25">
      <c r="AH154" s="31"/>
    </row>
    <row r="155" spans="3:34" ht="14.25">
      <c r="C155" s="1" t="s">
        <v>416</v>
      </c>
      <c r="AH155" s="31"/>
    </row>
    <row r="156" spans="3:34" ht="14.25">
      <c r="E156" s="1" t="s">
        <v>185</v>
      </c>
      <c r="AH156" s="31">
        <v>32</v>
      </c>
    </row>
    <row r="157" spans="3:34" ht="14.25">
      <c r="E157" s="1" t="s">
        <v>493</v>
      </c>
      <c r="AH157" s="31">
        <v>34</v>
      </c>
    </row>
    <row r="158" spans="3:34" ht="14.25">
      <c r="E158" s="1" t="s">
        <v>497</v>
      </c>
      <c r="AH158" s="31">
        <v>35</v>
      </c>
    </row>
    <row r="159" spans="3:34" ht="14.25">
      <c r="E159" s="1" t="s">
        <v>751</v>
      </c>
      <c r="AH159" s="31">
        <v>36</v>
      </c>
    </row>
    <row r="160" spans="3:34" ht="14.25">
      <c r="AH160" s="30"/>
    </row>
    <row r="161" spans="2:34" ht="14.25">
      <c r="AH161" s="32"/>
    </row>
    <row r="162" spans="2:34" ht="17.25">
      <c r="B162" s="21" t="s">
        <v>734</v>
      </c>
      <c r="AH162" s="31" t="s">
        <v>34</v>
      </c>
    </row>
    <row r="163" spans="2:34" ht="17.25">
      <c r="B163" s="21"/>
      <c r="AH163" s="30"/>
    </row>
    <row r="165" spans="2:34" ht="17.25">
      <c r="B165" s="21" t="s">
        <v>233</v>
      </c>
      <c r="AH165" s="31"/>
    </row>
    <row r="166" spans="2:34" ht="17.25">
      <c r="B166" s="21"/>
      <c r="AH166" s="30"/>
    </row>
    <row r="167" spans="2:34" ht="17.25">
      <c r="B167" s="21"/>
      <c r="AH167" s="30"/>
    </row>
    <row r="168" spans="2:34" ht="17.25">
      <c r="B168" s="21"/>
      <c r="AH168" s="30"/>
    </row>
    <row r="169" spans="2:34" ht="17.25">
      <c r="B169" s="21"/>
      <c r="AH169" s="30"/>
    </row>
  </sheetData>
  <mergeCells count="5">
    <mergeCell ref="A14:AL14"/>
    <mergeCell ref="A17:AL17"/>
    <mergeCell ref="A45:AL45"/>
    <mergeCell ref="A47:AL47"/>
    <mergeCell ref="A118:AL118"/>
  </mergeCells>
  <phoneticPr fontId="6"/>
  <pageMargins left="0.59055118110236227" right="0.59055118110236227" top="0.78740157480314965" bottom="0.59055118110236227" header="0.31496062992125984" footer="0.31496062992125984"/>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1:I19"/>
  <sheetViews>
    <sheetView showGridLines="0" zoomScale="120" zoomScaleNormal="120" workbookViewId="0">
      <selection activeCell="H14" sqref="H14"/>
    </sheetView>
  </sheetViews>
  <sheetFormatPr defaultRowHeight="13.5"/>
  <cols>
    <col min="1" max="1" width="10.25" style="178" customWidth="1"/>
    <col min="2" max="8" width="9" style="178" customWidth="1"/>
    <col min="9" max="16" width="8.75" style="178" customWidth="1"/>
    <col min="17" max="16384" width="9" style="178" customWidth="1"/>
  </cols>
  <sheetData>
    <row r="1" spans="1:9" ht="16.5" customHeight="1">
      <c r="A1" s="178" t="s">
        <v>637</v>
      </c>
    </row>
    <row r="2" spans="1:9" ht="16.5" customHeight="1">
      <c r="A2" s="179"/>
      <c r="B2" s="184" t="s">
        <v>249</v>
      </c>
      <c r="C2" s="188"/>
      <c r="D2" s="188"/>
      <c r="E2" s="193"/>
      <c r="F2" s="199" t="s">
        <v>251</v>
      </c>
      <c r="G2" s="188"/>
      <c r="H2" s="188"/>
      <c r="I2" s="188"/>
    </row>
    <row r="3" spans="1:9" ht="27" customHeight="1">
      <c r="A3" s="180"/>
      <c r="B3" s="185" t="s">
        <v>186</v>
      </c>
      <c r="C3" s="189" t="s">
        <v>60</v>
      </c>
      <c r="D3" s="189" t="s">
        <v>118</v>
      </c>
      <c r="E3" s="194" t="s">
        <v>122</v>
      </c>
      <c r="F3" s="185" t="s">
        <v>186</v>
      </c>
      <c r="G3" s="189" t="s">
        <v>60</v>
      </c>
      <c r="H3" s="189" t="s">
        <v>118</v>
      </c>
      <c r="I3" s="203" t="s">
        <v>122</v>
      </c>
    </row>
    <row r="4" spans="1:9" ht="18.75" customHeight="1">
      <c r="A4" s="181" t="s">
        <v>242</v>
      </c>
      <c r="B4" s="186">
        <v>339300</v>
      </c>
      <c r="C4" s="190">
        <v>308900</v>
      </c>
      <c r="D4" s="190">
        <v>27000</v>
      </c>
      <c r="E4" s="195">
        <v>3400</v>
      </c>
      <c r="F4" s="200">
        <f>B4/$B$4*100</f>
        <v>100</v>
      </c>
      <c r="G4" s="200">
        <f>C4/$B$4*100</f>
        <v>91.040377247273796</v>
      </c>
      <c r="H4" s="200">
        <f>D4/$B$4*100</f>
        <v>7.957559681697612</v>
      </c>
      <c r="I4" s="200">
        <f>E4/$B$4*100</f>
        <v>1.0020630710285883</v>
      </c>
    </row>
    <row r="5" spans="1:9" ht="18.75" customHeight="1">
      <c r="A5" s="182" t="s">
        <v>4</v>
      </c>
      <c r="B5" s="153">
        <v>351400</v>
      </c>
      <c r="C5" s="104">
        <v>326100</v>
      </c>
      <c r="D5" s="104">
        <v>22900</v>
      </c>
      <c r="E5" s="196">
        <v>2400</v>
      </c>
      <c r="F5" s="201">
        <f>B5/$B$5*100</f>
        <v>100</v>
      </c>
      <c r="G5" s="201">
        <f>C5/$B$5*100</f>
        <v>92.800227660785424</v>
      </c>
      <c r="H5" s="201">
        <f>D5/$B$5*100</f>
        <v>6.5167899829254416</v>
      </c>
      <c r="I5" s="201">
        <f>E5/$B$5*100</f>
        <v>0.68298235628912918</v>
      </c>
    </row>
    <row r="6" spans="1:9" ht="18.75" customHeight="1">
      <c r="A6" s="182" t="s">
        <v>199</v>
      </c>
      <c r="B6" s="153">
        <v>373700</v>
      </c>
      <c r="C6" s="104">
        <v>350500</v>
      </c>
      <c r="D6" s="104">
        <v>21800</v>
      </c>
      <c r="E6" s="196">
        <v>1300</v>
      </c>
      <c r="F6" s="201">
        <f>B6/$B$6*100</f>
        <v>100</v>
      </c>
      <c r="G6" s="201">
        <f>C6/$B$6*100</f>
        <v>93.791811613593794</v>
      </c>
      <c r="H6" s="201">
        <f>D6/$B$6*100</f>
        <v>5.8335563286058338</v>
      </c>
      <c r="I6" s="201">
        <f>E6/$B$6*100</f>
        <v>0.34787262510034783</v>
      </c>
    </row>
    <row r="7" spans="1:9" ht="18.75" customHeight="1">
      <c r="A7" s="182" t="s">
        <v>243</v>
      </c>
      <c r="B7" s="153">
        <v>382300</v>
      </c>
      <c r="C7" s="104">
        <v>365300</v>
      </c>
      <c r="D7" s="104">
        <v>17000</v>
      </c>
      <c r="E7" s="197" t="s">
        <v>697</v>
      </c>
      <c r="F7" s="201">
        <f>B7/$B$7*100</f>
        <v>100</v>
      </c>
      <c r="G7" s="201">
        <f>C7/$B$7*100</f>
        <v>95.553230447292705</v>
      </c>
      <c r="H7" s="201">
        <f>D7/$B$7*100</f>
        <v>4.4467695527072975</v>
      </c>
      <c r="I7" s="204" t="s">
        <v>697</v>
      </c>
    </row>
    <row r="8" spans="1:9" ht="18.75" customHeight="1">
      <c r="A8" s="182" t="s">
        <v>245</v>
      </c>
      <c r="B8" s="153">
        <v>380300</v>
      </c>
      <c r="C8" s="104">
        <v>365200</v>
      </c>
      <c r="D8" s="104">
        <v>15100</v>
      </c>
      <c r="E8" s="197" t="s">
        <v>697</v>
      </c>
      <c r="F8" s="201">
        <f>B8/$B$8*100</f>
        <v>100</v>
      </c>
      <c r="G8" s="201">
        <f>C8/$B$8*100</f>
        <v>96.029450433868007</v>
      </c>
      <c r="H8" s="201">
        <f>D8/$B$8*100</f>
        <v>3.9705495661320014</v>
      </c>
      <c r="I8" s="204" t="s">
        <v>697</v>
      </c>
    </row>
    <row r="9" spans="1:9" ht="18.75" customHeight="1">
      <c r="A9" s="182" t="s">
        <v>232</v>
      </c>
      <c r="B9" s="166">
        <v>389000</v>
      </c>
      <c r="C9" s="104">
        <v>375500</v>
      </c>
      <c r="D9" s="104">
        <v>13500</v>
      </c>
      <c r="E9" s="197" t="s">
        <v>697</v>
      </c>
      <c r="F9" s="201">
        <f>B9/$B$9*100</f>
        <v>100</v>
      </c>
      <c r="G9" s="201">
        <f>C9/$B$9*100</f>
        <v>96.529562982005146</v>
      </c>
      <c r="H9" s="201">
        <f>D9/$B$9*100</f>
        <v>3.4704370179948589</v>
      </c>
      <c r="I9" s="204" t="s">
        <v>697</v>
      </c>
    </row>
    <row r="10" spans="1:9" ht="13.5" customHeight="1">
      <c r="A10" s="134" t="s">
        <v>471</v>
      </c>
      <c r="B10" s="166"/>
      <c r="C10" s="104"/>
      <c r="D10" s="104"/>
      <c r="E10" s="197"/>
      <c r="F10" s="201"/>
      <c r="G10" s="201"/>
      <c r="H10" s="201"/>
      <c r="I10" s="204"/>
    </row>
    <row r="11" spans="1:9" ht="18.75" customHeight="1">
      <c r="A11" s="183" t="s">
        <v>524</v>
      </c>
      <c r="B11" s="187">
        <v>52102</v>
      </c>
      <c r="C11" s="191">
        <v>50982</v>
      </c>
      <c r="D11" s="191">
        <v>1121</v>
      </c>
      <c r="E11" s="198" t="s">
        <v>697</v>
      </c>
      <c r="F11" s="202">
        <v>100</v>
      </c>
      <c r="G11" s="202">
        <v>97.8</v>
      </c>
      <c r="H11" s="202">
        <v>2.2000000000000002</v>
      </c>
      <c r="I11" s="205" t="s">
        <v>697</v>
      </c>
    </row>
    <row r="12" spans="1:9" ht="15" customHeight="1">
      <c r="A12" s="94"/>
    </row>
    <row r="14" spans="1:9">
      <c r="A14" s="178" t="s">
        <v>95</v>
      </c>
    </row>
    <row r="16" spans="1:9">
      <c r="B16" s="178" t="s">
        <v>60</v>
      </c>
      <c r="C16" s="178" t="s">
        <v>124</v>
      </c>
    </row>
    <row r="17" spans="1:4">
      <c r="A17" s="178" t="s">
        <v>192</v>
      </c>
      <c r="B17" s="107">
        <v>0.97799999999999998</v>
      </c>
      <c r="C17" s="192">
        <v>2.1999999999999999e-002</v>
      </c>
      <c r="D17" s="107"/>
    </row>
    <row r="18" spans="1:4">
      <c r="B18" s="178" t="s">
        <v>60</v>
      </c>
      <c r="C18" s="178" t="s">
        <v>124</v>
      </c>
    </row>
    <row r="19" spans="1:4">
      <c r="A19" s="178" t="s">
        <v>193</v>
      </c>
      <c r="B19" s="107">
        <v>0.96499999999999997</v>
      </c>
      <c r="C19" s="192">
        <v>3.5000000000000003e-002</v>
      </c>
      <c r="D19" s="107"/>
    </row>
  </sheetData>
  <phoneticPr fontId="6"/>
  <pageMargins left="0.7" right="0.7" top="0.75" bottom="0.75" header="0.3" footer="0.3"/>
  <pageSetup paperSize="9" fitToWidth="1" fitToHeight="1" orientation="portrait" usePrinterDefaults="1" r:id="rId1"/>
  <headerFooter>
    <oddFooter>&amp;C1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sheetPr>
  <dimension ref="C1:D2"/>
  <sheetViews>
    <sheetView view="pageBreakPreview" zoomScale="120" zoomScaleNormal="120" zoomScaleSheetLayoutView="120" workbookViewId="0">
      <selection activeCell="BG14" sqref="BG14"/>
    </sheetView>
  </sheetViews>
  <sheetFormatPr defaultColWidth="1.875" defaultRowHeight="15" customHeight="1"/>
  <cols>
    <col min="1" max="61" width="1.5" customWidth="1"/>
  </cols>
  <sheetData>
    <row r="1" spans="3:4" ht="18" customHeight="1">
      <c r="C1" t="s">
        <v>195</v>
      </c>
    </row>
    <row r="2" spans="3:4" ht="18" customHeight="1">
      <c r="D2" t="s">
        <v>198</v>
      </c>
    </row>
  </sheetData>
  <phoneticPr fontId="6"/>
  <pageMargins left="0.59055118110236227" right="0.59055118110236227" top="0.39370078740157483" bottom="0.39370078740157483" header="0.31496062992125984" footer="0.19685039370078741"/>
  <pageSetup paperSize="9" firstPageNumber="11" fitToWidth="1" fitToHeight="1" orientation="portrait" usePrinterDefaults="1" useFirstPageNumber="1" r:id="rId1"/>
  <headerFooter>
    <oddFooter>&amp;C- &amp;P -</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sheetPr>
  <dimension ref="A1:P90"/>
  <sheetViews>
    <sheetView showGridLines="0" topLeftCell="A10" zoomScale="120" zoomScaleNormal="120" workbookViewId="0">
      <selection activeCell="H14" sqref="H14"/>
    </sheetView>
  </sheetViews>
  <sheetFormatPr defaultRowHeight="13.5"/>
  <cols>
    <col min="1" max="1" width="10.25" style="73" customWidth="1"/>
    <col min="2" max="11" width="7.75" style="73" customWidth="1"/>
    <col min="12" max="34" width="12.625" style="73" customWidth="1"/>
    <col min="35" max="256" width="9" style="73" customWidth="1"/>
    <col min="257" max="257" width="10.625" style="73" customWidth="1"/>
    <col min="258" max="290" width="12.625" style="73" customWidth="1"/>
    <col min="291" max="512" width="9" style="73" customWidth="1"/>
    <col min="513" max="513" width="10.625" style="73" customWidth="1"/>
    <col min="514" max="546" width="12.625" style="73" customWidth="1"/>
    <col min="547" max="768" width="9" style="73" customWidth="1"/>
    <col min="769" max="769" width="10.625" style="73" customWidth="1"/>
    <col min="770" max="802" width="12.625" style="73" customWidth="1"/>
    <col min="803" max="1024" width="9" style="73" customWidth="1"/>
    <col min="1025" max="1025" width="10.625" style="73" customWidth="1"/>
    <col min="1026" max="1058" width="12.625" style="73" customWidth="1"/>
    <col min="1059" max="1280" width="9" style="73" customWidth="1"/>
    <col min="1281" max="1281" width="10.625" style="73" customWidth="1"/>
    <col min="1282" max="1314" width="12.625" style="73" customWidth="1"/>
    <col min="1315" max="1536" width="9" style="73" customWidth="1"/>
    <col min="1537" max="1537" width="10.625" style="73" customWidth="1"/>
    <col min="1538" max="1570" width="12.625" style="73" customWidth="1"/>
    <col min="1571" max="1792" width="9" style="73" customWidth="1"/>
    <col min="1793" max="1793" width="10.625" style="73" customWidth="1"/>
    <col min="1794" max="1826" width="12.625" style="73" customWidth="1"/>
    <col min="1827" max="2048" width="9" style="73" customWidth="1"/>
    <col min="2049" max="2049" width="10.625" style="73" customWidth="1"/>
    <col min="2050" max="2082" width="12.625" style="73" customWidth="1"/>
    <col min="2083" max="2304" width="9" style="73" customWidth="1"/>
    <col min="2305" max="2305" width="10.625" style="73" customWidth="1"/>
    <col min="2306" max="2338" width="12.625" style="73" customWidth="1"/>
    <col min="2339" max="2560" width="9" style="73" customWidth="1"/>
    <col min="2561" max="2561" width="10.625" style="73" customWidth="1"/>
    <col min="2562" max="2594" width="12.625" style="73" customWidth="1"/>
    <col min="2595" max="2816" width="9" style="73" customWidth="1"/>
    <col min="2817" max="2817" width="10.625" style="73" customWidth="1"/>
    <col min="2818" max="2850" width="12.625" style="73" customWidth="1"/>
    <col min="2851" max="3072" width="9" style="73" customWidth="1"/>
    <col min="3073" max="3073" width="10.625" style="73" customWidth="1"/>
    <col min="3074" max="3106" width="12.625" style="73" customWidth="1"/>
    <col min="3107" max="3328" width="9" style="73" customWidth="1"/>
    <col min="3329" max="3329" width="10.625" style="73" customWidth="1"/>
    <col min="3330" max="3362" width="12.625" style="73" customWidth="1"/>
    <col min="3363" max="3584" width="9" style="73" customWidth="1"/>
    <col min="3585" max="3585" width="10.625" style="73" customWidth="1"/>
    <col min="3586" max="3618" width="12.625" style="73" customWidth="1"/>
    <col min="3619" max="3840" width="9" style="73" customWidth="1"/>
    <col min="3841" max="3841" width="10.625" style="73" customWidth="1"/>
    <col min="3842" max="3874" width="12.625" style="73" customWidth="1"/>
    <col min="3875" max="4096" width="9" style="73" customWidth="1"/>
    <col min="4097" max="4097" width="10.625" style="73" customWidth="1"/>
    <col min="4098" max="4130" width="12.625" style="73" customWidth="1"/>
    <col min="4131" max="4352" width="9" style="73" customWidth="1"/>
    <col min="4353" max="4353" width="10.625" style="73" customWidth="1"/>
    <col min="4354" max="4386" width="12.625" style="73" customWidth="1"/>
    <col min="4387" max="4608" width="9" style="73" customWidth="1"/>
    <col min="4609" max="4609" width="10.625" style="73" customWidth="1"/>
    <col min="4610" max="4642" width="12.625" style="73" customWidth="1"/>
    <col min="4643" max="4864" width="9" style="73" customWidth="1"/>
    <col min="4865" max="4865" width="10.625" style="73" customWidth="1"/>
    <col min="4866" max="4898" width="12.625" style="73" customWidth="1"/>
    <col min="4899" max="5120" width="9" style="73" customWidth="1"/>
    <col min="5121" max="5121" width="10.625" style="73" customWidth="1"/>
    <col min="5122" max="5154" width="12.625" style="73" customWidth="1"/>
    <col min="5155" max="5376" width="9" style="73" customWidth="1"/>
    <col min="5377" max="5377" width="10.625" style="73" customWidth="1"/>
    <col min="5378" max="5410" width="12.625" style="73" customWidth="1"/>
    <col min="5411" max="5632" width="9" style="73" customWidth="1"/>
    <col min="5633" max="5633" width="10.625" style="73" customWidth="1"/>
    <col min="5634" max="5666" width="12.625" style="73" customWidth="1"/>
    <col min="5667" max="5888" width="9" style="73" customWidth="1"/>
    <col min="5889" max="5889" width="10.625" style="73" customWidth="1"/>
    <col min="5890" max="5922" width="12.625" style="73" customWidth="1"/>
    <col min="5923" max="6144" width="9" style="73" customWidth="1"/>
    <col min="6145" max="6145" width="10.625" style="73" customWidth="1"/>
    <col min="6146" max="6178" width="12.625" style="73" customWidth="1"/>
    <col min="6179" max="6400" width="9" style="73" customWidth="1"/>
    <col min="6401" max="6401" width="10.625" style="73" customWidth="1"/>
    <col min="6402" max="6434" width="12.625" style="73" customWidth="1"/>
    <col min="6435" max="6656" width="9" style="73" customWidth="1"/>
    <col min="6657" max="6657" width="10.625" style="73" customWidth="1"/>
    <col min="6658" max="6690" width="12.625" style="73" customWidth="1"/>
    <col min="6691" max="6912" width="9" style="73" customWidth="1"/>
    <col min="6913" max="6913" width="10.625" style="73" customWidth="1"/>
    <col min="6914" max="6946" width="12.625" style="73" customWidth="1"/>
    <col min="6947" max="7168" width="9" style="73" customWidth="1"/>
    <col min="7169" max="7169" width="10.625" style="73" customWidth="1"/>
    <col min="7170" max="7202" width="12.625" style="73" customWidth="1"/>
    <col min="7203" max="7424" width="9" style="73" customWidth="1"/>
    <col min="7425" max="7425" width="10.625" style="73" customWidth="1"/>
    <col min="7426" max="7458" width="12.625" style="73" customWidth="1"/>
    <col min="7459" max="7680" width="9" style="73" customWidth="1"/>
    <col min="7681" max="7681" width="10.625" style="73" customWidth="1"/>
    <col min="7682" max="7714" width="12.625" style="73" customWidth="1"/>
    <col min="7715" max="7936" width="9" style="73" customWidth="1"/>
    <col min="7937" max="7937" width="10.625" style="73" customWidth="1"/>
    <col min="7938" max="7970" width="12.625" style="73" customWidth="1"/>
    <col min="7971" max="8192" width="9" style="73" customWidth="1"/>
    <col min="8193" max="8193" width="10.625" style="73" customWidth="1"/>
    <col min="8194" max="8226" width="12.625" style="73" customWidth="1"/>
    <col min="8227" max="8448" width="9" style="73" customWidth="1"/>
    <col min="8449" max="8449" width="10.625" style="73" customWidth="1"/>
    <col min="8450" max="8482" width="12.625" style="73" customWidth="1"/>
    <col min="8483" max="8704" width="9" style="73" customWidth="1"/>
    <col min="8705" max="8705" width="10.625" style="73" customWidth="1"/>
    <col min="8706" max="8738" width="12.625" style="73" customWidth="1"/>
    <col min="8739" max="8960" width="9" style="73" customWidth="1"/>
    <col min="8961" max="8961" width="10.625" style="73" customWidth="1"/>
    <col min="8962" max="8994" width="12.625" style="73" customWidth="1"/>
    <col min="8995" max="9216" width="9" style="73" customWidth="1"/>
    <col min="9217" max="9217" width="10.625" style="73" customWidth="1"/>
    <col min="9218" max="9250" width="12.625" style="73" customWidth="1"/>
    <col min="9251" max="9472" width="9" style="73" customWidth="1"/>
    <col min="9473" max="9473" width="10.625" style="73" customWidth="1"/>
    <col min="9474" max="9506" width="12.625" style="73" customWidth="1"/>
    <col min="9507" max="9728" width="9" style="73" customWidth="1"/>
    <col min="9729" max="9729" width="10.625" style="73" customWidth="1"/>
    <col min="9730" max="9762" width="12.625" style="73" customWidth="1"/>
    <col min="9763" max="9984" width="9" style="73" customWidth="1"/>
    <col min="9985" max="9985" width="10.625" style="73" customWidth="1"/>
    <col min="9986" max="10018" width="12.625" style="73" customWidth="1"/>
    <col min="10019" max="10240" width="9" style="73" customWidth="1"/>
    <col min="10241" max="10241" width="10.625" style="73" customWidth="1"/>
    <col min="10242" max="10274" width="12.625" style="73" customWidth="1"/>
    <col min="10275" max="10496" width="9" style="73" customWidth="1"/>
    <col min="10497" max="10497" width="10.625" style="73" customWidth="1"/>
    <col min="10498" max="10530" width="12.625" style="73" customWidth="1"/>
    <col min="10531" max="10752" width="9" style="73" customWidth="1"/>
    <col min="10753" max="10753" width="10.625" style="73" customWidth="1"/>
    <col min="10754" max="10786" width="12.625" style="73" customWidth="1"/>
    <col min="10787" max="11008" width="9" style="73" customWidth="1"/>
    <col min="11009" max="11009" width="10.625" style="73" customWidth="1"/>
    <col min="11010" max="11042" width="12.625" style="73" customWidth="1"/>
    <col min="11043" max="11264" width="9" style="73" customWidth="1"/>
    <col min="11265" max="11265" width="10.625" style="73" customWidth="1"/>
    <col min="11266" max="11298" width="12.625" style="73" customWidth="1"/>
    <col min="11299" max="11520" width="9" style="73" customWidth="1"/>
    <col min="11521" max="11521" width="10.625" style="73" customWidth="1"/>
    <col min="11522" max="11554" width="12.625" style="73" customWidth="1"/>
    <col min="11555" max="11776" width="9" style="73" customWidth="1"/>
    <col min="11777" max="11777" width="10.625" style="73" customWidth="1"/>
    <col min="11778" max="11810" width="12.625" style="73" customWidth="1"/>
    <col min="11811" max="12032" width="9" style="73" customWidth="1"/>
    <col min="12033" max="12033" width="10.625" style="73" customWidth="1"/>
    <col min="12034" max="12066" width="12.625" style="73" customWidth="1"/>
    <col min="12067" max="12288" width="9" style="73" customWidth="1"/>
    <col min="12289" max="12289" width="10.625" style="73" customWidth="1"/>
    <col min="12290" max="12322" width="12.625" style="73" customWidth="1"/>
    <col min="12323" max="12544" width="9" style="73" customWidth="1"/>
    <col min="12545" max="12545" width="10.625" style="73" customWidth="1"/>
    <col min="12546" max="12578" width="12.625" style="73" customWidth="1"/>
    <col min="12579" max="12800" width="9" style="73" customWidth="1"/>
    <col min="12801" max="12801" width="10.625" style="73" customWidth="1"/>
    <col min="12802" max="12834" width="12.625" style="73" customWidth="1"/>
    <col min="12835" max="13056" width="9" style="73" customWidth="1"/>
    <col min="13057" max="13057" width="10.625" style="73" customWidth="1"/>
    <col min="13058" max="13090" width="12.625" style="73" customWidth="1"/>
    <col min="13091" max="13312" width="9" style="73" customWidth="1"/>
    <col min="13313" max="13313" width="10.625" style="73" customWidth="1"/>
    <col min="13314" max="13346" width="12.625" style="73" customWidth="1"/>
    <col min="13347" max="13568" width="9" style="73" customWidth="1"/>
    <col min="13569" max="13569" width="10.625" style="73" customWidth="1"/>
    <col min="13570" max="13602" width="12.625" style="73" customWidth="1"/>
    <col min="13603" max="13824" width="9" style="73" customWidth="1"/>
    <col min="13825" max="13825" width="10.625" style="73" customWidth="1"/>
    <col min="13826" max="13858" width="12.625" style="73" customWidth="1"/>
    <col min="13859" max="14080" width="9" style="73" customWidth="1"/>
    <col min="14081" max="14081" width="10.625" style="73" customWidth="1"/>
    <col min="14082" max="14114" width="12.625" style="73" customWidth="1"/>
    <col min="14115" max="14336" width="9" style="73" customWidth="1"/>
    <col min="14337" max="14337" width="10.625" style="73" customWidth="1"/>
    <col min="14338" max="14370" width="12.625" style="73" customWidth="1"/>
    <col min="14371" max="14592" width="9" style="73" customWidth="1"/>
    <col min="14593" max="14593" width="10.625" style="73" customWidth="1"/>
    <col min="14594" max="14626" width="12.625" style="73" customWidth="1"/>
    <col min="14627" max="14848" width="9" style="73" customWidth="1"/>
    <col min="14849" max="14849" width="10.625" style="73" customWidth="1"/>
    <col min="14850" max="14882" width="12.625" style="73" customWidth="1"/>
    <col min="14883" max="15104" width="9" style="73" customWidth="1"/>
    <col min="15105" max="15105" width="10.625" style="73" customWidth="1"/>
    <col min="15106" max="15138" width="12.625" style="73" customWidth="1"/>
    <col min="15139" max="15360" width="9" style="73" customWidth="1"/>
    <col min="15361" max="15361" width="10.625" style="73" customWidth="1"/>
    <col min="15362" max="15394" width="12.625" style="73" customWidth="1"/>
    <col min="15395" max="15616" width="9" style="73" customWidth="1"/>
    <col min="15617" max="15617" width="10.625" style="73" customWidth="1"/>
    <col min="15618" max="15650" width="12.625" style="73" customWidth="1"/>
    <col min="15651" max="15872" width="9" style="73" customWidth="1"/>
    <col min="15873" max="15873" width="10.625" style="73" customWidth="1"/>
    <col min="15874" max="15906" width="12.625" style="73" customWidth="1"/>
    <col min="15907" max="16128" width="9" style="73" customWidth="1"/>
    <col min="16129" max="16129" width="10.625" style="73" customWidth="1"/>
    <col min="16130" max="16162" width="12.625" style="73" customWidth="1"/>
    <col min="16163" max="16384" width="9" style="73" customWidth="1"/>
  </cols>
  <sheetData>
    <row r="1" spans="1:16" ht="16.5" customHeight="1">
      <c r="A1" s="206" t="s">
        <v>639</v>
      </c>
      <c r="M1" s="128"/>
      <c r="N1" s="128"/>
      <c r="O1" s="128"/>
      <c r="P1" s="128"/>
    </row>
    <row r="2" spans="1:16" ht="18.75" customHeight="1">
      <c r="A2" s="207"/>
      <c r="B2" s="209" t="s">
        <v>249</v>
      </c>
      <c r="C2" s="209"/>
      <c r="D2" s="209"/>
      <c r="E2" s="209"/>
      <c r="F2" s="209"/>
      <c r="G2" s="222" t="s">
        <v>254</v>
      </c>
      <c r="H2" s="209"/>
      <c r="I2" s="209"/>
      <c r="J2" s="209"/>
      <c r="K2" s="209"/>
      <c r="M2" s="128"/>
      <c r="N2" s="128"/>
      <c r="O2" s="128"/>
      <c r="P2" s="128"/>
    </row>
    <row r="3" spans="1:16" ht="16.5" customHeight="1">
      <c r="A3" s="208"/>
      <c r="B3" s="210" t="s">
        <v>186</v>
      </c>
      <c r="C3" s="210" t="s">
        <v>75</v>
      </c>
      <c r="D3" s="210" t="s">
        <v>131</v>
      </c>
      <c r="E3" s="210" t="s">
        <v>132</v>
      </c>
      <c r="F3" s="218" t="s">
        <v>113</v>
      </c>
      <c r="G3" s="210" t="s">
        <v>186</v>
      </c>
      <c r="H3" s="210" t="s">
        <v>75</v>
      </c>
      <c r="I3" s="210" t="s">
        <v>131</v>
      </c>
      <c r="J3" s="210" t="s">
        <v>132</v>
      </c>
      <c r="K3" s="228" t="s">
        <v>113</v>
      </c>
      <c r="M3" s="128"/>
      <c r="N3" s="128"/>
      <c r="O3" s="128"/>
      <c r="P3" s="128"/>
    </row>
    <row r="4" spans="1:16" ht="18.75" customHeight="1">
      <c r="A4" s="181" t="s">
        <v>242</v>
      </c>
      <c r="B4" s="211">
        <v>339300</v>
      </c>
      <c r="C4" s="217">
        <v>294900</v>
      </c>
      <c r="D4" s="217">
        <v>11500</v>
      </c>
      <c r="E4" s="217">
        <v>31600</v>
      </c>
      <c r="F4" s="219">
        <v>1300</v>
      </c>
      <c r="G4" s="223">
        <f>B4/$B$4*100</f>
        <v>100</v>
      </c>
      <c r="H4" s="227">
        <f>C4/$B$4*100</f>
        <v>86.914235190097259</v>
      </c>
      <c r="I4" s="227">
        <f>D4/$B$4*100</f>
        <v>3.389330975537872</v>
      </c>
      <c r="J4" s="227">
        <f>E4/$B$4*100</f>
        <v>9.3132920719127608</v>
      </c>
      <c r="K4" s="227">
        <f>F4/$B$4*100</f>
        <v>0.38314176245210718</v>
      </c>
      <c r="M4" s="128"/>
      <c r="N4" s="229"/>
      <c r="O4" s="229"/>
      <c r="P4" s="229"/>
    </row>
    <row r="5" spans="1:16" ht="18.75" customHeight="1">
      <c r="A5" s="182" t="s">
        <v>4</v>
      </c>
      <c r="B5" s="212">
        <v>351400</v>
      </c>
      <c r="C5" s="213">
        <v>299400</v>
      </c>
      <c r="D5" s="213">
        <v>8900</v>
      </c>
      <c r="E5" s="213">
        <v>42200</v>
      </c>
      <c r="F5" s="220">
        <v>800</v>
      </c>
      <c r="G5" s="224">
        <f>B5/$B$5*100</f>
        <v>100</v>
      </c>
      <c r="H5" s="225">
        <f>C5/$B$5*100</f>
        <v>85.20204894706886</v>
      </c>
      <c r="I5" s="225">
        <f>D5/$B$5*100</f>
        <v>2.5327262379055209</v>
      </c>
      <c r="J5" s="225">
        <f>E5/$B$5*100</f>
        <v>12.009106431417187</v>
      </c>
      <c r="K5" s="225">
        <f>F5/$B$5*100</f>
        <v>0.22766078542970972</v>
      </c>
      <c r="M5" s="128"/>
      <c r="N5" s="229"/>
      <c r="O5" s="229"/>
      <c r="P5" s="229"/>
    </row>
    <row r="6" spans="1:16" ht="18.75" customHeight="1">
      <c r="A6" s="182" t="s">
        <v>199</v>
      </c>
      <c r="B6" s="212">
        <v>373700</v>
      </c>
      <c r="C6" s="213">
        <v>307100</v>
      </c>
      <c r="D6" s="213">
        <v>9300</v>
      </c>
      <c r="E6" s="213">
        <v>56200</v>
      </c>
      <c r="F6" s="220">
        <v>1100</v>
      </c>
      <c r="G6" s="224">
        <f>B6/$B$6*100</f>
        <v>100</v>
      </c>
      <c r="H6" s="225">
        <f>C6/$B$6*100</f>
        <v>82.178217821782169</v>
      </c>
      <c r="I6" s="225">
        <f>D6/$B$6*100</f>
        <v>2.4886272411024883</v>
      </c>
      <c r="J6" s="225">
        <f>E6/$B$6*100</f>
        <v>15.03880117741504</v>
      </c>
      <c r="K6" s="225">
        <f>F6/$B$6*100</f>
        <v>0.29435375970029443</v>
      </c>
      <c r="M6" s="128"/>
      <c r="N6" s="229"/>
      <c r="O6" s="229"/>
      <c r="P6" s="229"/>
    </row>
    <row r="7" spans="1:16" ht="18.75" customHeight="1">
      <c r="A7" s="182" t="s">
        <v>243</v>
      </c>
      <c r="B7" s="212">
        <v>382300</v>
      </c>
      <c r="C7" s="213">
        <v>313400</v>
      </c>
      <c r="D7" s="213">
        <v>9100</v>
      </c>
      <c r="E7" s="213">
        <v>58800</v>
      </c>
      <c r="F7" s="220">
        <v>1000</v>
      </c>
      <c r="G7" s="224">
        <f>B7/$B$7*100</f>
        <v>100</v>
      </c>
      <c r="H7" s="225">
        <f>C7/$B$7*100</f>
        <v>81.977504577556886</v>
      </c>
      <c r="I7" s="225">
        <f>D7/$B$7*100</f>
        <v>2.3803295840962595</v>
      </c>
      <c r="J7" s="225">
        <f>E7/$B$7*100</f>
        <v>15.380591158775831</v>
      </c>
      <c r="K7" s="225">
        <f>F7/$B$7*100</f>
        <v>0.26157467957101754</v>
      </c>
      <c r="M7" s="128"/>
      <c r="N7" s="229"/>
      <c r="O7" s="229"/>
      <c r="P7" s="229"/>
    </row>
    <row r="8" spans="1:16" ht="18.75" customHeight="1">
      <c r="A8" s="182" t="s">
        <v>245</v>
      </c>
      <c r="B8" s="212">
        <v>380300</v>
      </c>
      <c r="C8" s="213">
        <v>313200</v>
      </c>
      <c r="D8" s="213">
        <v>7700</v>
      </c>
      <c r="E8" s="213">
        <v>58400</v>
      </c>
      <c r="F8" s="220">
        <v>900</v>
      </c>
      <c r="G8" s="224">
        <f>B8/$B$8*100</f>
        <v>100</v>
      </c>
      <c r="H8" s="225">
        <f>C8/$B$8*100</f>
        <v>82.356034709439925</v>
      </c>
      <c r="I8" s="225">
        <f>D8/$B$8*100</f>
        <v>2.0247173284249276</v>
      </c>
      <c r="J8" s="225">
        <f>E8/$B$8*100</f>
        <v>15.356297659742307</v>
      </c>
      <c r="K8" s="225">
        <f>F8/$B$8*100</f>
        <v>0.236655272153563</v>
      </c>
      <c r="M8" s="128"/>
      <c r="N8" s="229"/>
      <c r="O8" s="229"/>
      <c r="P8" s="229"/>
    </row>
    <row r="9" spans="1:16" ht="18" customHeight="1">
      <c r="A9" s="182" t="s">
        <v>232</v>
      </c>
      <c r="B9" s="212">
        <v>389000</v>
      </c>
      <c r="C9" s="213">
        <v>315000</v>
      </c>
      <c r="D9" s="213">
        <v>6200</v>
      </c>
      <c r="E9" s="213">
        <v>67100</v>
      </c>
      <c r="F9" s="220">
        <v>600</v>
      </c>
      <c r="G9" s="224">
        <f>B9/$B$9*100</f>
        <v>100</v>
      </c>
      <c r="H9" s="225">
        <f>C9/$B$9*100</f>
        <v>80.976863753213365</v>
      </c>
      <c r="I9" s="225">
        <f>D9/$B$9*100</f>
        <v>1.5938303341902313</v>
      </c>
      <c r="J9" s="225">
        <f>E9/$B$9*100</f>
        <v>17.249357326478147</v>
      </c>
      <c r="K9" s="225">
        <f>F9/$B$9*100</f>
        <v>0.15424164524421594</v>
      </c>
      <c r="M9" s="128"/>
      <c r="N9" s="229"/>
      <c r="O9" s="229"/>
      <c r="P9" s="229"/>
    </row>
    <row r="10" spans="1:16" ht="12.75" customHeight="1">
      <c r="A10" s="134" t="s">
        <v>474</v>
      </c>
      <c r="B10" s="213"/>
      <c r="C10" s="213"/>
      <c r="D10" s="213"/>
      <c r="E10" s="213"/>
      <c r="F10" s="220"/>
      <c r="G10" s="225"/>
      <c r="H10" s="225"/>
      <c r="I10" s="225"/>
      <c r="J10" s="225"/>
      <c r="K10" s="225"/>
      <c r="M10" s="128"/>
      <c r="N10" s="230"/>
      <c r="O10" s="230"/>
      <c r="P10" s="230"/>
    </row>
    <row r="11" spans="1:16" ht="18" customHeight="1">
      <c r="A11" s="183" t="s">
        <v>524</v>
      </c>
      <c r="B11" s="214">
        <v>52102</v>
      </c>
      <c r="C11" s="214">
        <v>28599</v>
      </c>
      <c r="D11" s="214">
        <v>1289</v>
      </c>
      <c r="E11" s="214">
        <v>22085</v>
      </c>
      <c r="F11" s="221">
        <v>130</v>
      </c>
      <c r="G11" s="226">
        <v>100</v>
      </c>
      <c r="H11" s="226">
        <v>54.9</v>
      </c>
      <c r="I11" s="226">
        <v>2.5</v>
      </c>
      <c r="J11" s="226">
        <v>42.4</v>
      </c>
      <c r="K11" s="226">
        <v>0.2</v>
      </c>
      <c r="M11" s="128"/>
      <c r="N11" s="230"/>
      <c r="O11" s="230"/>
      <c r="P11" s="230"/>
    </row>
    <row r="12" spans="1:16">
      <c r="A12" s="128"/>
    </row>
    <row r="13" spans="1:16">
      <c r="A13" s="128"/>
    </row>
    <row r="14" spans="1:16">
      <c r="A14" s="73" t="s">
        <v>511</v>
      </c>
    </row>
    <row r="15" spans="1:16">
      <c r="B15" s="73" t="s">
        <v>75</v>
      </c>
      <c r="C15" s="73" t="s">
        <v>131</v>
      </c>
      <c r="D15" s="73" t="s">
        <v>132</v>
      </c>
      <c r="E15" s="73" t="s">
        <v>113</v>
      </c>
    </row>
    <row r="16" spans="1:16">
      <c r="A16" s="73" t="s">
        <v>88</v>
      </c>
      <c r="B16" s="215">
        <v>80.997685780406272</v>
      </c>
      <c r="C16" s="215">
        <v>1.5685266135253277</v>
      </c>
      <c r="D16" s="215">
        <v>17.249357326478147</v>
      </c>
      <c r="E16" s="215">
        <v>0.15428130624839292</v>
      </c>
    </row>
    <row r="17" spans="1:5">
      <c r="A17" s="73" t="s">
        <v>105</v>
      </c>
      <c r="B17" s="215">
        <v>82.356034709439925</v>
      </c>
      <c r="C17" s="215">
        <v>2.0247173284249276</v>
      </c>
      <c r="D17" s="215">
        <v>15.356297659742307</v>
      </c>
      <c r="E17" s="215">
        <v>0.236655272153563</v>
      </c>
    </row>
    <row r="18" spans="1:5">
      <c r="A18" s="73" t="s">
        <v>103</v>
      </c>
      <c r="B18" s="215">
        <v>81.977504577556886</v>
      </c>
      <c r="C18" s="215">
        <v>2.3803295840962595</v>
      </c>
      <c r="D18" s="215">
        <v>15.380591158775831</v>
      </c>
      <c r="E18" s="215">
        <v>0.26157467957101754</v>
      </c>
    </row>
    <row r="19" spans="1:5">
      <c r="A19" s="73" t="s">
        <v>35</v>
      </c>
      <c r="B19" s="215">
        <v>82.178217821782169</v>
      </c>
      <c r="C19" s="215">
        <v>2.4886272411024883</v>
      </c>
      <c r="D19" s="215">
        <v>15.03880117741504</v>
      </c>
      <c r="E19" s="215">
        <v>0.29435375970029443</v>
      </c>
    </row>
    <row r="20" spans="1:5">
      <c r="A20" s="73" t="s">
        <v>101</v>
      </c>
      <c r="B20" s="215">
        <v>85.20204894706886</v>
      </c>
      <c r="C20" s="215">
        <v>2.5327262379055209</v>
      </c>
      <c r="D20" s="215">
        <v>12.009106431417187</v>
      </c>
      <c r="E20" s="215">
        <v>0.22766078542970972</v>
      </c>
    </row>
    <row r="21" spans="1:5">
      <c r="A21" s="73" t="s">
        <v>97</v>
      </c>
      <c r="B21" s="215">
        <v>86.914235190097259</v>
      </c>
      <c r="C21" s="215">
        <v>3.389330975537872</v>
      </c>
      <c r="D21" s="215">
        <v>9.3132920719127608</v>
      </c>
      <c r="E21" s="215">
        <v>0.38314176245210718</v>
      </c>
    </row>
    <row r="42" spans="2:8">
      <c r="B42" s="73" t="s">
        <v>64</v>
      </c>
      <c r="F42" s="73" t="s">
        <v>509</v>
      </c>
    </row>
    <row r="43" spans="2:8">
      <c r="B43" s="216">
        <v>1</v>
      </c>
      <c r="C43" s="154" t="s">
        <v>550</v>
      </c>
      <c r="D43" s="154">
        <v>81</v>
      </c>
      <c r="F43" s="73">
        <v>1</v>
      </c>
      <c r="G43" s="73" t="s">
        <v>607</v>
      </c>
      <c r="H43" s="154">
        <v>70</v>
      </c>
    </row>
    <row r="44" spans="2:8">
      <c r="B44" s="216">
        <v>2</v>
      </c>
      <c r="C44" s="154" t="s">
        <v>287</v>
      </c>
      <c r="D44" s="154">
        <v>79.8</v>
      </c>
      <c r="F44" s="73">
        <v>2</v>
      </c>
      <c r="G44" s="73" t="s">
        <v>609</v>
      </c>
      <c r="H44" s="154">
        <v>56.1</v>
      </c>
    </row>
    <row r="45" spans="2:8">
      <c r="B45" s="216">
        <v>3</v>
      </c>
      <c r="C45" s="154" t="s">
        <v>624</v>
      </c>
      <c r="D45" s="154">
        <v>79.7</v>
      </c>
      <c r="F45" s="73">
        <v>3</v>
      </c>
      <c r="G45" s="73" t="s">
        <v>565</v>
      </c>
      <c r="H45" s="154">
        <v>55.9</v>
      </c>
    </row>
    <row r="46" spans="2:8">
      <c r="B46" s="216">
        <v>4</v>
      </c>
      <c r="C46" s="154" t="s">
        <v>422</v>
      </c>
      <c r="D46" s="154">
        <v>78.5</v>
      </c>
      <c r="F46" s="73">
        <v>4</v>
      </c>
      <c r="G46" s="73" t="s">
        <v>534</v>
      </c>
      <c r="H46" s="154">
        <v>55.2</v>
      </c>
    </row>
    <row r="47" spans="2:8">
      <c r="B47" s="216">
        <v>5</v>
      </c>
      <c r="C47" s="154" t="s">
        <v>630</v>
      </c>
      <c r="D47" s="154">
        <v>76.8</v>
      </c>
      <c r="F47" s="73">
        <v>5</v>
      </c>
      <c r="G47" s="73" t="s">
        <v>197</v>
      </c>
      <c r="H47" s="154">
        <v>51.1</v>
      </c>
    </row>
    <row r="48" spans="2:8">
      <c r="B48" s="216">
        <v>5</v>
      </c>
      <c r="C48" s="154" t="s">
        <v>628</v>
      </c>
      <c r="D48" s="154">
        <v>76.8</v>
      </c>
      <c r="F48" s="73">
        <v>6</v>
      </c>
      <c r="G48" s="73" t="s">
        <v>323</v>
      </c>
      <c r="H48" s="154">
        <v>46.7</v>
      </c>
    </row>
    <row r="49" spans="2:8">
      <c r="B49" s="216">
        <v>7</v>
      </c>
      <c r="C49" s="154" t="s">
        <v>351</v>
      </c>
      <c r="D49" s="154">
        <v>76.400000000000006</v>
      </c>
      <c r="F49" s="73">
        <v>7</v>
      </c>
      <c r="G49" s="73" t="s">
        <v>366</v>
      </c>
      <c r="H49" s="154">
        <v>46.3</v>
      </c>
    </row>
    <row r="50" spans="2:8">
      <c r="B50" s="216">
        <v>8</v>
      </c>
      <c r="C50" s="154" t="s">
        <v>620</v>
      </c>
      <c r="D50" s="154">
        <v>75.900000000000006</v>
      </c>
      <c r="F50" s="73">
        <v>8</v>
      </c>
      <c r="G50" s="73" t="s">
        <v>610</v>
      </c>
      <c r="H50" s="154">
        <v>43.8</v>
      </c>
    </row>
    <row r="51" spans="2:8">
      <c r="B51" s="216">
        <v>9</v>
      </c>
      <c r="C51" s="154" t="s">
        <v>248</v>
      </c>
      <c r="D51" s="154">
        <v>75.3</v>
      </c>
      <c r="F51" s="73" t="s">
        <v>596</v>
      </c>
      <c r="G51" s="73" t="s">
        <v>192</v>
      </c>
      <c r="H51" s="154">
        <v>42.4</v>
      </c>
    </row>
    <row r="52" spans="2:8">
      <c r="B52" s="216">
        <v>10</v>
      </c>
      <c r="C52" s="154" t="s">
        <v>244</v>
      </c>
      <c r="D52" s="154">
        <v>75.2</v>
      </c>
      <c r="F52" s="73">
        <v>9</v>
      </c>
      <c r="G52" s="73" t="s">
        <v>220</v>
      </c>
      <c r="H52" s="154">
        <v>42.3</v>
      </c>
    </row>
    <row r="53" spans="2:8">
      <c r="B53" s="216">
        <v>11</v>
      </c>
      <c r="C53" s="154" t="s">
        <v>612</v>
      </c>
      <c r="D53" s="154">
        <v>74.599999999999994</v>
      </c>
      <c r="F53" s="73">
        <v>10</v>
      </c>
      <c r="G53" s="73" t="s">
        <v>601</v>
      </c>
      <c r="H53" s="154">
        <v>42</v>
      </c>
    </row>
    <row r="54" spans="2:8">
      <c r="B54" s="216">
        <v>12</v>
      </c>
      <c r="C54" s="154" t="s">
        <v>77</v>
      </c>
      <c r="D54" s="154">
        <v>74.5</v>
      </c>
      <c r="F54" s="73">
        <v>11</v>
      </c>
      <c r="G54" s="73" t="s">
        <v>279</v>
      </c>
      <c r="H54" s="154">
        <v>41.5</v>
      </c>
    </row>
    <row r="55" spans="2:8">
      <c r="B55" s="216">
        <v>13</v>
      </c>
      <c r="C55" s="154" t="s">
        <v>568</v>
      </c>
      <c r="D55" s="154">
        <v>74.3</v>
      </c>
      <c r="F55" s="73">
        <v>12</v>
      </c>
      <c r="G55" s="73" t="s">
        <v>617</v>
      </c>
      <c r="H55" s="154">
        <v>40.700000000000003</v>
      </c>
    </row>
    <row r="56" spans="2:8">
      <c r="B56" s="216">
        <v>14</v>
      </c>
      <c r="C56" s="154" t="s">
        <v>235</v>
      </c>
      <c r="D56" s="154">
        <v>74</v>
      </c>
      <c r="F56" s="73">
        <v>13</v>
      </c>
      <c r="G56" s="73" t="s">
        <v>625</v>
      </c>
      <c r="H56" s="154">
        <v>39.1</v>
      </c>
    </row>
    <row r="57" spans="2:8">
      <c r="B57" s="216">
        <v>15</v>
      </c>
      <c r="C57" s="154" t="s">
        <v>623</v>
      </c>
      <c r="D57" s="154">
        <v>73.5</v>
      </c>
      <c r="F57" s="73">
        <v>14</v>
      </c>
      <c r="G57" s="73" t="s">
        <v>473</v>
      </c>
      <c r="H57" s="154">
        <v>33.6</v>
      </c>
    </row>
    <row r="58" spans="2:8">
      <c r="B58" s="216">
        <v>16</v>
      </c>
      <c r="C58" s="154" t="s">
        <v>614</v>
      </c>
      <c r="D58" s="154">
        <v>73.3</v>
      </c>
      <c r="F58" s="73">
        <v>15</v>
      </c>
      <c r="G58" s="73" t="s">
        <v>206</v>
      </c>
      <c r="H58" s="154">
        <v>31.7</v>
      </c>
    </row>
    <row r="59" spans="2:8">
      <c r="B59" s="216">
        <v>17</v>
      </c>
      <c r="C59" s="154" t="s">
        <v>632</v>
      </c>
      <c r="D59" s="154">
        <v>72.7</v>
      </c>
      <c r="F59" s="73">
        <v>16</v>
      </c>
      <c r="G59" s="73" t="s">
        <v>621</v>
      </c>
      <c r="H59" s="154">
        <v>30.4</v>
      </c>
    </row>
    <row r="60" spans="2:8">
      <c r="B60" s="216">
        <v>18</v>
      </c>
      <c r="C60" s="154" t="s">
        <v>629</v>
      </c>
      <c r="D60" s="154">
        <v>72.3</v>
      </c>
      <c r="F60" s="73">
        <v>17</v>
      </c>
      <c r="G60" s="73" t="s">
        <v>616</v>
      </c>
      <c r="H60" s="154">
        <v>29.6</v>
      </c>
    </row>
    <row r="61" spans="2:8">
      <c r="B61" s="216">
        <v>18</v>
      </c>
      <c r="C61" s="154" t="s">
        <v>626</v>
      </c>
      <c r="D61" s="154">
        <v>72.3</v>
      </c>
      <c r="F61" s="73">
        <v>18</v>
      </c>
      <c r="G61" s="73" t="s">
        <v>503</v>
      </c>
      <c r="H61" s="154">
        <v>28.5</v>
      </c>
    </row>
    <row r="62" spans="2:8">
      <c r="B62" s="216">
        <v>20</v>
      </c>
      <c r="C62" s="154" t="s">
        <v>613</v>
      </c>
      <c r="D62" s="154">
        <v>71.900000000000006</v>
      </c>
      <c r="F62" s="73">
        <v>19</v>
      </c>
      <c r="G62" s="73" t="s">
        <v>611</v>
      </c>
      <c r="H62" s="154">
        <v>28.1</v>
      </c>
    </row>
    <row r="63" spans="2:8">
      <c r="B63" s="216">
        <v>21</v>
      </c>
      <c r="C63" s="154" t="s">
        <v>328</v>
      </c>
      <c r="D63" s="154">
        <v>71.5</v>
      </c>
      <c r="F63" s="73">
        <v>20</v>
      </c>
      <c r="G63" s="73" t="s">
        <v>622</v>
      </c>
      <c r="H63" s="154">
        <v>28</v>
      </c>
    </row>
    <row r="64" spans="2:8">
      <c r="B64" s="216">
        <v>22</v>
      </c>
      <c r="C64" s="154" t="s">
        <v>496</v>
      </c>
      <c r="D64" s="154">
        <v>70.5</v>
      </c>
      <c r="F64" s="73">
        <v>21</v>
      </c>
      <c r="G64" s="73" t="s">
        <v>627</v>
      </c>
      <c r="H64" s="154">
        <v>27.8</v>
      </c>
    </row>
    <row r="65" spans="2:8">
      <c r="B65" s="216">
        <v>23</v>
      </c>
      <c r="C65" s="154" t="s">
        <v>90</v>
      </c>
      <c r="D65" s="154">
        <v>70</v>
      </c>
      <c r="F65" s="73">
        <v>22</v>
      </c>
      <c r="G65" s="73" t="s">
        <v>619</v>
      </c>
      <c r="H65" s="154">
        <v>27.4</v>
      </c>
    </row>
    <row r="66" spans="2:8">
      <c r="B66" s="216">
        <v>24</v>
      </c>
      <c r="C66" s="154" t="s">
        <v>143</v>
      </c>
      <c r="D66" s="154">
        <v>69.8</v>
      </c>
      <c r="F66" s="73">
        <v>23</v>
      </c>
      <c r="G66" s="73" t="s">
        <v>89</v>
      </c>
      <c r="H66" s="154">
        <v>27.3</v>
      </c>
    </row>
    <row r="67" spans="2:8">
      <c r="B67" s="216">
        <v>24</v>
      </c>
      <c r="C67" s="154" t="s">
        <v>619</v>
      </c>
      <c r="D67" s="154">
        <v>69.8</v>
      </c>
      <c r="F67" s="73">
        <v>24</v>
      </c>
      <c r="G67" s="73" t="s">
        <v>90</v>
      </c>
      <c r="H67" s="154">
        <v>27.1</v>
      </c>
    </row>
    <row r="68" spans="2:8">
      <c r="B68" s="216">
        <v>26</v>
      </c>
      <c r="C68" s="154" t="s">
        <v>611</v>
      </c>
      <c r="D68" s="154">
        <v>69.7</v>
      </c>
      <c r="F68" s="73">
        <v>25</v>
      </c>
      <c r="G68" s="73" t="s">
        <v>328</v>
      </c>
      <c r="H68" s="154">
        <v>26.7</v>
      </c>
    </row>
    <row r="69" spans="2:8">
      <c r="B69" s="216">
        <v>27</v>
      </c>
      <c r="C69" s="154" t="s">
        <v>89</v>
      </c>
      <c r="D69" s="154">
        <v>69.400000000000006</v>
      </c>
      <c r="F69" s="73">
        <v>26</v>
      </c>
      <c r="G69" s="73" t="s">
        <v>143</v>
      </c>
      <c r="H69" s="154">
        <v>26.5</v>
      </c>
    </row>
    <row r="70" spans="2:8">
      <c r="B70" s="216">
        <v>28</v>
      </c>
      <c r="C70" s="154" t="s">
        <v>627</v>
      </c>
      <c r="D70" s="154">
        <v>69</v>
      </c>
      <c r="F70" s="73">
        <v>27</v>
      </c>
      <c r="G70" s="73" t="s">
        <v>496</v>
      </c>
      <c r="H70" s="154">
        <v>26.2</v>
      </c>
    </row>
    <row r="71" spans="2:8">
      <c r="B71" s="216">
        <v>28</v>
      </c>
      <c r="C71" s="154" t="s">
        <v>503</v>
      </c>
      <c r="D71" s="154">
        <v>69</v>
      </c>
      <c r="F71" s="73">
        <v>28</v>
      </c>
      <c r="G71" s="73" t="s">
        <v>613</v>
      </c>
      <c r="H71" s="154">
        <v>26.1</v>
      </c>
    </row>
    <row r="72" spans="2:8">
      <c r="B72" s="216">
        <v>30</v>
      </c>
      <c r="C72" s="154" t="s">
        <v>622</v>
      </c>
      <c r="D72" s="154">
        <v>68.2</v>
      </c>
      <c r="F72" s="73">
        <v>29</v>
      </c>
      <c r="G72" s="73" t="s">
        <v>235</v>
      </c>
      <c r="H72" s="154">
        <v>24.6</v>
      </c>
    </row>
    <row r="73" spans="2:8">
      <c r="B73" s="216">
        <v>31</v>
      </c>
      <c r="C73" s="154" t="s">
        <v>621</v>
      </c>
      <c r="D73" s="154">
        <v>67.8</v>
      </c>
      <c r="F73" s="73">
        <v>30</v>
      </c>
      <c r="G73" s="73" t="s">
        <v>626</v>
      </c>
      <c r="H73" s="154">
        <v>24.5</v>
      </c>
    </row>
    <row r="74" spans="2:8">
      <c r="B74" s="216">
        <v>32</v>
      </c>
      <c r="C74" s="154" t="s">
        <v>616</v>
      </c>
      <c r="D74" s="154">
        <v>66.599999999999994</v>
      </c>
      <c r="F74" s="73">
        <v>31</v>
      </c>
      <c r="G74" s="73" t="s">
        <v>623</v>
      </c>
      <c r="H74" s="154">
        <v>24.4</v>
      </c>
    </row>
    <row r="75" spans="2:8">
      <c r="B75" s="216">
        <v>33</v>
      </c>
      <c r="C75" s="154" t="s">
        <v>206</v>
      </c>
      <c r="D75" s="154">
        <v>65.3</v>
      </c>
      <c r="F75" s="73">
        <v>32</v>
      </c>
      <c r="G75" s="73" t="s">
        <v>568</v>
      </c>
      <c r="H75" s="154">
        <v>23.8</v>
      </c>
    </row>
    <row r="76" spans="2:8">
      <c r="B76" s="216">
        <v>34</v>
      </c>
      <c r="C76" s="154" t="s">
        <v>473</v>
      </c>
      <c r="D76" s="154">
        <v>63.7</v>
      </c>
      <c r="F76" s="73">
        <v>33</v>
      </c>
      <c r="G76" s="73" t="s">
        <v>614</v>
      </c>
      <c r="H76" s="154">
        <v>23.7</v>
      </c>
    </row>
    <row r="77" spans="2:8">
      <c r="B77" s="216">
        <v>35</v>
      </c>
      <c r="C77" s="154" t="s">
        <v>625</v>
      </c>
      <c r="D77" s="154">
        <v>57.6</v>
      </c>
      <c r="F77" s="73">
        <v>34</v>
      </c>
      <c r="G77" s="73" t="s">
        <v>629</v>
      </c>
      <c r="H77" s="154">
        <v>23.6</v>
      </c>
    </row>
    <row r="78" spans="2:8">
      <c r="B78" s="216">
        <v>36</v>
      </c>
      <c r="C78" s="154" t="s">
        <v>617</v>
      </c>
      <c r="D78" s="154">
        <v>56.5</v>
      </c>
      <c r="F78" s="73">
        <v>35</v>
      </c>
      <c r="G78" s="73" t="s">
        <v>612</v>
      </c>
      <c r="H78" s="154">
        <v>23.3</v>
      </c>
    </row>
    <row r="79" spans="2:8">
      <c r="B79" s="216">
        <v>37</v>
      </c>
      <c r="C79" s="154" t="s">
        <v>220</v>
      </c>
      <c r="D79" s="154">
        <v>56.1</v>
      </c>
      <c r="F79" s="73">
        <v>36</v>
      </c>
      <c r="G79" s="73" t="s">
        <v>248</v>
      </c>
      <c r="H79" s="154">
        <v>22.6</v>
      </c>
    </row>
    <row r="80" spans="2:8">
      <c r="B80" s="216">
        <v>38</v>
      </c>
      <c r="C80" s="154" t="s">
        <v>279</v>
      </c>
      <c r="D80" s="154">
        <v>55.4</v>
      </c>
      <c r="F80" s="73">
        <v>37</v>
      </c>
      <c r="G80" s="73" t="s">
        <v>632</v>
      </c>
      <c r="H80" s="154">
        <v>22.4</v>
      </c>
    </row>
    <row r="81" spans="2:8">
      <c r="B81" s="216" t="s">
        <v>596</v>
      </c>
      <c r="C81" s="154" t="s">
        <v>192</v>
      </c>
      <c r="D81" s="154">
        <v>54.9</v>
      </c>
      <c r="F81" s="73">
        <v>37</v>
      </c>
      <c r="G81" s="73" t="s">
        <v>244</v>
      </c>
      <c r="H81" s="154">
        <v>22.4</v>
      </c>
    </row>
    <row r="82" spans="2:8">
      <c r="B82" s="216">
        <v>39</v>
      </c>
      <c r="C82" s="154" t="s">
        <v>610</v>
      </c>
      <c r="D82" s="154">
        <v>54.1</v>
      </c>
      <c r="F82" s="73">
        <v>39</v>
      </c>
      <c r="G82" s="73" t="s">
        <v>77</v>
      </c>
      <c r="H82" s="154">
        <v>22.3</v>
      </c>
    </row>
    <row r="83" spans="2:8">
      <c r="B83" s="216">
        <v>40</v>
      </c>
      <c r="C83" s="154" t="s">
        <v>601</v>
      </c>
      <c r="D83" s="154">
        <v>53.4</v>
      </c>
      <c r="F83" s="73">
        <v>40</v>
      </c>
      <c r="G83" s="73" t="s">
        <v>351</v>
      </c>
      <c r="H83" s="154">
        <v>21.7</v>
      </c>
    </row>
    <row r="84" spans="2:8">
      <c r="B84" s="216">
        <v>41</v>
      </c>
      <c r="C84" s="154" t="s">
        <v>366</v>
      </c>
      <c r="D84" s="154">
        <v>50.9</v>
      </c>
      <c r="F84" s="73">
        <v>41</v>
      </c>
      <c r="G84" s="73" t="s">
        <v>620</v>
      </c>
      <c r="H84" s="154">
        <v>20.9</v>
      </c>
    </row>
    <row r="85" spans="2:8">
      <c r="B85" s="216">
        <v>42</v>
      </c>
      <c r="C85" s="154" t="s">
        <v>323</v>
      </c>
      <c r="D85" s="154">
        <v>50.5</v>
      </c>
      <c r="F85" s="73">
        <v>42</v>
      </c>
      <c r="G85" s="73" t="s">
        <v>630</v>
      </c>
      <c r="H85" s="154">
        <v>19.7</v>
      </c>
    </row>
    <row r="86" spans="2:8">
      <c r="B86" s="216">
        <v>43</v>
      </c>
      <c r="C86" s="154" t="s">
        <v>197</v>
      </c>
      <c r="D86" s="154">
        <v>46.1</v>
      </c>
      <c r="F86" s="73">
        <v>43</v>
      </c>
      <c r="G86" s="73" t="s">
        <v>422</v>
      </c>
      <c r="H86" s="154">
        <v>19.399999999999999</v>
      </c>
    </row>
    <row r="87" spans="2:8">
      <c r="B87" s="216">
        <v>44</v>
      </c>
      <c r="C87" s="154" t="s">
        <v>565</v>
      </c>
      <c r="D87" s="154">
        <v>42.3</v>
      </c>
      <c r="F87" s="73">
        <v>44</v>
      </c>
      <c r="G87" s="73" t="s">
        <v>628</v>
      </c>
      <c r="H87" s="154">
        <v>18.899999999999999</v>
      </c>
    </row>
    <row r="88" spans="2:8">
      <c r="B88" s="216">
        <v>45</v>
      </c>
      <c r="C88" s="154" t="s">
        <v>609</v>
      </c>
      <c r="D88" s="154">
        <v>41.6</v>
      </c>
      <c r="F88" s="73">
        <v>45</v>
      </c>
      <c r="G88" s="73" t="s">
        <v>624</v>
      </c>
      <c r="H88" s="154">
        <v>18.8</v>
      </c>
    </row>
    <row r="89" spans="2:8">
      <c r="B89" s="216">
        <v>46</v>
      </c>
      <c r="C89" s="154" t="s">
        <v>534</v>
      </c>
      <c r="D89" s="154">
        <v>40.700000000000003</v>
      </c>
      <c r="F89" s="73">
        <v>46</v>
      </c>
      <c r="G89" s="73" t="s">
        <v>287</v>
      </c>
      <c r="H89" s="154">
        <v>18.399999999999999</v>
      </c>
    </row>
    <row r="90" spans="2:8">
      <c r="B90" s="216">
        <v>47</v>
      </c>
      <c r="C90" s="154" t="s">
        <v>607</v>
      </c>
      <c r="D90" s="154">
        <v>27.8</v>
      </c>
      <c r="F90" s="73">
        <v>47</v>
      </c>
      <c r="G90" s="73" t="s">
        <v>550</v>
      </c>
      <c r="H90" s="154">
        <v>17.2</v>
      </c>
    </row>
  </sheetData>
  <sortState ref="F43:H90">
    <sortCondition descending="1" ref="H43:H90"/>
  </sortState>
  <phoneticPr fontId="6"/>
  <pageMargins left="0.7" right="0.7" top="0.75" bottom="0.75" header="0.3" footer="0.3"/>
  <pageSetup paperSize="9" fitToWidth="1" fitToHeight="1" orientation="portrait" usePrinterDefaults="1" r:id="rId1"/>
  <headerFooter>
    <oddFooter>&amp;C1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sheetPr>
  <dimension ref="D1"/>
  <sheetViews>
    <sheetView view="pageBreakPreview" zoomScale="120" zoomScaleNormal="120" zoomScaleSheetLayoutView="120" workbookViewId="0">
      <selection activeCell="BK2" sqref="BK2"/>
    </sheetView>
  </sheetViews>
  <sheetFormatPr defaultColWidth="1.875" defaultRowHeight="15" customHeight="1"/>
  <cols>
    <col min="1" max="61" width="1.5" customWidth="1"/>
    <col min="62" max="62" width="1.75" customWidth="1"/>
  </cols>
  <sheetData>
    <row r="1" spans="4:4" ht="15" customHeight="1">
      <c r="D1" t="s">
        <v>211</v>
      </c>
    </row>
  </sheetData>
  <phoneticPr fontId="6"/>
  <pageMargins left="0.59055118110236227" right="0.59055118110236227" top="0.39370078740157483" bottom="0.39370078740157483" header="0.31496062992125984" footer="0.19685039370078741"/>
  <pageSetup paperSize="9" firstPageNumber="13" fitToWidth="1" fitToHeight="1" orientation="portrait" usePrinterDefaults="1" useFirstPageNumber="1" r:id="rId1"/>
  <headerFooter>
    <oddFooter>&amp;C- &amp;P -</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C000"/>
  </sheetPr>
  <dimension ref="A1:J47"/>
  <sheetViews>
    <sheetView showGridLines="0" zoomScale="120" zoomScaleNormal="120" workbookViewId="0">
      <selection activeCell="A10" sqref="A10"/>
    </sheetView>
  </sheetViews>
  <sheetFormatPr defaultRowHeight="15.75" customHeight="1"/>
  <cols>
    <col min="1" max="1" width="10.625" style="231" customWidth="1"/>
    <col min="2" max="10" width="9.25" style="231" customWidth="1"/>
    <col min="11" max="16384" width="9" style="231" customWidth="1"/>
  </cols>
  <sheetData>
    <row r="1" spans="1:10" ht="18" customHeight="1">
      <c r="A1" s="73" t="s">
        <v>640</v>
      </c>
      <c r="B1" s="73"/>
      <c r="C1" s="73"/>
      <c r="D1" s="73"/>
      <c r="E1" s="73"/>
      <c r="F1" s="73"/>
      <c r="G1" s="73"/>
      <c r="H1" s="73"/>
      <c r="I1" s="73"/>
      <c r="J1" s="73"/>
    </row>
    <row r="2" spans="1:10" ht="16.5" customHeight="1">
      <c r="A2" s="233"/>
      <c r="B2" s="239" t="s">
        <v>249</v>
      </c>
      <c r="C2" s="248"/>
      <c r="D2" s="248"/>
      <c r="E2" s="248"/>
      <c r="F2" s="252" t="s">
        <v>254</v>
      </c>
      <c r="G2" s="257"/>
      <c r="H2" s="257"/>
      <c r="I2" s="257"/>
      <c r="J2" s="128"/>
    </row>
    <row r="3" spans="1:10" ht="16.5" customHeight="1">
      <c r="A3" s="234"/>
      <c r="B3" s="240" t="s">
        <v>200</v>
      </c>
      <c r="C3" s="245" t="s">
        <v>202</v>
      </c>
      <c r="D3" s="245" t="s">
        <v>205</v>
      </c>
      <c r="E3" s="249" t="s">
        <v>52</v>
      </c>
      <c r="F3" s="253" t="s">
        <v>200</v>
      </c>
      <c r="G3" s="245" t="s">
        <v>202</v>
      </c>
      <c r="H3" s="245" t="s">
        <v>205</v>
      </c>
      <c r="I3" s="249" t="s">
        <v>207</v>
      </c>
      <c r="J3" s="259"/>
    </row>
    <row r="4" spans="1:10" s="232" customFormat="1" ht="18.75" customHeight="1">
      <c r="A4" s="182" t="s">
        <v>225</v>
      </c>
      <c r="B4" s="241">
        <v>31600</v>
      </c>
      <c r="C4" s="241">
        <v>21800</v>
      </c>
      <c r="D4" s="241">
        <v>8300</v>
      </c>
      <c r="E4" s="241">
        <v>1500</v>
      </c>
      <c r="F4" s="254">
        <v>100</v>
      </c>
      <c r="G4" s="258">
        <f>C4/$B$4*100</f>
        <v>68.987341772151893</v>
      </c>
      <c r="H4" s="258">
        <f>D4/$B$4*100</f>
        <v>26.265822784810126</v>
      </c>
      <c r="I4" s="258">
        <f>E4/$B$4*100</f>
        <v>4.7468354430379751</v>
      </c>
      <c r="J4" s="259"/>
    </row>
    <row r="5" spans="1:10" s="232" customFormat="1" ht="18.75" customHeight="1">
      <c r="A5" s="182" t="s">
        <v>42</v>
      </c>
      <c r="B5" s="153">
        <v>42200</v>
      </c>
      <c r="C5" s="153">
        <v>24200</v>
      </c>
      <c r="D5" s="153">
        <v>15500</v>
      </c>
      <c r="E5" s="153">
        <v>2500</v>
      </c>
      <c r="F5" s="255">
        <v>100</v>
      </c>
      <c r="G5" s="149">
        <f>C5/$B$5*100</f>
        <v>57.345971563981045</v>
      </c>
      <c r="H5" s="149">
        <f>D5/$B$5*100</f>
        <v>36.729857819905213</v>
      </c>
      <c r="I5" s="149">
        <f>E5/$B$5*100</f>
        <v>5.9241706161137442</v>
      </c>
      <c r="J5" s="259"/>
    </row>
    <row r="6" spans="1:10" ht="18.75" customHeight="1">
      <c r="A6" s="235" t="s">
        <v>102</v>
      </c>
      <c r="B6" s="153">
        <v>56200</v>
      </c>
      <c r="C6" s="153">
        <v>38200</v>
      </c>
      <c r="D6" s="153">
        <v>14900</v>
      </c>
      <c r="E6" s="153">
        <v>3200</v>
      </c>
      <c r="F6" s="255">
        <v>100</v>
      </c>
      <c r="G6" s="149">
        <v>67.97153024911033</v>
      </c>
      <c r="H6" s="149">
        <v>26.512455516014231</v>
      </c>
      <c r="I6" s="149">
        <v>5.6939501779359425</v>
      </c>
      <c r="J6" s="149"/>
    </row>
    <row r="7" spans="1:10" ht="18.75" customHeight="1">
      <c r="A7" s="235" t="s">
        <v>227</v>
      </c>
      <c r="B7" s="153">
        <v>58800</v>
      </c>
      <c r="C7" s="153">
        <v>38600</v>
      </c>
      <c r="D7" s="153">
        <v>16500</v>
      </c>
      <c r="E7" s="153">
        <v>3900</v>
      </c>
      <c r="F7" s="255">
        <v>100</v>
      </c>
      <c r="G7" s="149">
        <v>65.646258503401356</v>
      </c>
      <c r="H7" s="149">
        <v>28.061224489795915</v>
      </c>
      <c r="I7" s="149">
        <v>6.6326530612244898</v>
      </c>
      <c r="J7" s="149"/>
    </row>
    <row r="8" spans="1:10" ht="18.75" customHeight="1">
      <c r="A8" s="235" t="s">
        <v>231</v>
      </c>
      <c r="B8" s="153">
        <v>58400</v>
      </c>
      <c r="C8" s="153">
        <v>40600</v>
      </c>
      <c r="D8" s="153">
        <v>14800</v>
      </c>
      <c r="E8" s="153">
        <v>3100</v>
      </c>
      <c r="F8" s="255">
        <v>100</v>
      </c>
      <c r="G8" s="149">
        <v>69.520547945205479</v>
      </c>
      <c r="H8" s="149">
        <v>25.342465753424658</v>
      </c>
      <c r="I8" s="149">
        <v>5.3082191780821919</v>
      </c>
      <c r="J8" s="149"/>
    </row>
    <row r="9" spans="1:10" ht="18.75" customHeight="1">
      <c r="A9" s="235" t="s">
        <v>232</v>
      </c>
      <c r="B9" s="153">
        <v>67100</v>
      </c>
      <c r="C9" s="153">
        <v>42800</v>
      </c>
      <c r="D9" s="153">
        <v>12700</v>
      </c>
      <c r="E9" s="153">
        <v>11500</v>
      </c>
      <c r="F9" s="255">
        <v>100</v>
      </c>
      <c r="G9" s="149">
        <f>C9/$B$9*100</f>
        <v>63.785394932935915</v>
      </c>
      <c r="H9" s="149">
        <f>D9/$B$9*100</f>
        <v>18.926974664679584</v>
      </c>
      <c r="I9" s="149">
        <f>E9/$B$9*100</f>
        <v>17.138599105812222</v>
      </c>
      <c r="J9" s="149"/>
    </row>
    <row r="10" spans="1:10" ht="13.5" customHeight="1">
      <c r="A10" s="236" t="s">
        <v>618</v>
      </c>
      <c r="B10" s="153"/>
      <c r="C10" s="153"/>
      <c r="D10" s="153"/>
      <c r="E10" s="250"/>
      <c r="F10" s="149"/>
      <c r="G10" s="149"/>
      <c r="H10" s="149"/>
      <c r="I10" s="149"/>
      <c r="J10" s="149"/>
    </row>
    <row r="11" spans="1:10" ht="18.75" customHeight="1">
      <c r="A11" s="183" t="s">
        <v>524</v>
      </c>
      <c r="B11" s="242">
        <v>22085</v>
      </c>
      <c r="C11" s="242">
        <v>5880</v>
      </c>
      <c r="D11" s="242">
        <v>8351</v>
      </c>
      <c r="E11" s="251">
        <v>7854</v>
      </c>
      <c r="F11" s="256">
        <v>100</v>
      </c>
      <c r="G11" s="256">
        <v>26.6</v>
      </c>
      <c r="H11" s="256">
        <v>37.799999999999997</v>
      </c>
      <c r="I11" s="256">
        <v>35.6</v>
      </c>
      <c r="J11" s="149"/>
    </row>
    <row r="12" spans="1:10" ht="15.75" customHeight="1">
      <c r="A12" s="73"/>
    </row>
    <row r="14" spans="1:10" ht="15.75" customHeight="1">
      <c r="A14" s="231" t="s">
        <v>14</v>
      </c>
    </row>
    <row r="15" spans="1:10" ht="15.75" customHeight="1">
      <c r="A15" s="231" t="s">
        <v>84</v>
      </c>
    </row>
    <row r="16" spans="1:10" ht="15.75" customHeight="1">
      <c r="A16" s="237"/>
      <c r="B16" s="243" t="s">
        <v>150</v>
      </c>
      <c r="C16" s="243" t="s">
        <v>155</v>
      </c>
      <c r="D16" s="243" t="s">
        <v>209</v>
      </c>
      <c r="E16" s="243"/>
    </row>
    <row r="17" spans="1:5" ht="15.75" customHeight="1">
      <c r="A17" s="238" t="s">
        <v>88</v>
      </c>
      <c r="B17" s="244">
        <v>63.785394932935915</v>
      </c>
      <c r="C17" s="244">
        <v>18.926974664679584</v>
      </c>
      <c r="D17" s="244">
        <v>17.138599105812222</v>
      </c>
      <c r="E17" s="232"/>
    </row>
    <row r="18" spans="1:5" ht="15.75" customHeight="1">
      <c r="A18" s="238" t="s">
        <v>87</v>
      </c>
      <c r="B18" s="244">
        <v>69.520547945205479</v>
      </c>
      <c r="C18" s="244">
        <v>25.342465753424658</v>
      </c>
      <c r="D18" s="244">
        <v>5.3082191780821919</v>
      </c>
      <c r="E18" s="232"/>
    </row>
    <row r="19" spans="1:5" ht="15.75" customHeight="1">
      <c r="A19" s="238" t="s">
        <v>39</v>
      </c>
      <c r="B19" s="244">
        <v>65.646258503401356</v>
      </c>
      <c r="C19" s="244">
        <v>28.061224489795915</v>
      </c>
      <c r="D19" s="244">
        <v>6.6326530612244898</v>
      </c>
    </row>
    <row r="20" spans="1:5" ht="15.75" customHeight="1">
      <c r="A20" s="238" t="s">
        <v>80</v>
      </c>
      <c r="B20" s="244">
        <v>67.97153024911033</v>
      </c>
      <c r="C20" s="244">
        <v>26.512455516014231</v>
      </c>
      <c r="D20" s="244">
        <v>5.6939501779359425</v>
      </c>
    </row>
    <row r="21" spans="1:5" ht="15.75" customHeight="1">
      <c r="A21" s="238" t="s">
        <v>76</v>
      </c>
      <c r="B21" s="244">
        <v>57.345971563981045</v>
      </c>
      <c r="C21" s="244">
        <v>36.729857819905213</v>
      </c>
      <c r="D21" s="244">
        <v>5.9241706161137442</v>
      </c>
    </row>
    <row r="22" spans="1:5" ht="15.75" customHeight="1">
      <c r="A22" s="238" t="s">
        <v>70</v>
      </c>
      <c r="B22" s="244">
        <v>68.987341772151893</v>
      </c>
      <c r="C22" s="244">
        <v>26.265822784810126</v>
      </c>
      <c r="D22" s="244">
        <v>4.7468354430379751</v>
      </c>
    </row>
    <row r="40" spans="1:4" ht="15.75" customHeight="1">
      <c r="A40" s="231" t="s">
        <v>427</v>
      </c>
    </row>
    <row r="41" spans="1:4" ht="15.75" customHeight="1">
      <c r="A41" s="237"/>
      <c r="B41" s="245" t="s">
        <v>202</v>
      </c>
      <c r="C41" s="245" t="s">
        <v>205</v>
      </c>
      <c r="D41" s="249" t="s">
        <v>52</v>
      </c>
    </row>
    <row r="42" spans="1:4" ht="15.75" customHeight="1">
      <c r="A42" s="182" t="s">
        <v>225</v>
      </c>
      <c r="B42" s="246">
        <v>21.8</v>
      </c>
      <c r="C42" s="246">
        <v>8.3000000000000007</v>
      </c>
      <c r="D42" s="246">
        <v>1.5</v>
      </c>
    </row>
    <row r="43" spans="1:4" ht="15.75" customHeight="1">
      <c r="A43" s="182" t="s">
        <v>42</v>
      </c>
      <c r="B43" s="247">
        <v>24.2</v>
      </c>
      <c r="C43" s="247">
        <v>15.5</v>
      </c>
      <c r="D43" s="247">
        <v>2.5</v>
      </c>
    </row>
    <row r="44" spans="1:4" ht="15.75" customHeight="1">
      <c r="A44" s="235" t="s">
        <v>102</v>
      </c>
      <c r="B44" s="247">
        <v>38.200000000000003</v>
      </c>
      <c r="C44" s="247">
        <v>14.9</v>
      </c>
      <c r="D44" s="247">
        <v>3.2</v>
      </c>
    </row>
    <row r="45" spans="1:4" ht="15.75" customHeight="1">
      <c r="A45" s="235" t="s">
        <v>227</v>
      </c>
      <c r="B45" s="247">
        <v>38.6</v>
      </c>
      <c r="C45" s="247">
        <v>16.5</v>
      </c>
      <c r="D45" s="247">
        <v>3.9</v>
      </c>
    </row>
    <row r="46" spans="1:4" ht="15.75" customHeight="1">
      <c r="A46" s="235" t="s">
        <v>231</v>
      </c>
      <c r="B46" s="247">
        <v>40.6</v>
      </c>
      <c r="C46" s="247">
        <v>14.8</v>
      </c>
      <c r="D46" s="247">
        <v>3.1</v>
      </c>
    </row>
    <row r="47" spans="1:4" ht="15.75" customHeight="1">
      <c r="A47" s="235" t="s">
        <v>232</v>
      </c>
      <c r="B47" s="247">
        <v>42.8</v>
      </c>
      <c r="C47" s="247">
        <v>12.7</v>
      </c>
      <c r="D47" s="247">
        <v>11.5</v>
      </c>
    </row>
  </sheetData>
  <phoneticPr fontId="6"/>
  <pageMargins left="0.7" right="0.7" top="0.75" bottom="0.75" header="0.3" footer="0.3"/>
  <pageSetup paperSize="9" fitToWidth="1" fitToHeight="1" orientation="portrait" usePrinterDefaults="1" r:id="rId1"/>
  <headerFooter>
    <oddFooter>&amp;C1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B0F0"/>
  </sheetPr>
  <dimension ref="D1:D58"/>
  <sheetViews>
    <sheetView view="pageBreakPreview" zoomScale="120" zoomScaleNormal="120" zoomScaleSheetLayoutView="120" workbookViewId="0">
      <selection activeCell="BL2" sqref="BL2"/>
    </sheetView>
  </sheetViews>
  <sheetFormatPr defaultColWidth="1.875" defaultRowHeight="15" customHeight="1"/>
  <cols>
    <col min="4" max="62" width="1.5" customWidth="1"/>
  </cols>
  <sheetData>
    <row r="1" spans="4:4" ht="18.75" customHeight="1">
      <c r="D1" t="s">
        <v>214</v>
      </c>
    </row>
    <row r="58" spans="4:4" ht="18.75" customHeight="1">
      <c r="D58" t="s">
        <v>120</v>
      </c>
    </row>
  </sheetData>
  <phoneticPr fontId="6"/>
  <pageMargins left="0.59055118110236227" right="0.59055118110236227" top="0.39370078740157483" bottom="0.39370078740157483" header="0.31496062992125984" footer="0.19685039370078741"/>
  <pageSetup paperSize="9" firstPageNumber="14" fitToWidth="1" fitToHeight="1" orientation="portrait" usePrinterDefaults="1" useFirstPageNumber="1" r:id="rId1"/>
  <headerFooter>
    <oddFooter>&amp;C- &amp;P -</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C000"/>
  </sheetPr>
  <dimension ref="A1:L126"/>
  <sheetViews>
    <sheetView showGridLines="0" topLeftCell="A41" zoomScale="120" zoomScaleNormal="120" workbookViewId="0">
      <selection activeCell="B51" sqref="B51:C51"/>
    </sheetView>
  </sheetViews>
  <sheetFormatPr defaultRowHeight="13.5"/>
  <cols>
    <col min="1" max="1" width="10.625" style="73" customWidth="1"/>
    <col min="2" max="9" width="9" style="73" customWidth="1"/>
    <col min="10" max="10" width="7.625" style="73" customWidth="1"/>
    <col min="11" max="12" width="6.75" style="73" customWidth="1"/>
    <col min="13" max="34" width="12.625" style="73" customWidth="1"/>
    <col min="35" max="256" width="9" style="73" customWidth="1"/>
    <col min="257" max="257" width="10.625" style="73" customWidth="1"/>
    <col min="258" max="290" width="12.625" style="73" customWidth="1"/>
    <col min="291" max="512" width="9" style="73" customWidth="1"/>
    <col min="513" max="513" width="10.625" style="73" customWidth="1"/>
    <col min="514" max="546" width="12.625" style="73" customWidth="1"/>
    <col min="547" max="768" width="9" style="73" customWidth="1"/>
    <col min="769" max="769" width="10.625" style="73" customWidth="1"/>
    <col min="770" max="802" width="12.625" style="73" customWidth="1"/>
    <col min="803" max="1024" width="9" style="73" customWidth="1"/>
    <col min="1025" max="1025" width="10.625" style="73" customWidth="1"/>
    <col min="1026" max="1058" width="12.625" style="73" customWidth="1"/>
    <col min="1059" max="1280" width="9" style="73" customWidth="1"/>
    <col min="1281" max="1281" width="10.625" style="73" customWidth="1"/>
    <col min="1282" max="1314" width="12.625" style="73" customWidth="1"/>
    <col min="1315" max="1536" width="9" style="73" customWidth="1"/>
    <col min="1537" max="1537" width="10.625" style="73" customWidth="1"/>
    <col min="1538" max="1570" width="12.625" style="73" customWidth="1"/>
    <col min="1571" max="1792" width="9" style="73" customWidth="1"/>
    <col min="1793" max="1793" width="10.625" style="73" customWidth="1"/>
    <col min="1794" max="1826" width="12.625" style="73" customWidth="1"/>
    <col min="1827" max="2048" width="9" style="73" customWidth="1"/>
    <col min="2049" max="2049" width="10.625" style="73" customWidth="1"/>
    <col min="2050" max="2082" width="12.625" style="73" customWidth="1"/>
    <col min="2083" max="2304" width="9" style="73" customWidth="1"/>
    <col min="2305" max="2305" width="10.625" style="73" customWidth="1"/>
    <col min="2306" max="2338" width="12.625" style="73" customWidth="1"/>
    <col min="2339" max="2560" width="9" style="73" customWidth="1"/>
    <col min="2561" max="2561" width="10.625" style="73" customWidth="1"/>
    <col min="2562" max="2594" width="12.625" style="73" customWidth="1"/>
    <col min="2595" max="2816" width="9" style="73" customWidth="1"/>
    <col min="2817" max="2817" width="10.625" style="73" customWidth="1"/>
    <col min="2818" max="2850" width="12.625" style="73" customWidth="1"/>
    <col min="2851" max="3072" width="9" style="73" customWidth="1"/>
    <col min="3073" max="3073" width="10.625" style="73" customWidth="1"/>
    <col min="3074" max="3106" width="12.625" style="73" customWidth="1"/>
    <col min="3107" max="3328" width="9" style="73" customWidth="1"/>
    <col min="3329" max="3329" width="10.625" style="73" customWidth="1"/>
    <col min="3330" max="3362" width="12.625" style="73" customWidth="1"/>
    <col min="3363" max="3584" width="9" style="73" customWidth="1"/>
    <col min="3585" max="3585" width="10.625" style="73" customWidth="1"/>
    <col min="3586" max="3618" width="12.625" style="73" customWidth="1"/>
    <col min="3619" max="3840" width="9" style="73" customWidth="1"/>
    <col min="3841" max="3841" width="10.625" style="73" customWidth="1"/>
    <col min="3842" max="3874" width="12.625" style="73" customWidth="1"/>
    <col min="3875" max="4096" width="9" style="73" customWidth="1"/>
    <col min="4097" max="4097" width="10.625" style="73" customWidth="1"/>
    <col min="4098" max="4130" width="12.625" style="73" customWidth="1"/>
    <col min="4131" max="4352" width="9" style="73" customWidth="1"/>
    <col min="4353" max="4353" width="10.625" style="73" customWidth="1"/>
    <col min="4354" max="4386" width="12.625" style="73" customWidth="1"/>
    <col min="4387" max="4608" width="9" style="73" customWidth="1"/>
    <col min="4609" max="4609" width="10.625" style="73" customWidth="1"/>
    <col min="4610" max="4642" width="12.625" style="73" customWidth="1"/>
    <col min="4643" max="4864" width="9" style="73" customWidth="1"/>
    <col min="4865" max="4865" width="10.625" style="73" customWidth="1"/>
    <col min="4866" max="4898" width="12.625" style="73" customWidth="1"/>
    <col min="4899" max="5120" width="9" style="73" customWidth="1"/>
    <col min="5121" max="5121" width="10.625" style="73" customWidth="1"/>
    <col min="5122" max="5154" width="12.625" style="73" customWidth="1"/>
    <col min="5155" max="5376" width="9" style="73" customWidth="1"/>
    <col min="5377" max="5377" width="10.625" style="73" customWidth="1"/>
    <col min="5378" max="5410" width="12.625" style="73" customWidth="1"/>
    <col min="5411" max="5632" width="9" style="73" customWidth="1"/>
    <col min="5633" max="5633" width="10.625" style="73" customWidth="1"/>
    <col min="5634" max="5666" width="12.625" style="73" customWidth="1"/>
    <col min="5667" max="5888" width="9" style="73" customWidth="1"/>
    <col min="5889" max="5889" width="10.625" style="73" customWidth="1"/>
    <col min="5890" max="5922" width="12.625" style="73" customWidth="1"/>
    <col min="5923" max="6144" width="9" style="73" customWidth="1"/>
    <col min="6145" max="6145" width="10.625" style="73" customWidth="1"/>
    <col min="6146" max="6178" width="12.625" style="73" customWidth="1"/>
    <col min="6179" max="6400" width="9" style="73" customWidth="1"/>
    <col min="6401" max="6401" width="10.625" style="73" customWidth="1"/>
    <col min="6402" max="6434" width="12.625" style="73" customWidth="1"/>
    <col min="6435" max="6656" width="9" style="73" customWidth="1"/>
    <col min="6657" max="6657" width="10.625" style="73" customWidth="1"/>
    <col min="6658" max="6690" width="12.625" style="73" customWidth="1"/>
    <col min="6691" max="6912" width="9" style="73" customWidth="1"/>
    <col min="6913" max="6913" width="10.625" style="73" customWidth="1"/>
    <col min="6914" max="6946" width="12.625" style="73" customWidth="1"/>
    <col min="6947" max="7168" width="9" style="73" customWidth="1"/>
    <col min="7169" max="7169" width="10.625" style="73" customWidth="1"/>
    <col min="7170" max="7202" width="12.625" style="73" customWidth="1"/>
    <col min="7203" max="7424" width="9" style="73" customWidth="1"/>
    <col min="7425" max="7425" width="10.625" style="73" customWidth="1"/>
    <col min="7426" max="7458" width="12.625" style="73" customWidth="1"/>
    <col min="7459" max="7680" width="9" style="73" customWidth="1"/>
    <col min="7681" max="7681" width="10.625" style="73" customWidth="1"/>
    <col min="7682" max="7714" width="12.625" style="73" customWidth="1"/>
    <col min="7715" max="7936" width="9" style="73" customWidth="1"/>
    <col min="7937" max="7937" width="10.625" style="73" customWidth="1"/>
    <col min="7938" max="7970" width="12.625" style="73" customWidth="1"/>
    <col min="7971" max="8192" width="9" style="73" customWidth="1"/>
    <col min="8193" max="8193" width="10.625" style="73" customWidth="1"/>
    <col min="8194" max="8226" width="12.625" style="73" customWidth="1"/>
    <col min="8227" max="8448" width="9" style="73" customWidth="1"/>
    <col min="8449" max="8449" width="10.625" style="73" customWidth="1"/>
    <col min="8450" max="8482" width="12.625" style="73" customWidth="1"/>
    <col min="8483" max="8704" width="9" style="73" customWidth="1"/>
    <col min="8705" max="8705" width="10.625" style="73" customWidth="1"/>
    <col min="8706" max="8738" width="12.625" style="73" customWidth="1"/>
    <col min="8739" max="8960" width="9" style="73" customWidth="1"/>
    <col min="8961" max="8961" width="10.625" style="73" customWidth="1"/>
    <col min="8962" max="8994" width="12.625" style="73" customWidth="1"/>
    <col min="8995" max="9216" width="9" style="73" customWidth="1"/>
    <col min="9217" max="9217" width="10.625" style="73" customWidth="1"/>
    <col min="9218" max="9250" width="12.625" style="73" customWidth="1"/>
    <col min="9251" max="9472" width="9" style="73" customWidth="1"/>
    <col min="9473" max="9473" width="10.625" style="73" customWidth="1"/>
    <col min="9474" max="9506" width="12.625" style="73" customWidth="1"/>
    <col min="9507" max="9728" width="9" style="73" customWidth="1"/>
    <col min="9729" max="9729" width="10.625" style="73" customWidth="1"/>
    <col min="9730" max="9762" width="12.625" style="73" customWidth="1"/>
    <col min="9763" max="9984" width="9" style="73" customWidth="1"/>
    <col min="9985" max="9985" width="10.625" style="73" customWidth="1"/>
    <col min="9986" max="10018" width="12.625" style="73" customWidth="1"/>
    <col min="10019" max="10240" width="9" style="73" customWidth="1"/>
    <col min="10241" max="10241" width="10.625" style="73" customWidth="1"/>
    <col min="10242" max="10274" width="12.625" style="73" customWidth="1"/>
    <col min="10275" max="10496" width="9" style="73" customWidth="1"/>
    <col min="10497" max="10497" width="10.625" style="73" customWidth="1"/>
    <col min="10498" max="10530" width="12.625" style="73" customWidth="1"/>
    <col min="10531" max="10752" width="9" style="73" customWidth="1"/>
    <col min="10753" max="10753" width="10.625" style="73" customWidth="1"/>
    <col min="10754" max="10786" width="12.625" style="73" customWidth="1"/>
    <col min="10787" max="11008" width="9" style="73" customWidth="1"/>
    <col min="11009" max="11009" width="10.625" style="73" customWidth="1"/>
    <col min="11010" max="11042" width="12.625" style="73" customWidth="1"/>
    <col min="11043" max="11264" width="9" style="73" customWidth="1"/>
    <col min="11265" max="11265" width="10.625" style="73" customWidth="1"/>
    <col min="11266" max="11298" width="12.625" style="73" customWidth="1"/>
    <col min="11299" max="11520" width="9" style="73" customWidth="1"/>
    <col min="11521" max="11521" width="10.625" style="73" customWidth="1"/>
    <col min="11522" max="11554" width="12.625" style="73" customWidth="1"/>
    <col min="11555" max="11776" width="9" style="73" customWidth="1"/>
    <col min="11777" max="11777" width="10.625" style="73" customWidth="1"/>
    <col min="11778" max="11810" width="12.625" style="73" customWidth="1"/>
    <col min="11811" max="12032" width="9" style="73" customWidth="1"/>
    <col min="12033" max="12033" width="10.625" style="73" customWidth="1"/>
    <col min="12034" max="12066" width="12.625" style="73" customWidth="1"/>
    <col min="12067" max="12288" width="9" style="73" customWidth="1"/>
    <col min="12289" max="12289" width="10.625" style="73" customWidth="1"/>
    <col min="12290" max="12322" width="12.625" style="73" customWidth="1"/>
    <col min="12323" max="12544" width="9" style="73" customWidth="1"/>
    <col min="12545" max="12545" width="10.625" style="73" customWidth="1"/>
    <col min="12546" max="12578" width="12.625" style="73" customWidth="1"/>
    <col min="12579" max="12800" width="9" style="73" customWidth="1"/>
    <col min="12801" max="12801" width="10.625" style="73" customWidth="1"/>
    <col min="12802" max="12834" width="12.625" style="73" customWidth="1"/>
    <col min="12835" max="13056" width="9" style="73" customWidth="1"/>
    <col min="13057" max="13057" width="10.625" style="73" customWidth="1"/>
    <col min="13058" max="13090" width="12.625" style="73" customWidth="1"/>
    <col min="13091" max="13312" width="9" style="73" customWidth="1"/>
    <col min="13313" max="13313" width="10.625" style="73" customWidth="1"/>
    <col min="13314" max="13346" width="12.625" style="73" customWidth="1"/>
    <col min="13347" max="13568" width="9" style="73" customWidth="1"/>
    <col min="13569" max="13569" width="10.625" style="73" customWidth="1"/>
    <col min="13570" max="13602" width="12.625" style="73" customWidth="1"/>
    <col min="13603" max="13824" width="9" style="73" customWidth="1"/>
    <col min="13825" max="13825" width="10.625" style="73" customWidth="1"/>
    <col min="13826" max="13858" width="12.625" style="73" customWidth="1"/>
    <col min="13859" max="14080" width="9" style="73" customWidth="1"/>
    <col min="14081" max="14081" width="10.625" style="73" customWidth="1"/>
    <col min="14082" max="14114" width="12.625" style="73" customWidth="1"/>
    <col min="14115" max="14336" width="9" style="73" customWidth="1"/>
    <col min="14337" max="14337" width="10.625" style="73" customWidth="1"/>
    <col min="14338" max="14370" width="12.625" style="73" customWidth="1"/>
    <col min="14371" max="14592" width="9" style="73" customWidth="1"/>
    <col min="14593" max="14593" width="10.625" style="73" customWidth="1"/>
    <col min="14594" max="14626" width="12.625" style="73" customWidth="1"/>
    <col min="14627" max="14848" width="9" style="73" customWidth="1"/>
    <col min="14849" max="14849" width="10.625" style="73" customWidth="1"/>
    <col min="14850" max="14882" width="12.625" style="73" customWidth="1"/>
    <col min="14883" max="15104" width="9" style="73" customWidth="1"/>
    <col min="15105" max="15105" width="10.625" style="73" customWidth="1"/>
    <col min="15106" max="15138" width="12.625" style="73" customWidth="1"/>
    <col min="15139" max="15360" width="9" style="73" customWidth="1"/>
    <col min="15361" max="15361" width="10.625" style="73" customWidth="1"/>
    <col min="15362" max="15394" width="12.625" style="73" customWidth="1"/>
    <col min="15395" max="15616" width="9" style="73" customWidth="1"/>
    <col min="15617" max="15617" width="10.625" style="73" customWidth="1"/>
    <col min="15618" max="15650" width="12.625" style="73" customWidth="1"/>
    <col min="15651" max="15872" width="9" style="73" customWidth="1"/>
    <col min="15873" max="15873" width="10.625" style="73" customWidth="1"/>
    <col min="15874" max="15906" width="12.625" style="73" customWidth="1"/>
    <col min="15907" max="16128" width="9" style="73" customWidth="1"/>
    <col min="16129" max="16129" width="10.625" style="73" customWidth="1"/>
    <col min="16130" max="16162" width="12.625" style="73" customWidth="1"/>
    <col min="16163" max="16384" width="9" style="73" customWidth="1"/>
  </cols>
  <sheetData>
    <row r="1" spans="1:12" s="260" customFormat="1" ht="15" customHeight="1">
      <c r="A1" s="263" t="s">
        <v>350</v>
      </c>
      <c r="B1" s="271"/>
      <c r="C1" s="271"/>
      <c r="D1" s="271"/>
      <c r="E1" s="271"/>
      <c r="F1" s="271"/>
      <c r="G1" s="271"/>
      <c r="H1" s="271"/>
      <c r="I1" s="271"/>
      <c r="J1" s="260"/>
      <c r="K1" s="260"/>
      <c r="L1" s="260"/>
    </row>
    <row r="2" spans="1:12" s="127" customFormat="1" ht="15" customHeight="1">
      <c r="A2" s="264"/>
      <c r="B2" s="272" t="s">
        <v>186</v>
      </c>
      <c r="C2" s="239" t="s">
        <v>158</v>
      </c>
      <c r="D2" s="248"/>
      <c r="E2" s="248"/>
      <c r="F2" s="239" t="s">
        <v>222</v>
      </c>
      <c r="G2" s="248"/>
      <c r="H2" s="248"/>
      <c r="I2" s="248"/>
      <c r="J2" s="259"/>
      <c r="K2" s="259"/>
      <c r="L2" s="259"/>
    </row>
    <row r="3" spans="1:12" s="127" customFormat="1" ht="27" customHeight="1">
      <c r="A3" s="265"/>
      <c r="B3" s="273"/>
      <c r="C3" s="245" t="s">
        <v>186</v>
      </c>
      <c r="D3" s="279" t="s">
        <v>247</v>
      </c>
      <c r="E3" s="249" t="s">
        <v>203</v>
      </c>
      <c r="F3" s="245" t="s">
        <v>186</v>
      </c>
      <c r="G3" s="285" t="s">
        <v>218</v>
      </c>
      <c r="H3" s="245" t="s">
        <v>126</v>
      </c>
      <c r="I3" s="288" t="s">
        <v>544</v>
      </c>
      <c r="J3" s="123"/>
      <c r="K3" s="123"/>
      <c r="L3" s="123"/>
    </row>
    <row r="4" spans="1:12" s="127" customFormat="1" ht="15" customHeight="1">
      <c r="A4" s="266" t="s">
        <v>8</v>
      </c>
      <c r="B4" s="123"/>
      <c r="C4" s="259"/>
      <c r="D4" s="280"/>
      <c r="E4" s="259"/>
      <c r="F4" s="259"/>
      <c r="G4" s="286"/>
      <c r="H4" s="259"/>
      <c r="I4" s="259"/>
      <c r="J4" s="123"/>
      <c r="K4" s="123"/>
      <c r="L4" s="123"/>
    </row>
    <row r="5" spans="1:12" s="260" customFormat="1" ht="15" customHeight="1">
      <c r="A5" s="182" t="s">
        <v>242</v>
      </c>
      <c r="B5" s="153">
        <v>339300</v>
      </c>
      <c r="C5" s="153">
        <v>318100</v>
      </c>
      <c r="D5" s="153">
        <v>118400</v>
      </c>
      <c r="E5" s="153">
        <v>199700</v>
      </c>
      <c r="F5" s="153">
        <v>21300</v>
      </c>
      <c r="G5" s="153">
        <v>17700</v>
      </c>
      <c r="H5" s="287" t="s">
        <v>697</v>
      </c>
      <c r="I5" s="153">
        <v>3600</v>
      </c>
      <c r="J5" s="260"/>
      <c r="K5" s="260"/>
      <c r="L5" s="260"/>
    </row>
    <row r="6" spans="1:12" s="260" customFormat="1" ht="15" customHeight="1">
      <c r="A6" s="182" t="s">
        <v>4</v>
      </c>
      <c r="B6" s="153">
        <v>351400</v>
      </c>
      <c r="C6" s="153">
        <v>320000</v>
      </c>
      <c r="D6" s="153">
        <v>40100</v>
      </c>
      <c r="E6" s="153">
        <v>279900</v>
      </c>
      <c r="F6" s="153">
        <v>31400</v>
      </c>
      <c r="G6" s="153">
        <v>28200</v>
      </c>
      <c r="H6" s="287" t="s">
        <v>697</v>
      </c>
      <c r="I6" s="153">
        <v>3200</v>
      </c>
      <c r="J6" s="260"/>
      <c r="K6" s="260"/>
      <c r="L6" s="260"/>
    </row>
    <row r="7" spans="1:12" s="260" customFormat="1" ht="15" customHeight="1">
      <c r="A7" s="182" t="s">
        <v>199</v>
      </c>
      <c r="B7" s="153">
        <v>373700</v>
      </c>
      <c r="C7" s="153">
        <v>336400</v>
      </c>
      <c r="D7" s="153">
        <v>13400</v>
      </c>
      <c r="E7" s="153">
        <v>323000</v>
      </c>
      <c r="F7" s="153">
        <v>37200</v>
      </c>
      <c r="G7" s="153">
        <v>34000</v>
      </c>
      <c r="H7" s="287" t="s">
        <v>697</v>
      </c>
      <c r="I7" s="153">
        <v>3200</v>
      </c>
      <c r="J7" s="260"/>
      <c r="K7" s="260"/>
      <c r="L7" s="260"/>
    </row>
    <row r="8" spans="1:12" s="260" customFormat="1" ht="15" customHeight="1">
      <c r="A8" s="182" t="s">
        <v>243</v>
      </c>
      <c r="B8" s="153">
        <v>382300</v>
      </c>
      <c r="C8" s="153">
        <v>342100</v>
      </c>
      <c r="D8" s="153">
        <v>82700</v>
      </c>
      <c r="E8" s="153">
        <v>259400</v>
      </c>
      <c r="F8" s="153">
        <v>40200</v>
      </c>
      <c r="G8" s="153">
        <v>32600</v>
      </c>
      <c r="H8" s="153">
        <v>7000</v>
      </c>
      <c r="I8" s="153">
        <v>600</v>
      </c>
      <c r="J8" s="260"/>
      <c r="K8" s="260"/>
      <c r="L8" s="260"/>
    </row>
    <row r="9" spans="1:12" s="260" customFormat="1" ht="15" customHeight="1">
      <c r="A9" s="182" t="s">
        <v>245</v>
      </c>
      <c r="B9" s="153">
        <v>380300</v>
      </c>
      <c r="C9" s="153">
        <v>337100</v>
      </c>
      <c r="D9" s="153">
        <v>86400</v>
      </c>
      <c r="E9" s="153">
        <v>250800</v>
      </c>
      <c r="F9" s="153">
        <v>43200</v>
      </c>
      <c r="G9" s="153">
        <v>33200</v>
      </c>
      <c r="H9" s="153">
        <v>8800</v>
      </c>
      <c r="I9" s="153">
        <v>1200</v>
      </c>
      <c r="J9" s="260"/>
      <c r="K9" s="260"/>
      <c r="L9" s="260"/>
    </row>
    <row r="10" spans="1:12" s="260" customFormat="1" ht="15" customHeight="1">
      <c r="A10" s="182" t="s">
        <v>232</v>
      </c>
      <c r="B10" s="153">
        <v>389000</v>
      </c>
      <c r="C10" s="153">
        <v>339100</v>
      </c>
      <c r="D10" s="153">
        <v>58200</v>
      </c>
      <c r="E10" s="153">
        <v>280900</v>
      </c>
      <c r="F10" s="153">
        <v>49900</v>
      </c>
      <c r="G10" s="153">
        <v>41500</v>
      </c>
      <c r="H10" s="153">
        <v>8200</v>
      </c>
      <c r="I10" s="153">
        <v>200</v>
      </c>
      <c r="J10" s="260"/>
      <c r="K10" s="260"/>
      <c r="L10" s="260"/>
    </row>
    <row r="11" spans="1:12" s="261" customFormat="1" ht="12" customHeight="1">
      <c r="A11" s="267" t="s">
        <v>79</v>
      </c>
      <c r="B11" s="149"/>
      <c r="C11" s="149"/>
      <c r="D11" s="149"/>
      <c r="E11" s="149"/>
      <c r="F11" s="149"/>
      <c r="G11" s="149"/>
      <c r="H11" s="149"/>
      <c r="I11" s="149"/>
      <c r="J11" s="261"/>
      <c r="K11" s="261"/>
      <c r="L11" s="261"/>
    </row>
    <row r="12" spans="1:12" s="261" customFormat="1" ht="15" customHeight="1">
      <c r="A12" s="182" t="s">
        <v>540</v>
      </c>
      <c r="B12" s="153">
        <v>52102</v>
      </c>
      <c r="C12" s="153">
        <v>30108</v>
      </c>
      <c r="D12" s="153">
        <v>13263</v>
      </c>
      <c r="E12" s="153">
        <v>16845</v>
      </c>
      <c r="F12" s="153">
        <v>21994</v>
      </c>
      <c r="G12" s="153">
        <v>17665</v>
      </c>
      <c r="H12" s="153">
        <v>4188</v>
      </c>
      <c r="I12" s="153">
        <v>141</v>
      </c>
      <c r="J12" s="261"/>
      <c r="K12" s="261"/>
      <c r="L12" s="261"/>
    </row>
    <row r="13" spans="1:12" s="260" customFormat="1" ht="15" customHeight="1">
      <c r="A13" s="268" t="s">
        <v>180</v>
      </c>
      <c r="B13" s="149"/>
      <c r="C13" s="149"/>
      <c r="D13" s="149"/>
      <c r="E13" s="149"/>
      <c r="F13" s="149"/>
      <c r="G13" s="149"/>
      <c r="H13" s="149"/>
      <c r="I13" s="149"/>
      <c r="J13" s="260"/>
      <c r="K13" s="260"/>
      <c r="L13" s="260"/>
    </row>
    <row r="14" spans="1:12" s="260" customFormat="1" ht="15" customHeight="1">
      <c r="A14" s="182" t="s">
        <v>242</v>
      </c>
      <c r="B14" s="149">
        <v>100</v>
      </c>
      <c r="C14" s="149">
        <f>C5/$B$5*100</f>
        <v>93.7518420277041</v>
      </c>
      <c r="D14" s="149">
        <f>D5/$B$5*100</f>
        <v>34.895372826407311</v>
      </c>
      <c r="E14" s="149">
        <f>E5/$B$5*100</f>
        <v>58.85646920129679</v>
      </c>
      <c r="F14" s="149">
        <f>F5/$B$5*100</f>
        <v>6.2776304155614495</v>
      </c>
      <c r="G14" s="149">
        <f>G5/$B$5*100</f>
        <v>5.2166224580017682</v>
      </c>
      <c r="H14" s="287" t="s">
        <v>697</v>
      </c>
      <c r="I14" s="149">
        <f>I5/$B$5*100</f>
        <v>1.0610079575596816</v>
      </c>
      <c r="J14" s="260"/>
      <c r="K14" s="260"/>
      <c r="L14" s="260"/>
    </row>
    <row r="15" spans="1:12" s="260" customFormat="1" ht="15" customHeight="1">
      <c r="A15" s="182" t="s">
        <v>4</v>
      </c>
      <c r="B15" s="149">
        <v>100</v>
      </c>
      <c r="C15" s="149">
        <f>C6/$B$6*100</f>
        <v>91.064314171883893</v>
      </c>
      <c r="D15" s="149">
        <f>D6/$B$6*100</f>
        <v>11.4114968696642</v>
      </c>
      <c r="E15" s="149">
        <f>E6/$B$6*100</f>
        <v>79.652817302219688</v>
      </c>
      <c r="F15" s="149">
        <f>F6/$B$6*100</f>
        <v>8.9356858281161067</v>
      </c>
      <c r="G15" s="149">
        <f>G6/$B$6*100</f>
        <v>8.0250426863972688</v>
      </c>
      <c r="H15" s="287" t="s">
        <v>697</v>
      </c>
      <c r="I15" s="149">
        <f>I6/$B$6*100</f>
        <v>0.91064314171883876</v>
      </c>
      <c r="J15" s="260"/>
      <c r="K15" s="260"/>
      <c r="L15" s="260"/>
    </row>
    <row r="16" spans="1:12" s="260" customFormat="1" ht="15" customHeight="1">
      <c r="A16" s="182" t="s">
        <v>199</v>
      </c>
      <c r="B16" s="149">
        <v>100</v>
      </c>
      <c r="C16" s="149">
        <f>C7/$B$7*100</f>
        <v>90.018731602890028</v>
      </c>
      <c r="D16" s="149">
        <f>D7/$B$7*100</f>
        <v>3.585763981803586</v>
      </c>
      <c r="E16" s="149">
        <f>E7/$B$7*100</f>
        <v>86.432967621086433</v>
      </c>
      <c r="F16" s="149">
        <f>F7/$B$7*100</f>
        <v>9.9545089644099534</v>
      </c>
      <c r="G16" s="149">
        <f>G7/$B$7*100</f>
        <v>9.098207118009098</v>
      </c>
      <c r="H16" s="287" t="s">
        <v>697</v>
      </c>
      <c r="I16" s="149">
        <f>I7/$B$7*100</f>
        <v>0.85630184640085616</v>
      </c>
      <c r="J16" s="260"/>
      <c r="K16" s="260"/>
      <c r="L16" s="260"/>
    </row>
    <row r="17" spans="1:12" s="260" customFormat="1" ht="15" customHeight="1">
      <c r="A17" s="182" t="s">
        <v>243</v>
      </c>
      <c r="B17" s="161">
        <v>100</v>
      </c>
      <c r="C17" s="161">
        <f t="shared" ref="C17:I17" si="0">C8/$B$8*100</f>
        <v>89.484697881245097</v>
      </c>
      <c r="D17" s="161">
        <f t="shared" si="0"/>
        <v>21.632226000523151</v>
      </c>
      <c r="E17" s="161">
        <f t="shared" si="0"/>
        <v>67.852471880721936</v>
      </c>
      <c r="F17" s="161">
        <f t="shared" si="0"/>
        <v>10.515302118754905</v>
      </c>
      <c r="G17" s="161">
        <f t="shared" si="0"/>
        <v>8.5273345540151713</v>
      </c>
      <c r="H17" s="161">
        <f t="shared" si="0"/>
        <v>1.8310227569971229</v>
      </c>
      <c r="I17" s="161">
        <f t="shared" si="0"/>
        <v>0.15694480774261052</v>
      </c>
      <c r="J17" s="260"/>
      <c r="K17" s="260"/>
      <c r="L17" s="260"/>
    </row>
    <row r="18" spans="1:12" s="260" customFormat="1" ht="15" customHeight="1">
      <c r="A18" s="182" t="s">
        <v>245</v>
      </c>
      <c r="B18" s="161">
        <v>100</v>
      </c>
      <c r="C18" s="161">
        <f t="shared" ref="C18:I18" si="1">C9/$B$9*100</f>
        <v>88.640546936628965</v>
      </c>
      <c r="D18" s="161">
        <f t="shared" si="1"/>
        <v>22.718906126742045</v>
      </c>
      <c r="E18" s="161">
        <f t="shared" si="1"/>
        <v>65.94793584012622</v>
      </c>
      <c r="F18" s="161">
        <f t="shared" si="1"/>
        <v>11.359453063371022</v>
      </c>
      <c r="G18" s="161">
        <f t="shared" si="1"/>
        <v>8.7299500394425458</v>
      </c>
      <c r="H18" s="161">
        <f t="shared" si="1"/>
        <v>2.3139626610570603</v>
      </c>
      <c r="I18" s="161">
        <f t="shared" si="1"/>
        <v>0.31554036287141729</v>
      </c>
      <c r="J18" s="260"/>
      <c r="K18" s="260"/>
      <c r="L18" s="260"/>
    </row>
    <row r="19" spans="1:12" s="260" customFormat="1" ht="15" customHeight="1">
      <c r="A19" s="182" t="s">
        <v>232</v>
      </c>
      <c r="B19" s="149">
        <v>100</v>
      </c>
      <c r="C19" s="149">
        <f t="shared" ref="C19:I19" si="2">C10/$B$10*100</f>
        <v>87.172236503856041</v>
      </c>
      <c r="D19" s="149">
        <f t="shared" si="2"/>
        <v>14.961439588688947</v>
      </c>
      <c r="E19" s="149">
        <f t="shared" si="2"/>
        <v>72.210796915167094</v>
      </c>
      <c r="F19" s="149">
        <f t="shared" si="2"/>
        <v>12.827763496143959</v>
      </c>
      <c r="G19" s="149">
        <f t="shared" si="2"/>
        <v>10.668380462724937</v>
      </c>
      <c r="H19" s="149">
        <f t="shared" si="2"/>
        <v>2.1079691516709511</v>
      </c>
      <c r="I19" s="149">
        <f t="shared" si="2"/>
        <v>5.1413881748071974e-002</v>
      </c>
      <c r="J19" s="260"/>
      <c r="K19" s="260"/>
      <c r="L19" s="260"/>
    </row>
    <row r="20" spans="1:12" s="260" customFormat="1" ht="12" customHeight="1">
      <c r="A20" s="267" t="s">
        <v>465</v>
      </c>
      <c r="B20" s="149"/>
      <c r="C20" s="149"/>
      <c r="D20" s="149"/>
      <c r="E20" s="149"/>
      <c r="F20" s="149"/>
      <c r="G20" s="149"/>
      <c r="H20" s="149"/>
      <c r="I20" s="149"/>
      <c r="J20" s="260"/>
      <c r="K20" s="260"/>
      <c r="L20" s="260"/>
    </row>
    <row r="21" spans="1:12" s="260" customFormat="1" ht="15" customHeight="1">
      <c r="A21" s="269" t="s">
        <v>108</v>
      </c>
      <c r="B21" s="256">
        <v>100</v>
      </c>
      <c r="C21" s="256">
        <v>57.8</v>
      </c>
      <c r="D21" s="256">
        <v>25.5</v>
      </c>
      <c r="E21" s="256">
        <v>32.299999999999997</v>
      </c>
      <c r="F21" s="256">
        <v>42.2</v>
      </c>
      <c r="G21" s="256">
        <v>33.9</v>
      </c>
      <c r="H21" s="256">
        <v>8</v>
      </c>
      <c r="I21" s="256">
        <v>0.3</v>
      </c>
      <c r="J21" s="260"/>
      <c r="K21" s="260"/>
      <c r="L21" s="260"/>
    </row>
    <row r="22" spans="1:12" s="260" customFormat="1" ht="13.5" customHeight="1">
      <c r="A22" s="260" t="s">
        <v>587</v>
      </c>
      <c r="B22" s="260"/>
      <c r="C22" s="260"/>
      <c r="D22" s="281"/>
      <c r="E22" s="281"/>
      <c r="F22" s="260"/>
      <c r="G22" s="260"/>
      <c r="H22" s="260"/>
      <c r="I22" s="260"/>
      <c r="J22" s="260"/>
      <c r="K22" s="260"/>
      <c r="L22" s="260"/>
    </row>
    <row r="23" spans="1:12" s="260" customFormat="1" ht="13.5" customHeight="1">
      <c r="A23" s="260"/>
      <c r="B23" s="260"/>
      <c r="C23" s="260"/>
      <c r="D23" s="281"/>
      <c r="E23" s="281"/>
      <c r="F23" s="260"/>
      <c r="G23" s="260"/>
      <c r="H23" s="260"/>
      <c r="I23" s="260"/>
      <c r="J23" s="260"/>
      <c r="K23" s="260"/>
      <c r="L23" s="260"/>
    </row>
    <row r="24" spans="1:12" s="260" customFormat="1" ht="15.75" customHeight="1">
      <c r="A24" s="260"/>
      <c r="B24" s="260"/>
      <c r="C24" s="260"/>
      <c r="D24" s="281"/>
      <c r="E24" s="281"/>
      <c r="F24" s="260"/>
      <c r="G24" s="260"/>
      <c r="H24" s="260"/>
      <c r="I24" s="260"/>
      <c r="J24" s="260"/>
      <c r="K24" s="260"/>
      <c r="L24" s="260"/>
    </row>
    <row r="26" spans="1:12" ht="16.5" customHeight="1">
      <c r="A26" s="73" t="s">
        <v>641</v>
      </c>
    </row>
    <row r="27" spans="1:12" s="127" customFormat="1" ht="15" customHeight="1">
      <c r="A27" s="264"/>
      <c r="B27" s="272" t="s">
        <v>186</v>
      </c>
      <c r="C27" s="239" t="s">
        <v>158</v>
      </c>
      <c r="D27" s="248"/>
      <c r="E27" s="248"/>
      <c r="F27" s="239" t="s">
        <v>222</v>
      </c>
      <c r="G27" s="248"/>
      <c r="H27" s="248"/>
      <c r="I27" s="248"/>
      <c r="J27" s="259"/>
      <c r="K27" s="259"/>
      <c r="L27" s="259"/>
    </row>
    <row r="28" spans="1:12" s="127" customFormat="1" ht="27" customHeight="1">
      <c r="A28" s="265"/>
      <c r="B28" s="273"/>
      <c r="C28" s="245" t="s">
        <v>186</v>
      </c>
      <c r="D28" s="279" t="s">
        <v>1</v>
      </c>
      <c r="E28" s="249" t="s">
        <v>203</v>
      </c>
      <c r="F28" s="245" t="s">
        <v>186</v>
      </c>
      <c r="G28" s="285" t="s">
        <v>218</v>
      </c>
      <c r="H28" s="245" t="s">
        <v>126</v>
      </c>
      <c r="I28" s="249" t="s">
        <v>129</v>
      </c>
      <c r="J28" s="123"/>
      <c r="K28" s="123"/>
      <c r="L28" s="123"/>
    </row>
    <row r="29" spans="1:12" s="137" customFormat="1" ht="15" customHeight="1">
      <c r="A29" s="266" t="s">
        <v>8</v>
      </c>
      <c r="B29" s="112"/>
      <c r="C29" s="277"/>
      <c r="D29" s="282"/>
      <c r="E29" s="277"/>
      <c r="F29" s="277"/>
      <c r="G29" s="286"/>
      <c r="H29" s="259"/>
      <c r="I29" s="259"/>
      <c r="J29" s="123"/>
      <c r="K29" s="123"/>
      <c r="L29" s="123"/>
    </row>
    <row r="30" spans="1:12" s="262" customFormat="1" ht="15" customHeight="1">
      <c r="A30" s="182" t="s">
        <v>477</v>
      </c>
      <c r="B30" s="274">
        <v>389000</v>
      </c>
      <c r="C30" s="153">
        <v>339100</v>
      </c>
      <c r="D30" s="283">
        <v>58200</v>
      </c>
      <c r="E30" s="153">
        <v>280900</v>
      </c>
      <c r="F30" s="153">
        <v>49900</v>
      </c>
      <c r="G30" s="283">
        <v>41500</v>
      </c>
      <c r="H30" s="153">
        <v>8200</v>
      </c>
      <c r="I30" s="153">
        <v>200</v>
      </c>
      <c r="J30" s="289"/>
      <c r="K30" s="289"/>
      <c r="L30" s="289"/>
    </row>
    <row r="31" spans="1:12" ht="15" customHeight="1">
      <c r="A31" s="182" t="s">
        <v>479</v>
      </c>
      <c r="B31" s="275">
        <v>315000</v>
      </c>
      <c r="C31" s="278">
        <v>311000</v>
      </c>
      <c r="D31" s="153">
        <v>55900</v>
      </c>
      <c r="E31" s="153">
        <v>255100</v>
      </c>
      <c r="F31" s="153">
        <v>3900</v>
      </c>
      <c r="G31" s="160">
        <v>2400</v>
      </c>
      <c r="H31" s="160">
        <v>1400</v>
      </c>
      <c r="I31" s="160">
        <v>100</v>
      </c>
      <c r="J31" s="290"/>
      <c r="K31" s="291"/>
      <c r="L31" s="292"/>
    </row>
    <row r="32" spans="1:12" ht="15" customHeight="1">
      <c r="A32" s="182" t="s">
        <v>480</v>
      </c>
      <c r="B32" s="275">
        <v>6200</v>
      </c>
      <c r="C32" s="278">
        <v>4900</v>
      </c>
      <c r="D32" s="153">
        <v>600</v>
      </c>
      <c r="E32" s="153">
        <v>4300</v>
      </c>
      <c r="F32" s="153">
        <v>1200</v>
      </c>
      <c r="G32" s="160">
        <v>1000</v>
      </c>
      <c r="H32" s="278">
        <v>100</v>
      </c>
      <c r="I32" s="287">
        <v>100</v>
      </c>
      <c r="J32" s="290"/>
      <c r="K32" s="291"/>
      <c r="L32" s="292"/>
    </row>
    <row r="33" spans="1:12" ht="15" customHeight="1">
      <c r="A33" s="182" t="s">
        <v>482</v>
      </c>
      <c r="B33" s="275">
        <v>67100</v>
      </c>
      <c r="C33" s="278">
        <v>22700</v>
      </c>
      <c r="D33" s="153">
        <v>1600</v>
      </c>
      <c r="E33" s="153">
        <v>21100</v>
      </c>
      <c r="F33" s="153">
        <v>44400</v>
      </c>
      <c r="G33" s="160">
        <v>37900</v>
      </c>
      <c r="H33" s="278">
        <v>6500</v>
      </c>
      <c r="I33" s="287" t="s">
        <v>697</v>
      </c>
      <c r="J33" s="290"/>
      <c r="K33" s="291"/>
      <c r="L33" s="292"/>
    </row>
    <row r="34" spans="1:12" ht="15" customHeight="1">
      <c r="A34" s="182" t="s">
        <v>484</v>
      </c>
      <c r="B34" s="275">
        <v>600</v>
      </c>
      <c r="C34" s="278">
        <v>400</v>
      </c>
      <c r="D34" s="153">
        <v>100</v>
      </c>
      <c r="E34" s="153">
        <v>300</v>
      </c>
      <c r="F34" s="153">
        <v>200</v>
      </c>
      <c r="G34" s="153">
        <v>100</v>
      </c>
      <c r="H34" s="278">
        <v>100</v>
      </c>
      <c r="I34" s="278">
        <v>0</v>
      </c>
      <c r="J34" s="290"/>
      <c r="K34" s="291"/>
      <c r="L34" s="292"/>
    </row>
    <row r="35" spans="1:12" s="137" customFormat="1" ht="15" customHeight="1">
      <c r="A35" s="266" t="s">
        <v>180</v>
      </c>
      <c r="B35" s="262"/>
      <c r="C35" s="262"/>
      <c r="D35" s="284"/>
      <c r="E35" s="284"/>
      <c r="F35" s="262"/>
      <c r="G35" s="262"/>
      <c r="H35" s="262"/>
      <c r="I35" s="262"/>
    </row>
    <row r="36" spans="1:12" s="127" customFormat="1" ht="15" customHeight="1">
      <c r="A36" s="182" t="s">
        <v>408</v>
      </c>
      <c r="B36" s="161">
        <v>100</v>
      </c>
      <c r="C36" s="161">
        <f t="shared" ref="C36:I36" si="3">C30/$B$30*100</f>
        <v>87.172236503856041</v>
      </c>
      <c r="D36" s="161">
        <f t="shared" si="3"/>
        <v>14.961439588688947</v>
      </c>
      <c r="E36" s="161">
        <f t="shared" si="3"/>
        <v>72.210796915167094</v>
      </c>
      <c r="F36" s="161">
        <f t="shared" si="3"/>
        <v>12.827763496143959</v>
      </c>
      <c r="G36" s="161">
        <f t="shared" si="3"/>
        <v>10.668380462724937</v>
      </c>
      <c r="H36" s="161">
        <f t="shared" si="3"/>
        <v>2.1079691516709511</v>
      </c>
      <c r="I36" s="161">
        <f t="shared" si="3"/>
        <v>5.1413881748071974e-002</v>
      </c>
    </row>
    <row r="37" spans="1:12" s="127" customFormat="1" ht="15" customHeight="1">
      <c r="A37" s="182" t="s">
        <v>148</v>
      </c>
      <c r="B37" s="161">
        <v>100</v>
      </c>
      <c r="C37" s="161">
        <f t="shared" ref="C37:I37" si="4">C31/$B$31*100</f>
        <v>98.730158730158735</v>
      </c>
      <c r="D37" s="161">
        <f t="shared" si="4"/>
        <v>17.746031746031747</v>
      </c>
      <c r="E37" s="161">
        <f t="shared" si="4"/>
        <v>80.984126984126988</v>
      </c>
      <c r="F37" s="161">
        <f t="shared" si="4"/>
        <v>1.2380952380952381</v>
      </c>
      <c r="G37" s="161">
        <f t="shared" si="4"/>
        <v>0.76190476190476175</v>
      </c>
      <c r="H37" s="161">
        <f t="shared" si="4"/>
        <v>0.44444444444444442</v>
      </c>
      <c r="I37" s="161">
        <f t="shared" si="4"/>
        <v>3.1746031746031744e-002</v>
      </c>
    </row>
    <row r="38" spans="1:12" s="127" customFormat="1" ht="15" customHeight="1">
      <c r="A38" s="182" t="s">
        <v>176</v>
      </c>
      <c r="B38" s="161">
        <v>100</v>
      </c>
      <c r="C38" s="161">
        <f t="shared" ref="C38:I38" si="5">C32/$B$32*100</f>
        <v>79.032258064516128</v>
      </c>
      <c r="D38" s="161">
        <f t="shared" si="5"/>
        <v>9.67741935483871</v>
      </c>
      <c r="E38" s="161">
        <f t="shared" si="5"/>
        <v>69.354838709677423</v>
      </c>
      <c r="F38" s="161">
        <f t="shared" si="5"/>
        <v>19.35483870967742</v>
      </c>
      <c r="G38" s="161">
        <f t="shared" si="5"/>
        <v>16.129032258064516</v>
      </c>
      <c r="H38" s="161">
        <f t="shared" si="5"/>
        <v>1.6129032258064515</v>
      </c>
      <c r="I38" s="161">
        <f t="shared" si="5"/>
        <v>1.6129032258064515</v>
      </c>
    </row>
    <row r="39" spans="1:12" s="127" customFormat="1" ht="15" customHeight="1">
      <c r="A39" s="182" t="s">
        <v>156</v>
      </c>
      <c r="B39" s="161">
        <v>100</v>
      </c>
      <c r="C39" s="161">
        <f t="shared" ref="C39:H39" si="6">C33/$B$33*100</f>
        <v>33.830104321907598</v>
      </c>
      <c r="D39" s="161">
        <f t="shared" si="6"/>
        <v>2.3845007451564828</v>
      </c>
      <c r="E39" s="161">
        <f t="shared" si="6"/>
        <v>31.445603576751118</v>
      </c>
      <c r="F39" s="161">
        <f t="shared" si="6"/>
        <v>66.169895678092388</v>
      </c>
      <c r="G39" s="161">
        <f t="shared" si="6"/>
        <v>56.482861400894194</v>
      </c>
      <c r="H39" s="161">
        <f t="shared" si="6"/>
        <v>9.6870342771982116</v>
      </c>
      <c r="I39" s="287" t="s">
        <v>697</v>
      </c>
    </row>
    <row r="40" spans="1:12" s="127" customFormat="1" ht="15" customHeight="1">
      <c r="A40" s="269" t="s">
        <v>483</v>
      </c>
      <c r="B40" s="256">
        <v>100</v>
      </c>
      <c r="C40" s="256">
        <f t="shared" ref="C40:I40" si="7">C34/$B$34*100</f>
        <v>66.666666666666657</v>
      </c>
      <c r="D40" s="256">
        <f t="shared" si="7"/>
        <v>16.666666666666664</v>
      </c>
      <c r="E40" s="256">
        <f t="shared" si="7"/>
        <v>50</v>
      </c>
      <c r="F40" s="256">
        <f t="shared" si="7"/>
        <v>33.333333333333329</v>
      </c>
      <c r="G40" s="256">
        <f t="shared" si="7"/>
        <v>16.666666666666664</v>
      </c>
      <c r="H40" s="256">
        <f t="shared" si="7"/>
        <v>16.666666666666664</v>
      </c>
      <c r="I40" s="256">
        <f t="shared" si="7"/>
        <v>0</v>
      </c>
    </row>
    <row r="41" spans="1:12" s="127" customFormat="1" ht="15" customHeight="1">
      <c r="A41" s="270"/>
      <c r="B41" s="276"/>
      <c r="C41" s="276"/>
      <c r="D41" s="276"/>
      <c r="E41" s="276"/>
      <c r="F41" s="276"/>
      <c r="G41" s="276"/>
      <c r="H41" s="276"/>
      <c r="I41" s="276"/>
    </row>
    <row r="42" spans="1:12" s="127" customFormat="1" ht="15" customHeight="1">
      <c r="A42" s="270"/>
      <c r="B42" s="276"/>
      <c r="C42" s="276"/>
      <c r="D42" s="276"/>
      <c r="E42" s="276"/>
      <c r="F42" s="276"/>
      <c r="G42" s="276"/>
      <c r="H42" s="276"/>
      <c r="I42" s="276"/>
    </row>
    <row r="43" spans="1:12">
      <c r="A43" s="73" t="s">
        <v>95</v>
      </c>
    </row>
    <row r="44" spans="1:12">
      <c r="A44" s="73" t="s">
        <v>223</v>
      </c>
    </row>
    <row r="45" spans="1:12">
      <c r="B45" s="73" t="s">
        <v>63</v>
      </c>
      <c r="C45" s="73" t="s">
        <v>138</v>
      </c>
    </row>
    <row r="46" spans="1:12">
      <c r="A46" s="73" t="s">
        <v>97</v>
      </c>
      <c r="B46" s="73">
        <v>93.7518420277041</v>
      </c>
      <c r="C46" s="73">
        <v>6.2776304155614495</v>
      </c>
    </row>
    <row r="47" spans="1:12">
      <c r="A47" s="73" t="s">
        <v>101</v>
      </c>
      <c r="B47" s="73">
        <v>91.064314171883893</v>
      </c>
      <c r="C47" s="73">
        <v>8.9356858281161067</v>
      </c>
    </row>
    <row r="48" spans="1:12">
      <c r="A48" s="73" t="s">
        <v>35</v>
      </c>
      <c r="B48" s="73">
        <v>90.018731602890028</v>
      </c>
      <c r="C48" s="73">
        <v>9.9545089644099534</v>
      </c>
    </row>
    <row r="49" spans="1:3">
      <c r="A49" s="73" t="s">
        <v>103</v>
      </c>
      <c r="B49" s="73">
        <v>89.484697881245097</v>
      </c>
      <c r="C49" s="73">
        <v>10.515302118754905</v>
      </c>
    </row>
    <row r="50" spans="1:3">
      <c r="A50" s="73" t="s">
        <v>105</v>
      </c>
      <c r="B50" s="73">
        <v>88.640546936628965</v>
      </c>
      <c r="C50" s="73">
        <v>11.359453063371022</v>
      </c>
    </row>
    <row r="51" spans="1:3">
      <c r="A51" s="73" t="s">
        <v>88</v>
      </c>
      <c r="B51" s="73">
        <v>87.172236503856041</v>
      </c>
      <c r="C51" s="73">
        <v>12.827763496143959</v>
      </c>
    </row>
    <row r="61" spans="1:3">
      <c r="A61" s="73" t="s">
        <v>501</v>
      </c>
    </row>
    <row r="62" spans="1:3">
      <c r="B62" s="73" t="s">
        <v>144</v>
      </c>
      <c r="C62" s="73" t="s">
        <v>138</v>
      </c>
    </row>
    <row r="63" spans="1:3">
      <c r="A63" s="128" t="s">
        <v>134</v>
      </c>
      <c r="B63" s="73">
        <v>98.730158730158735</v>
      </c>
      <c r="C63" s="73">
        <v>1.2380952380952381</v>
      </c>
    </row>
    <row r="64" spans="1:3">
      <c r="A64" s="128" t="s">
        <v>131</v>
      </c>
      <c r="B64" s="73">
        <v>79.032258064516128</v>
      </c>
      <c r="C64" s="73">
        <v>19.35483870967742</v>
      </c>
    </row>
    <row r="65" spans="1:4">
      <c r="A65" s="128" t="s">
        <v>132</v>
      </c>
      <c r="B65" s="73">
        <v>33.830104321907598</v>
      </c>
      <c r="C65" s="73">
        <v>66.169895678092388</v>
      </c>
    </row>
    <row r="66" spans="1:4">
      <c r="A66" s="128" t="s">
        <v>113</v>
      </c>
      <c r="B66" s="73">
        <v>66.666666666666657</v>
      </c>
      <c r="C66" s="73">
        <v>33.333333333333329</v>
      </c>
    </row>
    <row r="78" spans="1:4" ht="13.5" customHeight="1">
      <c r="B78" s="73" t="s">
        <v>642</v>
      </c>
    </row>
    <row r="79" spans="1:4">
      <c r="B79" s="73">
        <v>1</v>
      </c>
      <c r="C79" s="73" t="s">
        <v>630</v>
      </c>
      <c r="D79" s="73">
        <v>88.2</v>
      </c>
    </row>
    <row r="80" spans="1:4">
      <c r="B80" s="73">
        <v>2</v>
      </c>
      <c r="C80" s="73" t="s">
        <v>550</v>
      </c>
      <c r="D80" s="73">
        <v>87.2</v>
      </c>
    </row>
    <row r="81" spans="2:4">
      <c r="B81" s="73">
        <v>3</v>
      </c>
      <c r="C81" s="73" t="s">
        <v>287</v>
      </c>
      <c r="D81" s="73">
        <v>85.4</v>
      </c>
    </row>
    <row r="82" spans="2:4">
      <c r="B82" s="73">
        <v>4</v>
      </c>
      <c r="C82" s="73" t="s">
        <v>351</v>
      </c>
      <c r="D82" s="73">
        <v>84</v>
      </c>
    </row>
    <row r="83" spans="2:4">
      <c r="B83" s="73">
        <v>5</v>
      </c>
      <c r="C83" s="73" t="s">
        <v>632</v>
      </c>
      <c r="D83" s="73">
        <v>83.1</v>
      </c>
    </row>
    <row r="84" spans="2:4">
      <c r="B84" s="73">
        <v>6</v>
      </c>
      <c r="C84" s="73" t="s">
        <v>624</v>
      </c>
      <c r="D84" s="73">
        <v>80.2</v>
      </c>
    </row>
    <row r="85" spans="2:4">
      <c r="B85" s="73">
        <v>7</v>
      </c>
      <c r="C85" s="73" t="s">
        <v>77</v>
      </c>
      <c r="D85" s="73">
        <v>79.7</v>
      </c>
    </row>
    <row r="86" spans="2:4">
      <c r="B86" s="73">
        <v>8</v>
      </c>
      <c r="C86" s="73" t="s">
        <v>620</v>
      </c>
      <c r="D86" s="73">
        <v>78.099999999999994</v>
      </c>
    </row>
    <row r="87" spans="2:4">
      <c r="B87" s="73">
        <v>9</v>
      </c>
      <c r="C87" s="73" t="s">
        <v>422</v>
      </c>
      <c r="D87" s="73">
        <v>77.5</v>
      </c>
    </row>
    <row r="88" spans="2:4">
      <c r="B88" s="73">
        <v>10</v>
      </c>
      <c r="C88" s="73" t="s">
        <v>612</v>
      </c>
      <c r="D88" s="73">
        <v>77.3</v>
      </c>
    </row>
    <row r="89" spans="2:4">
      <c r="B89" s="73">
        <v>11</v>
      </c>
      <c r="C89" s="73" t="s">
        <v>623</v>
      </c>
      <c r="D89" s="73">
        <v>76</v>
      </c>
    </row>
    <row r="90" spans="2:4">
      <c r="B90" s="73">
        <v>12</v>
      </c>
      <c r="C90" s="73" t="s">
        <v>496</v>
      </c>
      <c r="D90" s="73">
        <v>75.900000000000006</v>
      </c>
    </row>
    <row r="91" spans="2:4">
      <c r="B91" s="73">
        <v>12</v>
      </c>
      <c r="C91" s="73" t="s">
        <v>614</v>
      </c>
      <c r="D91" s="73">
        <v>75.900000000000006</v>
      </c>
    </row>
    <row r="92" spans="2:4">
      <c r="B92" s="73">
        <v>14</v>
      </c>
      <c r="C92" s="73" t="s">
        <v>328</v>
      </c>
      <c r="D92" s="73">
        <v>75.599999999999994</v>
      </c>
    </row>
    <row r="93" spans="2:4">
      <c r="B93" s="73">
        <v>15</v>
      </c>
      <c r="C93" s="73" t="s">
        <v>235</v>
      </c>
      <c r="D93" s="73">
        <v>75.400000000000006</v>
      </c>
    </row>
    <row r="94" spans="2:4">
      <c r="B94" s="73">
        <v>16</v>
      </c>
      <c r="C94" s="73" t="s">
        <v>629</v>
      </c>
      <c r="D94" s="73">
        <v>74.5</v>
      </c>
    </row>
    <row r="95" spans="2:4">
      <c r="B95" s="73">
        <v>17</v>
      </c>
      <c r="C95" s="73" t="s">
        <v>568</v>
      </c>
      <c r="D95" s="73">
        <v>73.8</v>
      </c>
    </row>
    <row r="96" spans="2:4">
      <c r="B96" s="73">
        <v>18</v>
      </c>
      <c r="C96" s="73" t="s">
        <v>628</v>
      </c>
      <c r="D96" s="73">
        <v>72.599999999999994</v>
      </c>
    </row>
    <row r="97" spans="2:4">
      <c r="B97" s="73">
        <v>19</v>
      </c>
      <c r="C97" s="73" t="s">
        <v>613</v>
      </c>
      <c r="D97" s="73">
        <v>71.400000000000006</v>
      </c>
    </row>
    <row r="98" spans="2:4">
      <c r="B98" s="73">
        <v>20</v>
      </c>
      <c r="C98" s="73" t="s">
        <v>244</v>
      </c>
      <c r="D98" s="73">
        <v>70.8</v>
      </c>
    </row>
    <row r="99" spans="2:4">
      <c r="B99" s="73">
        <v>21</v>
      </c>
      <c r="C99" s="73" t="s">
        <v>248</v>
      </c>
      <c r="D99" s="73">
        <v>70.5</v>
      </c>
    </row>
    <row r="100" spans="2:4">
      <c r="B100" s="73">
        <v>22</v>
      </c>
      <c r="C100" s="73" t="s">
        <v>616</v>
      </c>
      <c r="D100" s="73">
        <v>70.3</v>
      </c>
    </row>
    <row r="101" spans="2:4">
      <c r="B101" s="73">
        <v>23</v>
      </c>
      <c r="C101" s="73" t="s">
        <v>90</v>
      </c>
      <c r="D101" s="73">
        <v>69.400000000000006</v>
      </c>
    </row>
    <row r="102" spans="2:4">
      <c r="B102" s="73">
        <v>24</v>
      </c>
      <c r="C102" s="73" t="s">
        <v>601</v>
      </c>
      <c r="D102" s="73">
        <v>69.099999999999994</v>
      </c>
    </row>
    <row r="103" spans="2:4">
      <c r="B103" s="73">
        <v>25</v>
      </c>
      <c r="C103" s="73" t="s">
        <v>503</v>
      </c>
      <c r="D103" s="73">
        <v>68.8</v>
      </c>
    </row>
    <row r="104" spans="2:4">
      <c r="B104" s="73">
        <v>26</v>
      </c>
      <c r="C104" s="73" t="s">
        <v>89</v>
      </c>
      <c r="D104" s="73">
        <v>68.7</v>
      </c>
    </row>
    <row r="105" spans="2:4">
      <c r="B105" s="73">
        <v>27</v>
      </c>
      <c r="C105" s="73" t="s">
        <v>143</v>
      </c>
      <c r="D105" s="73">
        <v>67.5</v>
      </c>
    </row>
    <row r="106" spans="2:4">
      <c r="B106" s="73">
        <v>28</v>
      </c>
      <c r="C106" s="73" t="s">
        <v>626</v>
      </c>
      <c r="D106" s="73">
        <v>67.400000000000006</v>
      </c>
    </row>
    <row r="107" spans="2:4">
      <c r="B107" s="73">
        <v>28</v>
      </c>
      <c r="C107" s="73" t="s">
        <v>619</v>
      </c>
      <c r="D107" s="73">
        <v>67.400000000000006</v>
      </c>
    </row>
    <row r="108" spans="2:4">
      <c r="B108" s="73">
        <v>30</v>
      </c>
      <c r="C108" s="73" t="s">
        <v>622</v>
      </c>
      <c r="D108" s="73">
        <v>66.7</v>
      </c>
    </row>
    <row r="109" spans="2:4">
      <c r="B109" s="73">
        <v>31</v>
      </c>
      <c r="C109" s="73" t="s">
        <v>206</v>
      </c>
      <c r="D109" s="73">
        <v>66.400000000000006</v>
      </c>
    </row>
    <row r="110" spans="2:4">
      <c r="B110" s="73">
        <v>32</v>
      </c>
      <c r="C110" s="73" t="s">
        <v>621</v>
      </c>
      <c r="D110" s="73">
        <v>65.8</v>
      </c>
    </row>
    <row r="111" spans="2:4">
      <c r="B111" s="73">
        <v>33</v>
      </c>
      <c r="C111" s="73" t="s">
        <v>279</v>
      </c>
      <c r="D111" s="73">
        <v>65.400000000000006</v>
      </c>
    </row>
    <row r="112" spans="2:4">
      <c r="B112" s="73">
        <v>33</v>
      </c>
      <c r="C112" s="73" t="s">
        <v>627</v>
      </c>
      <c r="D112" s="73">
        <v>65.400000000000006</v>
      </c>
    </row>
    <row r="113" spans="2:4">
      <c r="B113" s="73">
        <v>35</v>
      </c>
      <c r="C113" s="73" t="s">
        <v>611</v>
      </c>
      <c r="D113" s="73">
        <v>65</v>
      </c>
    </row>
    <row r="114" spans="2:4">
      <c r="B114" s="73">
        <v>36</v>
      </c>
      <c r="C114" s="73" t="s">
        <v>473</v>
      </c>
      <c r="D114" s="73">
        <v>63.8</v>
      </c>
    </row>
    <row r="115" spans="2:4">
      <c r="B115" s="73">
        <v>37</v>
      </c>
      <c r="C115" s="73" t="s">
        <v>220</v>
      </c>
      <c r="D115" s="73">
        <v>60.7</v>
      </c>
    </row>
    <row r="116" spans="2:4">
      <c r="B116" s="73">
        <v>38</v>
      </c>
      <c r="C116" s="73" t="s">
        <v>610</v>
      </c>
      <c r="D116" s="73">
        <v>59</v>
      </c>
    </row>
    <row r="117" spans="2:4">
      <c r="B117" s="73">
        <v>39</v>
      </c>
      <c r="C117" s="73" t="s">
        <v>625</v>
      </c>
      <c r="D117" s="73">
        <v>58.4</v>
      </c>
    </row>
    <row r="118" spans="2:4">
      <c r="B118" s="73" t="s">
        <v>596</v>
      </c>
      <c r="C118" s="73" t="s">
        <v>192</v>
      </c>
      <c r="D118" s="73">
        <v>57.8</v>
      </c>
    </row>
    <row r="119" spans="2:4">
      <c r="B119" s="73">
        <v>40</v>
      </c>
      <c r="C119" s="73" t="s">
        <v>617</v>
      </c>
      <c r="D119" s="73">
        <v>56.8</v>
      </c>
    </row>
    <row r="120" spans="2:4">
      <c r="B120" s="73">
        <v>41</v>
      </c>
      <c r="C120" s="73" t="s">
        <v>323</v>
      </c>
      <c r="D120" s="73">
        <v>49.7</v>
      </c>
    </row>
    <row r="121" spans="2:4">
      <c r="B121" s="73">
        <v>42</v>
      </c>
      <c r="C121" s="73" t="s">
        <v>609</v>
      </c>
      <c r="D121" s="73">
        <v>49.3</v>
      </c>
    </row>
    <row r="122" spans="2:4">
      <c r="B122" s="73">
        <v>43</v>
      </c>
      <c r="C122" s="73" t="s">
        <v>366</v>
      </c>
      <c r="D122" s="73">
        <v>48.4</v>
      </c>
    </row>
    <row r="123" spans="2:4">
      <c r="B123" s="73">
        <v>43</v>
      </c>
      <c r="C123" s="73" t="s">
        <v>197</v>
      </c>
      <c r="D123" s="73">
        <v>48.4</v>
      </c>
    </row>
    <row r="124" spans="2:4">
      <c r="B124" s="73">
        <v>45</v>
      </c>
      <c r="C124" s="73" t="s">
        <v>534</v>
      </c>
      <c r="D124" s="73">
        <v>40.9</v>
      </c>
    </row>
    <row r="125" spans="2:4">
      <c r="B125" s="73">
        <v>46</v>
      </c>
      <c r="C125" s="73" t="s">
        <v>607</v>
      </c>
      <c r="D125" s="73">
        <v>36.1</v>
      </c>
    </row>
    <row r="126" spans="2:4">
      <c r="B126" s="73">
        <v>47</v>
      </c>
      <c r="C126" s="73" t="s">
        <v>565</v>
      </c>
      <c r="D126" s="73">
        <v>4.5</v>
      </c>
    </row>
  </sheetData>
  <sortState ref="B82:D129">
    <sortCondition descending="1" ref="D82:D129"/>
  </sortState>
  <mergeCells count="8">
    <mergeCell ref="B2:B3"/>
    <mergeCell ref="J2:J3"/>
    <mergeCell ref="K2:K3"/>
    <mergeCell ref="L2:L3"/>
    <mergeCell ref="B27:B28"/>
    <mergeCell ref="J27:J28"/>
    <mergeCell ref="K27:K28"/>
    <mergeCell ref="L27:L28"/>
  </mergeCells>
  <phoneticPr fontId="6"/>
  <pageMargins left="0.7" right="0.7" top="0.75" bottom="0.75" header="0.3" footer="0.3"/>
  <pageSetup paperSize="9" fitToWidth="1" fitToHeight="1" orientation="portrait" usePrinterDefaults="1" r:id="rId1"/>
  <headerFooter>
    <oddFooter>&amp;C1</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00B0F0"/>
  </sheetPr>
  <dimension ref="C1"/>
  <sheetViews>
    <sheetView view="pageBreakPreview" zoomScale="120" zoomScaleNormal="120" zoomScaleSheetLayoutView="120" workbookViewId="0">
      <selection activeCell="V1" sqref="V1"/>
    </sheetView>
  </sheetViews>
  <sheetFormatPr defaultColWidth="1.875" defaultRowHeight="15" customHeight="1"/>
  <cols>
    <col min="1" max="61" width="1.5" customWidth="1"/>
  </cols>
  <sheetData>
    <row r="1" spans="3:3" ht="18" customHeight="1">
      <c r="C1" t="s">
        <v>464</v>
      </c>
    </row>
  </sheetData>
  <phoneticPr fontId="6"/>
  <pageMargins left="0.59055118110236227" right="0.59055118110236227" top="0.39370078740157483" bottom="0.39370078740157483" header="0.31496062992125984" footer="0.19685039370078741"/>
  <pageSetup paperSize="9" firstPageNumber="16" fitToWidth="1" fitToHeight="1" orientation="portrait" usePrinterDefaults="1" useFirstPageNumber="1" r:id="rId1"/>
  <headerFooter>
    <oddFooter>&amp;C- &amp;P -</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C000"/>
  </sheetPr>
  <dimension ref="A1:V44"/>
  <sheetViews>
    <sheetView showGridLines="0" zoomScale="120" zoomScaleNormal="120" workbookViewId="0">
      <selection activeCell="B51" sqref="B51:C51"/>
    </sheetView>
  </sheetViews>
  <sheetFormatPr defaultRowHeight="16.5" customHeight="1"/>
  <cols>
    <col min="1" max="1" width="9.5" style="231" customWidth="1"/>
    <col min="2" max="13" width="7.125" style="231" customWidth="1"/>
    <col min="14" max="22" width="11.125" style="231" customWidth="1"/>
    <col min="23" max="23" width="2.375" style="231" customWidth="1"/>
    <col min="24" max="256" width="9" style="231" customWidth="1"/>
    <col min="257" max="257" width="1.5" style="231" customWidth="1"/>
    <col min="258" max="258" width="27.25" style="231" customWidth="1"/>
    <col min="259" max="266" width="12" style="231" customWidth="1"/>
    <col min="267" max="278" width="11.125" style="231" customWidth="1"/>
    <col min="279" max="279" width="2.375" style="231" customWidth="1"/>
    <col min="280" max="512" width="9" style="231" customWidth="1"/>
    <col min="513" max="513" width="1.5" style="231" customWidth="1"/>
    <col min="514" max="514" width="27.25" style="231" customWidth="1"/>
    <col min="515" max="522" width="12" style="231" customWidth="1"/>
    <col min="523" max="534" width="11.125" style="231" customWidth="1"/>
    <col min="535" max="535" width="2.375" style="231" customWidth="1"/>
    <col min="536" max="768" width="9" style="231" customWidth="1"/>
    <col min="769" max="769" width="1.5" style="231" customWidth="1"/>
    <col min="770" max="770" width="27.25" style="231" customWidth="1"/>
    <col min="771" max="778" width="12" style="231" customWidth="1"/>
    <col min="779" max="790" width="11.125" style="231" customWidth="1"/>
    <col min="791" max="791" width="2.375" style="231" customWidth="1"/>
    <col min="792" max="1024" width="9" style="231" customWidth="1"/>
    <col min="1025" max="1025" width="1.5" style="231" customWidth="1"/>
    <col min="1026" max="1026" width="27.25" style="231" customWidth="1"/>
    <col min="1027" max="1034" width="12" style="231" customWidth="1"/>
    <col min="1035" max="1046" width="11.125" style="231" customWidth="1"/>
    <col min="1047" max="1047" width="2.375" style="231" customWidth="1"/>
    <col min="1048" max="1280" width="9" style="231" customWidth="1"/>
    <col min="1281" max="1281" width="1.5" style="231" customWidth="1"/>
    <col min="1282" max="1282" width="27.25" style="231" customWidth="1"/>
    <col min="1283" max="1290" width="12" style="231" customWidth="1"/>
    <col min="1291" max="1302" width="11.125" style="231" customWidth="1"/>
    <col min="1303" max="1303" width="2.375" style="231" customWidth="1"/>
    <col min="1304" max="1536" width="9" style="231" customWidth="1"/>
    <col min="1537" max="1537" width="1.5" style="231" customWidth="1"/>
    <col min="1538" max="1538" width="27.25" style="231" customWidth="1"/>
    <col min="1539" max="1546" width="12" style="231" customWidth="1"/>
    <col min="1547" max="1558" width="11.125" style="231" customWidth="1"/>
    <col min="1559" max="1559" width="2.375" style="231" customWidth="1"/>
    <col min="1560" max="1792" width="9" style="231" customWidth="1"/>
    <col min="1793" max="1793" width="1.5" style="231" customWidth="1"/>
    <col min="1794" max="1794" width="27.25" style="231" customWidth="1"/>
    <col min="1795" max="1802" width="12" style="231" customWidth="1"/>
    <col min="1803" max="1814" width="11.125" style="231" customWidth="1"/>
    <col min="1815" max="1815" width="2.375" style="231" customWidth="1"/>
    <col min="1816" max="2048" width="9" style="231" customWidth="1"/>
    <col min="2049" max="2049" width="1.5" style="231" customWidth="1"/>
    <col min="2050" max="2050" width="27.25" style="231" customWidth="1"/>
    <col min="2051" max="2058" width="12" style="231" customWidth="1"/>
    <col min="2059" max="2070" width="11.125" style="231" customWidth="1"/>
    <col min="2071" max="2071" width="2.375" style="231" customWidth="1"/>
    <col min="2072" max="2304" width="9" style="231" customWidth="1"/>
    <col min="2305" max="2305" width="1.5" style="231" customWidth="1"/>
    <col min="2306" max="2306" width="27.25" style="231" customWidth="1"/>
    <col min="2307" max="2314" width="12" style="231" customWidth="1"/>
    <col min="2315" max="2326" width="11.125" style="231" customWidth="1"/>
    <col min="2327" max="2327" width="2.375" style="231" customWidth="1"/>
    <col min="2328" max="2560" width="9" style="231" customWidth="1"/>
    <col min="2561" max="2561" width="1.5" style="231" customWidth="1"/>
    <col min="2562" max="2562" width="27.25" style="231" customWidth="1"/>
    <col min="2563" max="2570" width="12" style="231" customWidth="1"/>
    <col min="2571" max="2582" width="11.125" style="231" customWidth="1"/>
    <col min="2583" max="2583" width="2.375" style="231" customWidth="1"/>
    <col min="2584" max="2816" width="9" style="231" customWidth="1"/>
    <col min="2817" max="2817" width="1.5" style="231" customWidth="1"/>
    <col min="2818" max="2818" width="27.25" style="231" customWidth="1"/>
    <col min="2819" max="2826" width="12" style="231" customWidth="1"/>
    <col min="2827" max="2838" width="11.125" style="231" customWidth="1"/>
    <col min="2839" max="2839" width="2.375" style="231" customWidth="1"/>
    <col min="2840" max="3072" width="9" style="231" customWidth="1"/>
    <col min="3073" max="3073" width="1.5" style="231" customWidth="1"/>
    <col min="3074" max="3074" width="27.25" style="231" customWidth="1"/>
    <col min="3075" max="3082" width="12" style="231" customWidth="1"/>
    <col min="3083" max="3094" width="11.125" style="231" customWidth="1"/>
    <col min="3095" max="3095" width="2.375" style="231" customWidth="1"/>
    <col min="3096" max="3328" width="9" style="231" customWidth="1"/>
    <col min="3329" max="3329" width="1.5" style="231" customWidth="1"/>
    <col min="3330" max="3330" width="27.25" style="231" customWidth="1"/>
    <col min="3331" max="3338" width="12" style="231" customWidth="1"/>
    <col min="3339" max="3350" width="11.125" style="231" customWidth="1"/>
    <col min="3351" max="3351" width="2.375" style="231" customWidth="1"/>
    <col min="3352" max="3584" width="9" style="231" customWidth="1"/>
    <col min="3585" max="3585" width="1.5" style="231" customWidth="1"/>
    <col min="3586" max="3586" width="27.25" style="231" customWidth="1"/>
    <col min="3587" max="3594" width="12" style="231" customWidth="1"/>
    <col min="3595" max="3606" width="11.125" style="231" customWidth="1"/>
    <col min="3607" max="3607" width="2.375" style="231" customWidth="1"/>
    <col min="3608" max="3840" width="9" style="231" customWidth="1"/>
    <col min="3841" max="3841" width="1.5" style="231" customWidth="1"/>
    <col min="3842" max="3842" width="27.25" style="231" customWidth="1"/>
    <col min="3843" max="3850" width="12" style="231" customWidth="1"/>
    <col min="3851" max="3862" width="11.125" style="231" customWidth="1"/>
    <col min="3863" max="3863" width="2.375" style="231" customWidth="1"/>
    <col min="3864" max="4096" width="9" style="231" customWidth="1"/>
    <col min="4097" max="4097" width="1.5" style="231" customWidth="1"/>
    <col min="4098" max="4098" width="27.25" style="231" customWidth="1"/>
    <col min="4099" max="4106" width="12" style="231" customWidth="1"/>
    <col min="4107" max="4118" width="11.125" style="231" customWidth="1"/>
    <col min="4119" max="4119" width="2.375" style="231" customWidth="1"/>
    <col min="4120" max="4352" width="9" style="231" customWidth="1"/>
    <col min="4353" max="4353" width="1.5" style="231" customWidth="1"/>
    <col min="4354" max="4354" width="27.25" style="231" customWidth="1"/>
    <col min="4355" max="4362" width="12" style="231" customWidth="1"/>
    <col min="4363" max="4374" width="11.125" style="231" customWidth="1"/>
    <col min="4375" max="4375" width="2.375" style="231" customWidth="1"/>
    <col min="4376" max="4608" width="9" style="231" customWidth="1"/>
    <col min="4609" max="4609" width="1.5" style="231" customWidth="1"/>
    <col min="4610" max="4610" width="27.25" style="231" customWidth="1"/>
    <col min="4611" max="4618" width="12" style="231" customWidth="1"/>
    <col min="4619" max="4630" width="11.125" style="231" customWidth="1"/>
    <col min="4631" max="4631" width="2.375" style="231" customWidth="1"/>
    <col min="4632" max="4864" width="9" style="231" customWidth="1"/>
    <col min="4865" max="4865" width="1.5" style="231" customWidth="1"/>
    <col min="4866" max="4866" width="27.25" style="231" customWidth="1"/>
    <col min="4867" max="4874" width="12" style="231" customWidth="1"/>
    <col min="4875" max="4886" width="11.125" style="231" customWidth="1"/>
    <col min="4887" max="4887" width="2.375" style="231" customWidth="1"/>
    <col min="4888" max="5120" width="9" style="231" customWidth="1"/>
    <col min="5121" max="5121" width="1.5" style="231" customWidth="1"/>
    <col min="5122" max="5122" width="27.25" style="231" customWidth="1"/>
    <col min="5123" max="5130" width="12" style="231" customWidth="1"/>
    <col min="5131" max="5142" width="11.125" style="231" customWidth="1"/>
    <col min="5143" max="5143" width="2.375" style="231" customWidth="1"/>
    <col min="5144" max="5376" width="9" style="231" customWidth="1"/>
    <col min="5377" max="5377" width="1.5" style="231" customWidth="1"/>
    <col min="5378" max="5378" width="27.25" style="231" customWidth="1"/>
    <col min="5379" max="5386" width="12" style="231" customWidth="1"/>
    <col min="5387" max="5398" width="11.125" style="231" customWidth="1"/>
    <col min="5399" max="5399" width="2.375" style="231" customWidth="1"/>
    <col min="5400" max="5632" width="9" style="231" customWidth="1"/>
    <col min="5633" max="5633" width="1.5" style="231" customWidth="1"/>
    <col min="5634" max="5634" width="27.25" style="231" customWidth="1"/>
    <col min="5635" max="5642" width="12" style="231" customWidth="1"/>
    <col min="5643" max="5654" width="11.125" style="231" customWidth="1"/>
    <col min="5655" max="5655" width="2.375" style="231" customWidth="1"/>
    <col min="5656" max="5888" width="9" style="231" customWidth="1"/>
    <col min="5889" max="5889" width="1.5" style="231" customWidth="1"/>
    <col min="5890" max="5890" width="27.25" style="231" customWidth="1"/>
    <col min="5891" max="5898" width="12" style="231" customWidth="1"/>
    <col min="5899" max="5910" width="11.125" style="231" customWidth="1"/>
    <col min="5911" max="5911" width="2.375" style="231" customWidth="1"/>
    <col min="5912" max="6144" width="9" style="231" customWidth="1"/>
    <col min="6145" max="6145" width="1.5" style="231" customWidth="1"/>
    <col min="6146" max="6146" width="27.25" style="231" customWidth="1"/>
    <col min="6147" max="6154" width="12" style="231" customWidth="1"/>
    <col min="6155" max="6166" width="11.125" style="231" customWidth="1"/>
    <col min="6167" max="6167" width="2.375" style="231" customWidth="1"/>
    <col min="6168" max="6400" width="9" style="231" customWidth="1"/>
    <col min="6401" max="6401" width="1.5" style="231" customWidth="1"/>
    <col min="6402" max="6402" width="27.25" style="231" customWidth="1"/>
    <col min="6403" max="6410" width="12" style="231" customWidth="1"/>
    <col min="6411" max="6422" width="11.125" style="231" customWidth="1"/>
    <col min="6423" max="6423" width="2.375" style="231" customWidth="1"/>
    <col min="6424" max="6656" width="9" style="231" customWidth="1"/>
    <col min="6657" max="6657" width="1.5" style="231" customWidth="1"/>
    <col min="6658" max="6658" width="27.25" style="231" customWidth="1"/>
    <col min="6659" max="6666" width="12" style="231" customWidth="1"/>
    <col min="6667" max="6678" width="11.125" style="231" customWidth="1"/>
    <col min="6679" max="6679" width="2.375" style="231" customWidth="1"/>
    <col min="6680" max="6912" width="9" style="231" customWidth="1"/>
    <col min="6913" max="6913" width="1.5" style="231" customWidth="1"/>
    <col min="6914" max="6914" width="27.25" style="231" customWidth="1"/>
    <col min="6915" max="6922" width="12" style="231" customWidth="1"/>
    <col min="6923" max="6934" width="11.125" style="231" customWidth="1"/>
    <col min="6935" max="6935" width="2.375" style="231" customWidth="1"/>
    <col min="6936" max="7168" width="9" style="231" customWidth="1"/>
    <col min="7169" max="7169" width="1.5" style="231" customWidth="1"/>
    <col min="7170" max="7170" width="27.25" style="231" customWidth="1"/>
    <col min="7171" max="7178" width="12" style="231" customWidth="1"/>
    <col min="7179" max="7190" width="11.125" style="231" customWidth="1"/>
    <col min="7191" max="7191" width="2.375" style="231" customWidth="1"/>
    <col min="7192" max="7424" width="9" style="231" customWidth="1"/>
    <col min="7425" max="7425" width="1.5" style="231" customWidth="1"/>
    <col min="7426" max="7426" width="27.25" style="231" customWidth="1"/>
    <col min="7427" max="7434" width="12" style="231" customWidth="1"/>
    <col min="7435" max="7446" width="11.125" style="231" customWidth="1"/>
    <col min="7447" max="7447" width="2.375" style="231" customWidth="1"/>
    <col min="7448" max="7680" width="9" style="231" customWidth="1"/>
    <col min="7681" max="7681" width="1.5" style="231" customWidth="1"/>
    <col min="7682" max="7682" width="27.25" style="231" customWidth="1"/>
    <col min="7683" max="7690" width="12" style="231" customWidth="1"/>
    <col min="7691" max="7702" width="11.125" style="231" customWidth="1"/>
    <col min="7703" max="7703" width="2.375" style="231" customWidth="1"/>
    <col min="7704" max="7936" width="9" style="231" customWidth="1"/>
    <col min="7937" max="7937" width="1.5" style="231" customWidth="1"/>
    <col min="7938" max="7938" width="27.25" style="231" customWidth="1"/>
    <col min="7939" max="7946" width="12" style="231" customWidth="1"/>
    <col min="7947" max="7958" width="11.125" style="231" customWidth="1"/>
    <col min="7959" max="7959" width="2.375" style="231" customWidth="1"/>
    <col min="7960" max="8192" width="9" style="231" customWidth="1"/>
    <col min="8193" max="8193" width="1.5" style="231" customWidth="1"/>
    <col min="8194" max="8194" width="27.25" style="231" customWidth="1"/>
    <col min="8195" max="8202" width="12" style="231" customWidth="1"/>
    <col min="8203" max="8214" width="11.125" style="231" customWidth="1"/>
    <col min="8215" max="8215" width="2.375" style="231" customWidth="1"/>
    <col min="8216" max="8448" width="9" style="231" customWidth="1"/>
    <col min="8449" max="8449" width="1.5" style="231" customWidth="1"/>
    <col min="8450" max="8450" width="27.25" style="231" customWidth="1"/>
    <col min="8451" max="8458" width="12" style="231" customWidth="1"/>
    <col min="8459" max="8470" width="11.125" style="231" customWidth="1"/>
    <col min="8471" max="8471" width="2.375" style="231" customWidth="1"/>
    <col min="8472" max="8704" width="9" style="231" customWidth="1"/>
    <col min="8705" max="8705" width="1.5" style="231" customWidth="1"/>
    <col min="8706" max="8706" width="27.25" style="231" customWidth="1"/>
    <col min="8707" max="8714" width="12" style="231" customWidth="1"/>
    <col min="8715" max="8726" width="11.125" style="231" customWidth="1"/>
    <col min="8727" max="8727" width="2.375" style="231" customWidth="1"/>
    <col min="8728" max="8960" width="9" style="231" customWidth="1"/>
    <col min="8961" max="8961" width="1.5" style="231" customWidth="1"/>
    <col min="8962" max="8962" width="27.25" style="231" customWidth="1"/>
    <col min="8963" max="8970" width="12" style="231" customWidth="1"/>
    <col min="8971" max="8982" width="11.125" style="231" customWidth="1"/>
    <col min="8983" max="8983" width="2.375" style="231" customWidth="1"/>
    <col min="8984" max="9216" width="9" style="231" customWidth="1"/>
    <col min="9217" max="9217" width="1.5" style="231" customWidth="1"/>
    <col min="9218" max="9218" width="27.25" style="231" customWidth="1"/>
    <col min="9219" max="9226" width="12" style="231" customWidth="1"/>
    <col min="9227" max="9238" width="11.125" style="231" customWidth="1"/>
    <col min="9239" max="9239" width="2.375" style="231" customWidth="1"/>
    <col min="9240" max="9472" width="9" style="231" customWidth="1"/>
    <col min="9473" max="9473" width="1.5" style="231" customWidth="1"/>
    <col min="9474" max="9474" width="27.25" style="231" customWidth="1"/>
    <col min="9475" max="9482" width="12" style="231" customWidth="1"/>
    <col min="9483" max="9494" width="11.125" style="231" customWidth="1"/>
    <col min="9495" max="9495" width="2.375" style="231" customWidth="1"/>
    <col min="9496" max="9728" width="9" style="231" customWidth="1"/>
    <col min="9729" max="9729" width="1.5" style="231" customWidth="1"/>
    <col min="9730" max="9730" width="27.25" style="231" customWidth="1"/>
    <col min="9731" max="9738" width="12" style="231" customWidth="1"/>
    <col min="9739" max="9750" width="11.125" style="231" customWidth="1"/>
    <col min="9751" max="9751" width="2.375" style="231" customWidth="1"/>
    <col min="9752" max="9984" width="9" style="231" customWidth="1"/>
    <col min="9985" max="9985" width="1.5" style="231" customWidth="1"/>
    <col min="9986" max="9986" width="27.25" style="231" customWidth="1"/>
    <col min="9987" max="9994" width="12" style="231" customWidth="1"/>
    <col min="9995" max="10006" width="11.125" style="231" customWidth="1"/>
    <col min="10007" max="10007" width="2.375" style="231" customWidth="1"/>
    <col min="10008" max="10240" width="9" style="231" customWidth="1"/>
    <col min="10241" max="10241" width="1.5" style="231" customWidth="1"/>
    <col min="10242" max="10242" width="27.25" style="231" customWidth="1"/>
    <col min="10243" max="10250" width="12" style="231" customWidth="1"/>
    <col min="10251" max="10262" width="11.125" style="231" customWidth="1"/>
    <col min="10263" max="10263" width="2.375" style="231" customWidth="1"/>
    <col min="10264" max="10496" width="9" style="231" customWidth="1"/>
    <col min="10497" max="10497" width="1.5" style="231" customWidth="1"/>
    <col min="10498" max="10498" width="27.25" style="231" customWidth="1"/>
    <col min="10499" max="10506" width="12" style="231" customWidth="1"/>
    <col min="10507" max="10518" width="11.125" style="231" customWidth="1"/>
    <col min="10519" max="10519" width="2.375" style="231" customWidth="1"/>
    <col min="10520" max="10752" width="9" style="231" customWidth="1"/>
    <col min="10753" max="10753" width="1.5" style="231" customWidth="1"/>
    <col min="10754" max="10754" width="27.25" style="231" customWidth="1"/>
    <col min="10755" max="10762" width="12" style="231" customWidth="1"/>
    <col min="10763" max="10774" width="11.125" style="231" customWidth="1"/>
    <col min="10775" max="10775" width="2.375" style="231" customWidth="1"/>
    <col min="10776" max="11008" width="9" style="231" customWidth="1"/>
    <col min="11009" max="11009" width="1.5" style="231" customWidth="1"/>
    <col min="11010" max="11010" width="27.25" style="231" customWidth="1"/>
    <col min="11011" max="11018" width="12" style="231" customWidth="1"/>
    <col min="11019" max="11030" width="11.125" style="231" customWidth="1"/>
    <col min="11031" max="11031" width="2.375" style="231" customWidth="1"/>
    <col min="11032" max="11264" width="9" style="231" customWidth="1"/>
    <col min="11265" max="11265" width="1.5" style="231" customWidth="1"/>
    <col min="11266" max="11266" width="27.25" style="231" customWidth="1"/>
    <col min="11267" max="11274" width="12" style="231" customWidth="1"/>
    <col min="11275" max="11286" width="11.125" style="231" customWidth="1"/>
    <col min="11287" max="11287" width="2.375" style="231" customWidth="1"/>
    <col min="11288" max="11520" width="9" style="231" customWidth="1"/>
    <col min="11521" max="11521" width="1.5" style="231" customWidth="1"/>
    <col min="11522" max="11522" width="27.25" style="231" customWidth="1"/>
    <col min="11523" max="11530" width="12" style="231" customWidth="1"/>
    <col min="11531" max="11542" width="11.125" style="231" customWidth="1"/>
    <col min="11543" max="11543" width="2.375" style="231" customWidth="1"/>
    <col min="11544" max="11776" width="9" style="231" customWidth="1"/>
    <col min="11777" max="11777" width="1.5" style="231" customWidth="1"/>
    <col min="11778" max="11778" width="27.25" style="231" customWidth="1"/>
    <col min="11779" max="11786" width="12" style="231" customWidth="1"/>
    <col min="11787" max="11798" width="11.125" style="231" customWidth="1"/>
    <col min="11799" max="11799" width="2.375" style="231" customWidth="1"/>
    <col min="11800" max="12032" width="9" style="231" customWidth="1"/>
    <col min="12033" max="12033" width="1.5" style="231" customWidth="1"/>
    <col min="12034" max="12034" width="27.25" style="231" customWidth="1"/>
    <col min="12035" max="12042" width="12" style="231" customWidth="1"/>
    <col min="12043" max="12054" width="11.125" style="231" customWidth="1"/>
    <col min="12055" max="12055" width="2.375" style="231" customWidth="1"/>
    <col min="12056" max="12288" width="9" style="231" customWidth="1"/>
    <col min="12289" max="12289" width="1.5" style="231" customWidth="1"/>
    <col min="12290" max="12290" width="27.25" style="231" customWidth="1"/>
    <col min="12291" max="12298" width="12" style="231" customWidth="1"/>
    <col min="12299" max="12310" width="11.125" style="231" customWidth="1"/>
    <col min="12311" max="12311" width="2.375" style="231" customWidth="1"/>
    <col min="12312" max="12544" width="9" style="231" customWidth="1"/>
    <col min="12545" max="12545" width="1.5" style="231" customWidth="1"/>
    <col min="12546" max="12546" width="27.25" style="231" customWidth="1"/>
    <col min="12547" max="12554" width="12" style="231" customWidth="1"/>
    <col min="12555" max="12566" width="11.125" style="231" customWidth="1"/>
    <col min="12567" max="12567" width="2.375" style="231" customWidth="1"/>
    <col min="12568" max="12800" width="9" style="231" customWidth="1"/>
    <col min="12801" max="12801" width="1.5" style="231" customWidth="1"/>
    <col min="12802" max="12802" width="27.25" style="231" customWidth="1"/>
    <col min="12803" max="12810" width="12" style="231" customWidth="1"/>
    <col min="12811" max="12822" width="11.125" style="231" customWidth="1"/>
    <col min="12823" max="12823" width="2.375" style="231" customWidth="1"/>
    <col min="12824" max="13056" width="9" style="231" customWidth="1"/>
    <col min="13057" max="13057" width="1.5" style="231" customWidth="1"/>
    <col min="13058" max="13058" width="27.25" style="231" customWidth="1"/>
    <col min="13059" max="13066" width="12" style="231" customWidth="1"/>
    <col min="13067" max="13078" width="11.125" style="231" customWidth="1"/>
    <col min="13079" max="13079" width="2.375" style="231" customWidth="1"/>
    <col min="13080" max="13312" width="9" style="231" customWidth="1"/>
    <col min="13313" max="13313" width="1.5" style="231" customWidth="1"/>
    <col min="13314" max="13314" width="27.25" style="231" customWidth="1"/>
    <col min="13315" max="13322" width="12" style="231" customWidth="1"/>
    <col min="13323" max="13334" width="11.125" style="231" customWidth="1"/>
    <col min="13335" max="13335" width="2.375" style="231" customWidth="1"/>
    <col min="13336" max="13568" width="9" style="231" customWidth="1"/>
    <col min="13569" max="13569" width="1.5" style="231" customWidth="1"/>
    <col min="13570" max="13570" width="27.25" style="231" customWidth="1"/>
    <col min="13571" max="13578" width="12" style="231" customWidth="1"/>
    <col min="13579" max="13590" width="11.125" style="231" customWidth="1"/>
    <col min="13591" max="13591" width="2.375" style="231" customWidth="1"/>
    <col min="13592" max="13824" width="9" style="231" customWidth="1"/>
    <col min="13825" max="13825" width="1.5" style="231" customWidth="1"/>
    <col min="13826" max="13826" width="27.25" style="231" customWidth="1"/>
    <col min="13827" max="13834" width="12" style="231" customWidth="1"/>
    <col min="13835" max="13846" width="11.125" style="231" customWidth="1"/>
    <col min="13847" max="13847" width="2.375" style="231" customWidth="1"/>
    <col min="13848" max="14080" width="9" style="231" customWidth="1"/>
    <col min="14081" max="14081" width="1.5" style="231" customWidth="1"/>
    <col min="14082" max="14082" width="27.25" style="231" customWidth="1"/>
    <col min="14083" max="14090" width="12" style="231" customWidth="1"/>
    <col min="14091" max="14102" width="11.125" style="231" customWidth="1"/>
    <col min="14103" max="14103" width="2.375" style="231" customWidth="1"/>
    <col min="14104" max="14336" width="9" style="231" customWidth="1"/>
    <col min="14337" max="14337" width="1.5" style="231" customWidth="1"/>
    <col min="14338" max="14338" width="27.25" style="231" customWidth="1"/>
    <col min="14339" max="14346" width="12" style="231" customWidth="1"/>
    <col min="14347" max="14358" width="11.125" style="231" customWidth="1"/>
    <col min="14359" max="14359" width="2.375" style="231" customWidth="1"/>
    <col min="14360" max="14592" width="9" style="231" customWidth="1"/>
    <col min="14593" max="14593" width="1.5" style="231" customWidth="1"/>
    <col min="14594" max="14594" width="27.25" style="231" customWidth="1"/>
    <col min="14595" max="14602" width="12" style="231" customWidth="1"/>
    <col min="14603" max="14614" width="11.125" style="231" customWidth="1"/>
    <col min="14615" max="14615" width="2.375" style="231" customWidth="1"/>
    <col min="14616" max="14848" width="9" style="231" customWidth="1"/>
    <col min="14849" max="14849" width="1.5" style="231" customWidth="1"/>
    <col min="14850" max="14850" width="27.25" style="231" customWidth="1"/>
    <col min="14851" max="14858" width="12" style="231" customWidth="1"/>
    <col min="14859" max="14870" width="11.125" style="231" customWidth="1"/>
    <col min="14871" max="14871" width="2.375" style="231" customWidth="1"/>
    <col min="14872" max="15104" width="9" style="231" customWidth="1"/>
    <col min="15105" max="15105" width="1.5" style="231" customWidth="1"/>
    <col min="15106" max="15106" width="27.25" style="231" customWidth="1"/>
    <col min="15107" max="15114" width="12" style="231" customWidth="1"/>
    <col min="15115" max="15126" width="11.125" style="231" customWidth="1"/>
    <col min="15127" max="15127" width="2.375" style="231" customWidth="1"/>
    <col min="15128" max="15360" width="9" style="231" customWidth="1"/>
    <col min="15361" max="15361" width="1.5" style="231" customWidth="1"/>
    <col min="15362" max="15362" width="27.25" style="231" customWidth="1"/>
    <col min="15363" max="15370" width="12" style="231" customWidth="1"/>
    <col min="15371" max="15382" width="11.125" style="231" customWidth="1"/>
    <col min="15383" max="15383" width="2.375" style="231" customWidth="1"/>
    <col min="15384" max="15616" width="9" style="231" customWidth="1"/>
    <col min="15617" max="15617" width="1.5" style="231" customWidth="1"/>
    <col min="15618" max="15618" width="27.25" style="231" customWidth="1"/>
    <col min="15619" max="15626" width="12" style="231" customWidth="1"/>
    <col min="15627" max="15638" width="11.125" style="231" customWidth="1"/>
    <col min="15639" max="15639" width="2.375" style="231" customWidth="1"/>
    <col min="15640" max="15872" width="9" style="231" customWidth="1"/>
    <col min="15873" max="15873" width="1.5" style="231" customWidth="1"/>
    <col min="15874" max="15874" width="27.25" style="231" customWidth="1"/>
    <col min="15875" max="15882" width="12" style="231" customWidth="1"/>
    <col min="15883" max="15894" width="11.125" style="231" customWidth="1"/>
    <col min="15895" max="15895" width="2.375" style="231" customWidth="1"/>
    <col min="15896" max="16128" width="9" style="231" customWidth="1"/>
    <col min="16129" max="16129" width="1.5" style="231" customWidth="1"/>
    <col min="16130" max="16130" width="27.25" style="231" customWidth="1"/>
    <col min="16131" max="16138" width="12" style="231" customWidth="1"/>
    <col min="16139" max="16150" width="11.125" style="231" customWidth="1"/>
    <col min="16151" max="16151" width="2.375" style="231" customWidth="1"/>
    <col min="16152" max="16384" width="9" style="231" customWidth="1"/>
  </cols>
  <sheetData>
    <row r="1" spans="1:22" s="128" customFormat="1" ht="15" customHeight="1">
      <c r="A1" s="297" t="s">
        <v>470</v>
      </c>
      <c r="B1" s="304"/>
      <c r="C1" s="304"/>
      <c r="D1" s="304"/>
      <c r="E1" s="304"/>
      <c r="F1" s="304"/>
      <c r="G1" s="304"/>
      <c r="H1" s="304"/>
      <c r="I1" s="304"/>
      <c r="J1" s="304"/>
      <c r="K1" s="315"/>
      <c r="L1" s="320"/>
      <c r="M1" s="320"/>
      <c r="N1" s="326"/>
      <c r="O1" s="326"/>
      <c r="P1" s="326"/>
      <c r="Q1" s="326"/>
      <c r="R1" s="330"/>
      <c r="S1" s="330"/>
      <c r="T1" s="326"/>
      <c r="U1" s="330"/>
      <c r="V1" s="326"/>
    </row>
    <row r="2" spans="1:22" s="293" customFormat="1" ht="15" customHeight="1">
      <c r="A2" s="298"/>
      <c r="B2" s="305" t="s">
        <v>643</v>
      </c>
      <c r="C2" s="305" t="s">
        <v>270</v>
      </c>
      <c r="D2" s="312" t="s">
        <v>257</v>
      </c>
      <c r="E2" s="312"/>
      <c r="F2" s="312"/>
      <c r="G2" s="312"/>
      <c r="H2" s="312"/>
      <c r="I2" s="312"/>
      <c r="J2" s="312"/>
      <c r="K2" s="316"/>
      <c r="L2" s="321"/>
      <c r="M2" s="321"/>
      <c r="N2" s="327"/>
      <c r="O2" s="327"/>
      <c r="P2" s="327"/>
      <c r="Q2" s="327"/>
      <c r="R2" s="331"/>
      <c r="S2" s="331"/>
      <c r="T2" s="327"/>
      <c r="U2" s="331"/>
      <c r="V2" s="327"/>
    </row>
    <row r="3" spans="1:22" s="294" customFormat="1" ht="21">
      <c r="A3" s="299"/>
      <c r="B3" s="306"/>
      <c r="C3" s="311"/>
      <c r="D3" s="313" t="s">
        <v>255</v>
      </c>
      <c r="E3" s="313" t="s">
        <v>6</v>
      </c>
      <c r="F3" s="313" t="s">
        <v>15</v>
      </c>
      <c r="G3" s="313" t="s">
        <v>261</v>
      </c>
      <c r="H3" s="313" t="s">
        <v>282</v>
      </c>
      <c r="I3" s="313" t="s">
        <v>234</v>
      </c>
      <c r="J3" s="313" t="s">
        <v>147</v>
      </c>
      <c r="K3" s="317" t="s">
        <v>266</v>
      </c>
      <c r="L3" s="322" t="s">
        <v>269</v>
      </c>
      <c r="M3" s="325" t="s">
        <v>285</v>
      </c>
      <c r="N3" s="328" t="s">
        <v>647</v>
      </c>
      <c r="O3" s="329"/>
      <c r="P3" s="329"/>
      <c r="Q3" s="329"/>
      <c r="R3" s="332"/>
      <c r="S3" s="332"/>
      <c r="T3" s="329"/>
      <c r="U3" s="332"/>
      <c r="V3" s="329"/>
    </row>
    <row r="4" spans="1:22" s="128" customFormat="1" ht="15" customHeight="1">
      <c r="A4" s="300" t="s">
        <v>8</v>
      </c>
      <c r="B4" s="304"/>
      <c r="C4" s="304"/>
      <c r="D4" s="304"/>
      <c r="E4" s="304"/>
      <c r="F4" s="304"/>
      <c r="G4" s="304"/>
      <c r="H4" s="304"/>
      <c r="I4" s="304"/>
      <c r="J4" s="304"/>
      <c r="K4" s="315"/>
      <c r="L4" s="320"/>
      <c r="M4" s="320"/>
      <c r="N4" s="326"/>
      <c r="O4" s="326"/>
      <c r="P4" s="326"/>
      <c r="Q4" s="326"/>
      <c r="R4" s="330"/>
      <c r="S4" s="330"/>
      <c r="T4" s="326"/>
      <c r="U4" s="330"/>
      <c r="V4" s="326"/>
    </row>
    <row r="5" spans="1:22" s="128" customFormat="1" ht="15" customHeight="1">
      <c r="A5" s="301" t="s">
        <v>275</v>
      </c>
      <c r="B5" s="307">
        <v>338500</v>
      </c>
      <c r="C5" s="307">
        <v>32300</v>
      </c>
      <c r="D5" s="307">
        <v>306200</v>
      </c>
      <c r="E5" s="307">
        <v>31200</v>
      </c>
      <c r="F5" s="307">
        <v>73600</v>
      </c>
      <c r="G5" s="307">
        <v>132400</v>
      </c>
      <c r="H5" s="307">
        <v>69000</v>
      </c>
      <c r="I5" s="314" t="s">
        <v>273</v>
      </c>
      <c r="J5" s="314" t="s">
        <v>273</v>
      </c>
      <c r="K5" s="314" t="s">
        <v>273</v>
      </c>
      <c r="L5" s="314" t="s">
        <v>273</v>
      </c>
      <c r="M5" s="314" t="s">
        <v>273</v>
      </c>
      <c r="N5" s="326">
        <v>800</v>
      </c>
      <c r="O5" s="326"/>
      <c r="P5" s="326"/>
      <c r="Q5" s="326"/>
      <c r="R5" s="330"/>
      <c r="S5" s="330"/>
      <c r="T5" s="326"/>
      <c r="U5" s="330"/>
      <c r="V5" s="326"/>
    </row>
    <row r="6" spans="1:22" s="128" customFormat="1" ht="15" customHeight="1">
      <c r="A6" s="301" t="s">
        <v>119</v>
      </c>
      <c r="B6" s="307">
        <v>349800</v>
      </c>
      <c r="C6" s="307">
        <v>26400</v>
      </c>
      <c r="D6" s="307">
        <v>323300</v>
      </c>
      <c r="E6" s="307">
        <v>27800</v>
      </c>
      <c r="F6" s="307">
        <v>62400</v>
      </c>
      <c r="G6" s="307">
        <v>117700</v>
      </c>
      <c r="H6" s="307">
        <v>92100</v>
      </c>
      <c r="I6" s="307">
        <v>23300</v>
      </c>
      <c r="J6" s="314" t="s">
        <v>273</v>
      </c>
      <c r="K6" s="314" t="s">
        <v>273</v>
      </c>
      <c r="L6" s="314" t="s">
        <v>273</v>
      </c>
      <c r="M6" s="314" t="s">
        <v>273</v>
      </c>
      <c r="N6" s="326">
        <v>1600</v>
      </c>
      <c r="O6" s="326"/>
      <c r="P6" s="326"/>
      <c r="Q6" s="326"/>
      <c r="R6" s="330"/>
      <c r="S6" s="330"/>
      <c r="T6" s="326"/>
      <c r="U6" s="330"/>
      <c r="V6" s="326"/>
    </row>
    <row r="7" spans="1:22" s="128" customFormat="1" ht="15" customHeight="1">
      <c r="A7" s="301" t="s">
        <v>278</v>
      </c>
      <c r="B7" s="307">
        <v>370000</v>
      </c>
      <c r="C7" s="307">
        <v>18900</v>
      </c>
      <c r="D7" s="307">
        <v>351200</v>
      </c>
      <c r="E7" s="307">
        <v>23600</v>
      </c>
      <c r="F7" s="307">
        <v>55000</v>
      </c>
      <c r="G7" s="307">
        <v>113200</v>
      </c>
      <c r="H7" s="307">
        <v>91000</v>
      </c>
      <c r="I7" s="307">
        <v>44100</v>
      </c>
      <c r="J7" s="307">
        <v>24300</v>
      </c>
      <c r="K7" s="314" t="s">
        <v>273</v>
      </c>
      <c r="L7" s="314" t="s">
        <v>273</v>
      </c>
      <c r="M7" s="314" t="s">
        <v>273</v>
      </c>
      <c r="N7" s="326">
        <v>3700</v>
      </c>
      <c r="O7" s="326"/>
      <c r="P7" s="326"/>
      <c r="Q7" s="326"/>
      <c r="R7" s="330"/>
      <c r="S7" s="330"/>
      <c r="T7" s="326"/>
      <c r="U7" s="330"/>
      <c r="V7" s="326"/>
    </row>
    <row r="8" spans="1:22" s="128" customFormat="1" ht="15" customHeight="1">
      <c r="A8" s="301" t="s">
        <v>280</v>
      </c>
      <c r="B8" s="307">
        <v>376400</v>
      </c>
      <c r="C8" s="307">
        <v>21200</v>
      </c>
      <c r="D8" s="307">
        <v>355300</v>
      </c>
      <c r="E8" s="307">
        <v>16800</v>
      </c>
      <c r="F8" s="307">
        <v>45500</v>
      </c>
      <c r="G8" s="307">
        <v>90200</v>
      </c>
      <c r="H8" s="307">
        <v>90500</v>
      </c>
      <c r="I8" s="307">
        <v>44100</v>
      </c>
      <c r="J8" s="307">
        <v>49000</v>
      </c>
      <c r="K8" s="318">
        <v>19200</v>
      </c>
      <c r="L8" s="314" t="s">
        <v>273</v>
      </c>
      <c r="M8" s="314" t="s">
        <v>273</v>
      </c>
      <c r="N8" s="326">
        <v>5900</v>
      </c>
      <c r="O8" s="326"/>
      <c r="P8" s="326"/>
      <c r="Q8" s="326"/>
      <c r="R8" s="330"/>
      <c r="S8" s="330"/>
      <c r="T8" s="326"/>
      <c r="U8" s="330"/>
      <c r="V8" s="326"/>
    </row>
    <row r="9" spans="1:22" s="128" customFormat="1" ht="15" customHeight="1">
      <c r="A9" s="301" t="s">
        <v>163</v>
      </c>
      <c r="B9" s="307">
        <v>370000</v>
      </c>
      <c r="C9" s="307">
        <v>18200</v>
      </c>
      <c r="D9" s="307">
        <v>351900</v>
      </c>
      <c r="E9" s="307">
        <v>14600</v>
      </c>
      <c r="F9" s="307">
        <v>40900</v>
      </c>
      <c r="G9" s="307">
        <v>85800</v>
      </c>
      <c r="H9" s="307">
        <v>71700</v>
      </c>
      <c r="I9" s="307">
        <v>39900</v>
      </c>
      <c r="J9" s="307">
        <v>43400</v>
      </c>
      <c r="K9" s="318">
        <v>39300</v>
      </c>
      <c r="L9" s="323">
        <v>16300</v>
      </c>
      <c r="M9" s="314" t="s">
        <v>273</v>
      </c>
      <c r="N9" s="326">
        <v>10300</v>
      </c>
      <c r="O9" s="326"/>
      <c r="P9" s="326"/>
      <c r="Q9" s="326"/>
      <c r="R9" s="330"/>
      <c r="S9" s="330"/>
      <c r="T9" s="326"/>
      <c r="U9" s="330"/>
      <c r="V9" s="326"/>
    </row>
    <row r="10" spans="1:22" s="128" customFormat="1" ht="15" customHeight="1">
      <c r="A10" s="301" t="s">
        <v>267</v>
      </c>
      <c r="B10" s="307">
        <v>371400</v>
      </c>
      <c r="C10" s="307">
        <v>16700</v>
      </c>
      <c r="D10" s="307">
        <f>SUM(E10:M10)</f>
        <v>354800</v>
      </c>
      <c r="E10" s="307">
        <v>13000</v>
      </c>
      <c r="F10" s="307">
        <v>35100</v>
      </c>
      <c r="G10" s="307">
        <v>77600</v>
      </c>
      <c r="H10" s="307">
        <v>69700</v>
      </c>
      <c r="I10" s="307">
        <v>37500</v>
      </c>
      <c r="J10" s="307">
        <v>41000</v>
      </c>
      <c r="K10" s="318">
        <v>36500</v>
      </c>
      <c r="L10" s="323">
        <v>21200</v>
      </c>
      <c r="M10" s="323">
        <v>23200</v>
      </c>
      <c r="N10" s="326">
        <v>17600</v>
      </c>
      <c r="O10" s="326"/>
      <c r="P10" s="326"/>
      <c r="Q10" s="326"/>
      <c r="R10" s="330"/>
      <c r="S10" s="330"/>
      <c r="T10" s="326"/>
      <c r="U10" s="330"/>
      <c r="V10" s="326"/>
    </row>
    <row r="11" spans="1:22" s="128" customFormat="1" ht="12" customHeight="1">
      <c r="A11" s="267" t="s">
        <v>44</v>
      </c>
      <c r="B11" s="308"/>
      <c r="C11" s="308"/>
      <c r="D11" s="308"/>
      <c r="E11" s="308"/>
      <c r="F11" s="308"/>
      <c r="G11" s="308"/>
      <c r="H11" s="308"/>
      <c r="I11" s="308"/>
      <c r="J11" s="308"/>
      <c r="K11" s="308"/>
      <c r="L11" s="308"/>
      <c r="M11" s="308"/>
      <c r="N11" s="326"/>
      <c r="O11" s="326"/>
      <c r="P11" s="326"/>
      <c r="Q11" s="326"/>
      <c r="R11" s="330"/>
      <c r="S11" s="330"/>
      <c r="T11" s="326"/>
      <c r="U11" s="330"/>
      <c r="V11" s="326"/>
    </row>
    <row r="12" spans="1:22" s="128" customFormat="1" ht="15" customHeight="1">
      <c r="A12" s="301" t="s">
        <v>644</v>
      </c>
      <c r="B12" s="307">
        <v>47989</v>
      </c>
      <c r="C12" s="307">
        <v>1640</v>
      </c>
      <c r="D12" s="307">
        <v>46350</v>
      </c>
      <c r="E12" s="307">
        <v>925</v>
      </c>
      <c r="F12" s="307">
        <v>3294</v>
      </c>
      <c r="G12" s="307">
        <v>8332</v>
      </c>
      <c r="H12" s="307">
        <v>9663</v>
      </c>
      <c r="I12" s="307">
        <v>5392</v>
      </c>
      <c r="J12" s="307">
        <v>5662</v>
      </c>
      <c r="K12" s="307">
        <v>5480</v>
      </c>
      <c r="L12" s="307">
        <v>3677</v>
      </c>
      <c r="M12" s="307">
        <v>3926</v>
      </c>
      <c r="N12" s="326"/>
      <c r="O12" s="326"/>
      <c r="P12" s="326"/>
      <c r="Q12" s="326"/>
      <c r="R12" s="330"/>
      <c r="S12" s="330"/>
      <c r="T12" s="326"/>
      <c r="U12" s="330"/>
      <c r="V12" s="326"/>
    </row>
    <row r="13" spans="1:22" s="128" customFormat="1" ht="15" customHeight="1">
      <c r="A13" s="302" t="s">
        <v>180</v>
      </c>
      <c r="B13" s="307"/>
      <c r="C13" s="307"/>
      <c r="D13" s="307"/>
      <c r="E13" s="307"/>
      <c r="F13" s="307"/>
      <c r="G13" s="307"/>
      <c r="H13" s="307"/>
      <c r="I13" s="307"/>
      <c r="J13" s="307"/>
      <c r="K13" s="318"/>
      <c r="L13" s="323"/>
      <c r="M13" s="323"/>
      <c r="N13" s="326"/>
      <c r="O13" s="326"/>
      <c r="P13" s="326"/>
      <c r="Q13" s="326"/>
      <c r="R13" s="330"/>
      <c r="S13" s="330"/>
      <c r="T13" s="326"/>
      <c r="U13" s="330"/>
      <c r="V13" s="326"/>
    </row>
    <row r="14" spans="1:22" s="128" customFormat="1" ht="15" customHeight="1">
      <c r="A14" s="301" t="s">
        <v>275</v>
      </c>
      <c r="B14" s="308">
        <v>100</v>
      </c>
      <c r="C14" s="308">
        <f t="shared" ref="C14:H14" si="0">C5/$B$5*100</f>
        <v>9.5420974889217138</v>
      </c>
      <c r="D14" s="308">
        <f t="shared" si="0"/>
        <v>90.457902511078288</v>
      </c>
      <c r="E14" s="308">
        <f t="shared" si="0"/>
        <v>9.2171344165435745</v>
      </c>
      <c r="F14" s="308">
        <f t="shared" si="0"/>
        <v>21.742983751846381</v>
      </c>
      <c r="G14" s="308">
        <f t="shared" si="0"/>
        <v>39.113737075332352</v>
      </c>
      <c r="H14" s="308">
        <f t="shared" si="0"/>
        <v>20.384047267355982</v>
      </c>
      <c r="I14" s="314" t="s">
        <v>273</v>
      </c>
      <c r="J14" s="314" t="s">
        <v>273</v>
      </c>
      <c r="K14" s="314" t="s">
        <v>273</v>
      </c>
      <c r="L14" s="314" t="s">
        <v>273</v>
      </c>
      <c r="M14" s="314" t="s">
        <v>273</v>
      </c>
      <c r="N14" s="326"/>
      <c r="O14" s="326"/>
      <c r="P14" s="326"/>
      <c r="Q14" s="326"/>
      <c r="R14" s="330"/>
      <c r="S14" s="330"/>
      <c r="T14" s="326"/>
      <c r="U14" s="330"/>
      <c r="V14" s="326"/>
    </row>
    <row r="15" spans="1:22" s="128" customFormat="1" ht="15" customHeight="1">
      <c r="A15" s="301" t="s">
        <v>119</v>
      </c>
      <c r="B15" s="308">
        <v>100</v>
      </c>
      <c r="C15" s="308">
        <f t="shared" ref="C15:I15" si="1">C6/$B$6*100</f>
        <v>7.5471698113207548</v>
      </c>
      <c r="D15" s="308">
        <f t="shared" si="1"/>
        <v>92.424242424242422</v>
      </c>
      <c r="E15" s="308">
        <f t="shared" si="1"/>
        <v>7.9473985134362488</v>
      </c>
      <c r="F15" s="308">
        <f t="shared" si="1"/>
        <v>17.838765008576331</v>
      </c>
      <c r="G15" s="308">
        <f t="shared" si="1"/>
        <v>33.647798742138363</v>
      </c>
      <c r="H15" s="308">
        <f t="shared" si="1"/>
        <v>26.329331046312177</v>
      </c>
      <c r="I15" s="308">
        <f t="shared" si="1"/>
        <v>6.660949113779302</v>
      </c>
      <c r="J15" s="314" t="s">
        <v>273</v>
      </c>
      <c r="K15" s="314" t="s">
        <v>273</v>
      </c>
      <c r="L15" s="314" t="s">
        <v>273</v>
      </c>
      <c r="M15" s="314" t="s">
        <v>273</v>
      </c>
      <c r="N15" s="326"/>
      <c r="O15" s="326"/>
      <c r="P15" s="326"/>
      <c r="Q15" s="326"/>
      <c r="R15" s="330"/>
      <c r="S15" s="330"/>
      <c r="T15" s="326"/>
      <c r="U15" s="330"/>
      <c r="V15" s="326"/>
    </row>
    <row r="16" spans="1:22" s="128" customFormat="1" ht="15" customHeight="1">
      <c r="A16" s="301" t="s">
        <v>278</v>
      </c>
      <c r="B16" s="308">
        <v>100</v>
      </c>
      <c r="C16" s="308">
        <f t="shared" ref="C16:J16" si="2">C7/$B$7*100</f>
        <v>5.1081081081081079</v>
      </c>
      <c r="D16" s="308">
        <f t="shared" si="2"/>
        <v>94.918918918918919</v>
      </c>
      <c r="E16" s="308">
        <f t="shared" si="2"/>
        <v>6.3783783783783781</v>
      </c>
      <c r="F16" s="308">
        <f t="shared" si="2"/>
        <v>14.864864864864865</v>
      </c>
      <c r="G16" s="308">
        <f t="shared" si="2"/>
        <v>30.594594594594593</v>
      </c>
      <c r="H16" s="308">
        <f t="shared" si="2"/>
        <v>24.594594594594597</v>
      </c>
      <c r="I16" s="308">
        <f t="shared" si="2"/>
        <v>11.918918918918919</v>
      </c>
      <c r="J16" s="308">
        <f t="shared" si="2"/>
        <v>6.5675675675675667</v>
      </c>
      <c r="K16" s="314" t="s">
        <v>273</v>
      </c>
      <c r="L16" s="314" t="s">
        <v>273</v>
      </c>
      <c r="M16" s="314" t="s">
        <v>273</v>
      </c>
      <c r="N16" s="326"/>
      <c r="O16" s="326"/>
      <c r="P16" s="326"/>
      <c r="Q16" s="326"/>
      <c r="R16" s="330"/>
      <c r="S16" s="330"/>
      <c r="T16" s="326"/>
      <c r="U16" s="330"/>
      <c r="V16" s="326"/>
    </row>
    <row r="17" spans="1:22" s="128" customFormat="1" ht="15" customHeight="1">
      <c r="A17" s="301" t="s">
        <v>280</v>
      </c>
      <c r="B17" s="308">
        <v>100</v>
      </c>
      <c r="C17" s="308">
        <f t="shared" ref="C17:K17" si="3">C8/$B$8*100</f>
        <v>5.63230605738576</v>
      </c>
      <c r="D17" s="308">
        <f t="shared" si="3"/>
        <v>94.394261424017003</v>
      </c>
      <c r="E17" s="308">
        <f t="shared" si="3"/>
        <v>4.4633368756641874</v>
      </c>
      <c r="F17" s="308">
        <f t="shared" si="3"/>
        <v>12.088204038257173</v>
      </c>
      <c r="G17" s="308">
        <f t="shared" si="3"/>
        <v>23.963868225292241</v>
      </c>
      <c r="H17" s="308">
        <f t="shared" si="3"/>
        <v>24.043570669500529</v>
      </c>
      <c r="I17" s="308">
        <f t="shared" si="3"/>
        <v>11.716259298618491</v>
      </c>
      <c r="J17" s="308">
        <f t="shared" si="3"/>
        <v>13.018065887353881</v>
      </c>
      <c r="K17" s="308">
        <f t="shared" si="3"/>
        <v>5.1009564293304992</v>
      </c>
      <c r="L17" s="314" t="s">
        <v>273</v>
      </c>
      <c r="M17" s="314" t="s">
        <v>273</v>
      </c>
      <c r="N17" s="326"/>
      <c r="O17" s="326"/>
      <c r="P17" s="326"/>
      <c r="Q17" s="326"/>
      <c r="R17" s="330"/>
      <c r="S17" s="330"/>
      <c r="T17" s="326"/>
      <c r="U17" s="330"/>
      <c r="V17" s="326"/>
    </row>
    <row r="18" spans="1:22" s="128" customFormat="1" ht="15" customHeight="1">
      <c r="A18" s="301" t="s">
        <v>163</v>
      </c>
      <c r="B18" s="308">
        <v>100</v>
      </c>
      <c r="C18" s="308">
        <f t="shared" ref="C18:L18" si="4">C9/$B$9*100</f>
        <v>4.9189189189189184</v>
      </c>
      <c r="D18" s="308">
        <f t="shared" si="4"/>
        <v>95.108108108108098</v>
      </c>
      <c r="E18" s="308">
        <f t="shared" si="4"/>
        <v>3.9459459459459461</v>
      </c>
      <c r="F18" s="308">
        <f t="shared" si="4"/>
        <v>11.054054054054054</v>
      </c>
      <c r="G18" s="308">
        <f t="shared" si="4"/>
        <v>23.189189189189189</v>
      </c>
      <c r="H18" s="308">
        <f t="shared" si="4"/>
        <v>19.378378378378379</v>
      </c>
      <c r="I18" s="308">
        <f t="shared" si="4"/>
        <v>10.783783783783782</v>
      </c>
      <c r="J18" s="308">
        <f t="shared" si="4"/>
        <v>11.72972972972973</v>
      </c>
      <c r="K18" s="308">
        <f t="shared" si="4"/>
        <v>10.621621621621621</v>
      </c>
      <c r="L18" s="308">
        <f t="shared" si="4"/>
        <v>4.4054054054054053</v>
      </c>
      <c r="M18" s="314" t="s">
        <v>273</v>
      </c>
      <c r="N18" s="326"/>
      <c r="O18" s="326"/>
      <c r="P18" s="326"/>
      <c r="Q18" s="326"/>
      <c r="R18" s="330"/>
      <c r="S18" s="330"/>
      <c r="T18" s="326"/>
      <c r="U18" s="330"/>
      <c r="V18" s="326"/>
    </row>
    <row r="19" spans="1:22" s="128" customFormat="1" ht="15" customHeight="1">
      <c r="A19" s="301" t="s">
        <v>267</v>
      </c>
      <c r="B19" s="308">
        <v>100</v>
      </c>
      <c r="C19" s="308">
        <f t="shared" ref="C19:M19" si="5">C10/$B$10*100</f>
        <v>4.4964997307485186</v>
      </c>
      <c r="D19" s="308">
        <f t="shared" si="5"/>
        <v>95.530425417339799</v>
      </c>
      <c r="E19" s="308">
        <f t="shared" si="5"/>
        <v>3.5002692514808831</v>
      </c>
      <c r="F19" s="308">
        <f t="shared" si="5"/>
        <v>9.4507269789983841</v>
      </c>
      <c r="G19" s="308">
        <f t="shared" si="5"/>
        <v>20.89391491653204</v>
      </c>
      <c r="H19" s="308">
        <f t="shared" si="5"/>
        <v>18.766828217555194</v>
      </c>
      <c r="I19" s="308">
        <f t="shared" si="5"/>
        <v>10.096930533117931</v>
      </c>
      <c r="J19" s="308">
        <f t="shared" si="5"/>
        <v>11.039310716208938</v>
      </c>
      <c r="K19" s="308">
        <f t="shared" si="5"/>
        <v>9.827679052234787</v>
      </c>
      <c r="L19" s="308">
        <f t="shared" si="5"/>
        <v>5.7081313947226704</v>
      </c>
      <c r="M19" s="308">
        <f t="shared" si="5"/>
        <v>6.2466343564889604</v>
      </c>
      <c r="N19" s="326"/>
      <c r="O19" s="326"/>
      <c r="P19" s="326"/>
      <c r="Q19" s="326"/>
      <c r="R19" s="330"/>
      <c r="S19" s="330"/>
      <c r="T19" s="326"/>
      <c r="U19" s="330"/>
      <c r="V19" s="326"/>
    </row>
    <row r="20" spans="1:22" s="128" customFormat="1" ht="12" customHeight="1">
      <c r="A20" s="267" t="s">
        <v>467</v>
      </c>
      <c r="B20" s="308"/>
      <c r="C20" s="308"/>
      <c r="D20" s="308"/>
      <c r="E20" s="308"/>
      <c r="F20" s="308"/>
      <c r="G20" s="308"/>
      <c r="H20" s="308"/>
      <c r="I20" s="308"/>
      <c r="J20" s="308"/>
      <c r="K20" s="308"/>
      <c r="L20" s="308"/>
      <c r="M20" s="308"/>
      <c r="N20" s="326"/>
      <c r="O20" s="326"/>
      <c r="P20" s="326"/>
      <c r="Q20" s="326"/>
      <c r="R20" s="330"/>
      <c r="S20" s="330"/>
      <c r="T20" s="326"/>
      <c r="U20" s="330"/>
      <c r="V20" s="326"/>
    </row>
    <row r="21" spans="1:22" s="128" customFormat="1" ht="15" customHeight="1">
      <c r="A21" s="183" t="s">
        <v>644</v>
      </c>
      <c r="B21" s="309">
        <v>100</v>
      </c>
      <c r="C21" s="309">
        <f t="shared" ref="C21:M21" si="6">C12/$B$12*100</f>
        <v>3.417449832253225</v>
      </c>
      <c r="D21" s="309">
        <f t="shared" si="6"/>
        <v>96.584633978620104</v>
      </c>
      <c r="E21" s="309">
        <f t="shared" si="6"/>
        <v>1.9275250578257519</v>
      </c>
      <c r="F21" s="309">
        <f t="shared" si="6"/>
        <v>6.8640730167330011</v>
      </c>
      <c r="G21" s="309">
        <f t="shared" si="6"/>
        <v>17.362312196545041</v>
      </c>
      <c r="H21" s="309">
        <f t="shared" si="6"/>
        <v>20.135864468940799</v>
      </c>
      <c r="I21" s="309">
        <f t="shared" si="6"/>
        <v>11.235908228969137</v>
      </c>
      <c r="J21" s="309">
        <f t="shared" si="6"/>
        <v>11.798537164766925</v>
      </c>
      <c r="K21" s="309">
        <f t="shared" si="6"/>
        <v>11.41928358582175</v>
      </c>
      <c r="L21" s="309">
        <f t="shared" si="6"/>
        <v>7.6621725812165282</v>
      </c>
      <c r="M21" s="309">
        <f t="shared" si="6"/>
        <v>8.181041488674488</v>
      </c>
      <c r="N21" s="326"/>
      <c r="O21" s="326"/>
      <c r="P21" s="326"/>
      <c r="Q21" s="326"/>
      <c r="R21" s="330"/>
      <c r="S21" s="330"/>
      <c r="T21" s="326"/>
      <c r="U21" s="330"/>
      <c r="V21" s="326"/>
    </row>
    <row r="22" spans="1:22" s="295" customFormat="1" ht="13.5" customHeight="1">
      <c r="A22" s="261" t="s">
        <v>646</v>
      </c>
      <c r="B22" s="310"/>
      <c r="C22" s="310"/>
      <c r="D22" s="310"/>
      <c r="E22" s="310"/>
      <c r="F22" s="310"/>
      <c r="G22" s="310"/>
      <c r="H22" s="310"/>
      <c r="I22" s="310"/>
      <c r="J22" s="310"/>
      <c r="K22" s="319"/>
      <c r="L22" s="324"/>
      <c r="M22" s="324"/>
      <c r="N22" s="324"/>
      <c r="O22" s="324"/>
      <c r="P22" s="324"/>
      <c r="Q22" s="324"/>
      <c r="R22" s="319"/>
      <c r="S22" s="319"/>
      <c r="T22" s="324"/>
      <c r="U22" s="319"/>
      <c r="V22" s="324"/>
    </row>
    <row r="23" spans="1:22" s="295" customFormat="1" ht="13.5" customHeight="1">
      <c r="A23" s="261"/>
      <c r="B23" s="310"/>
      <c r="C23" s="310"/>
      <c r="D23" s="310"/>
      <c r="E23" s="310"/>
      <c r="F23" s="310"/>
      <c r="G23" s="310"/>
      <c r="H23" s="310"/>
      <c r="I23" s="310"/>
      <c r="J23" s="310"/>
      <c r="K23" s="319"/>
      <c r="L23" s="324"/>
      <c r="M23" s="324"/>
      <c r="N23" s="324"/>
      <c r="O23" s="324"/>
      <c r="P23" s="324"/>
      <c r="Q23" s="324"/>
      <c r="R23" s="319"/>
      <c r="S23" s="319"/>
      <c r="T23" s="324"/>
      <c r="U23" s="319"/>
      <c r="V23" s="324"/>
    </row>
    <row r="24" spans="1:22" s="296" customFormat="1" ht="16.5" customHeight="1"/>
    <row r="25" spans="1:22" s="296" customFormat="1" ht="16.5" customHeight="1">
      <c r="A25" s="296" t="s">
        <v>160</v>
      </c>
    </row>
    <row r="26" spans="1:22" ht="16.5" customHeight="1">
      <c r="A26" s="231" t="s">
        <v>128</v>
      </c>
      <c r="B26" s="231" t="s">
        <v>48</v>
      </c>
      <c r="C26" s="231" t="s">
        <v>73</v>
      </c>
      <c r="D26" s="231" t="s">
        <v>68</v>
      </c>
      <c r="E26" s="231" t="s">
        <v>141</v>
      </c>
      <c r="F26" s="231" t="s">
        <v>146</v>
      </c>
      <c r="G26" s="231" t="s">
        <v>153</v>
      </c>
      <c r="H26" s="231" t="s">
        <v>133</v>
      </c>
      <c r="I26" s="231" t="s">
        <v>109</v>
      </c>
      <c r="J26" s="231" t="s">
        <v>157</v>
      </c>
    </row>
    <row r="27" spans="1:22" ht="16.5" customHeight="1">
      <c r="A27" s="231">
        <v>4.4964997307485186</v>
      </c>
      <c r="B27" s="231">
        <v>3.5002692514808831</v>
      </c>
      <c r="C27" s="231">
        <v>9.4507269789983841</v>
      </c>
      <c r="D27" s="231">
        <v>20.89391491653204</v>
      </c>
      <c r="E27" s="231">
        <v>18.766828217555194</v>
      </c>
      <c r="F27" s="231">
        <v>10.096930533117931</v>
      </c>
      <c r="G27" s="231">
        <v>11.039310716208938</v>
      </c>
      <c r="H27" s="231">
        <v>9.827679052234787</v>
      </c>
      <c r="I27" s="231">
        <v>5.7081313947226704</v>
      </c>
      <c r="J27" s="231">
        <v>6.2466343564889604</v>
      </c>
    </row>
    <row r="28" spans="1:22" ht="16.5" customHeight="1">
      <c r="A28" s="303"/>
      <c r="B28" s="232"/>
    </row>
    <row r="29" spans="1:22" ht="16.5" customHeight="1">
      <c r="A29" s="303"/>
      <c r="B29" s="232"/>
    </row>
    <row r="30" spans="1:22" ht="16.5" customHeight="1">
      <c r="A30" s="303"/>
      <c r="B30" s="232"/>
    </row>
    <row r="31" spans="1:22" ht="16.5" customHeight="1">
      <c r="A31" s="303"/>
      <c r="B31" s="232"/>
    </row>
    <row r="32" spans="1:22" ht="16.5" customHeight="1">
      <c r="A32" s="303"/>
      <c r="B32" s="232"/>
    </row>
    <row r="33" spans="1:22" ht="16.5" customHeight="1">
      <c r="A33" s="303"/>
      <c r="B33" s="232"/>
    </row>
    <row r="44" spans="1:22" s="128" customFormat="1" ht="15" customHeight="1">
      <c r="A44" s="297"/>
      <c r="B44" s="304"/>
      <c r="C44" s="304"/>
      <c r="D44" s="304"/>
      <c r="E44" s="304"/>
      <c r="F44" s="304"/>
      <c r="G44" s="304"/>
      <c r="H44" s="304"/>
      <c r="I44" s="304"/>
      <c r="J44" s="304"/>
      <c r="K44" s="315"/>
      <c r="L44" s="320"/>
      <c r="M44" s="320"/>
      <c r="N44" s="326"/>
      <c r="O44" s="326"/>
      <c r="P44" s="326"/>
      <c r="Q44" s="326"/>
      <c r="R44" s="330"/>
      <c r="S44" s="330"/>
      <c r="T44" s="326"/>
      <c r="U44" s="330"/>
      <c r="V44" s="326"/>
    </row>
  </sheetData>
  <mergeCells count="2">
    <mergeCell ref="B2:B3"/>
    <mergeCell ref="C2:C3"/>
  </mergeCells>
  <phoneticPr fontId="6"/>
  <pageMargins left="0.78740157480314965" right="0" top="0.98425196850393692" bottom="0" header="0.51181102362204722" footer="0.51181102362204722"/>
  <pageSetup paperSize="9" fitToWidth="1" fitToHeight="1" pageOrder="overThenDown" orientation="portrait" usePrinterDefaults="1" r:id="rId1"/>
  <headerFooter alignWithMargins="0">
    <oddFooter>&amp;C1</oddFooter>
  </headerFooter>
  <colBreaks count="2" manualBreakCount="2">
    <brk id="10" max="1048575" man="1"/>
    <brk id="2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00B0F0"/>
  </sheetPr>
  <dimension ref="C1"/>
  <sheetViews>
    <sheetView view="pageBreakPreview" zoomScale="120" zoomScaleNormal="120" zoomScaleSheetLayoutView="120" workbookViewId="0">
      <selection activeCell="BR52" sqref="BR52"/>
    </sheetView>
  </sheetViews>
  <sheetFormatPr defaultColWidth="1.875" defaultRowHeight="15" customHeight="1"/>
  <cols>
    <col min="1" max="61" width="1.5" customWidth="1"/>
  </cols>
  <sheetData>
    <row r="1" spans="3:3" ht="18" customHeight="1">
      <c r="C1" t="s">
        <v>414</v>
      </c>
    </row>
  </sheetData>
  <phoneticPr fontId="6"/>
  <pageMargins left="0.59055118110236227" right="0.59055118110236227" top="0.59055118110236227" bottom="0.39370078740157483" header="0.31496062992125984" footer="0.19685039370078741"/>
  <pageSetup paperSize="9" firstPageNumber="17" fitToWidth="1" fitToHeight="1" orientation="portrait" usePrinterDefaults="1" useFirstPageNumber="1" r:id="rId1"/>
  <headerFooter>
    <oddFooter>&amp;C- &amp;P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AW74"/>
  <sheetViews>
    <sheetView view="pageBreakPreview" zoomScale="120" zoomScaleNormal="120" zoomScaleSheetLayoutView="120" workbookViewId="0">
      <selection activeCell="T86" sqref="T86"/>
    </sheetView>
  </sheetViews>
  <sheetFormatPr defaultColWidth="1.875" defaultRowHeight="13.5"/>
  <cols>
    <col min="1" max="16384" width="1.875" style="34"/>
  </cols>
  <sheetData>
    <row r="1" spans="1:2" ht="30" customHeight="1">
      <c r="A1" s="35" t="s">
        <v>30</v>
      </c>
    </row>
    <row r="2" spans="1:2" ht="13.5" customHeight="1">
      <c r="A2" s="36"/>
    </row>
    <row r="3" spans="1:2" ht="15" customHeight="1">
      <c r="A3" s="36"/>
      <c r="B3" s="24" t="s">
        <v>16</v>
      </c>
    </row>
    <row r="4" spans="1:2" ht="15" customHeight="1">
      <c r="A4" s="36"/>
      <c r="B4" s="24"/>
    </row>
    <row r="5" spans="1:2" ht="15" customHeight="1">
      <c r="A5" s="36"/>
      <c r="B5" s="24"/>
    </row>
    <row r="6" spans="1:2" ht="15" customHeight="1">
      <c r="A6" s="36"/>
      <c r="B6" s="24"/>
    </row>
    <row r="7" spans="1:2" ht="15" customHeight="1">
      <c r="A7" s="36"/>
      <c r="B7" s="24"/>
    </row>
    <row r="8" spans="1:2" ht="15" customHeight="1">
      <c r="A8" s="36"/>
      <c r="B8" s="24"/>
    </row>
    <row r="9" spans="1:2" ht="15" customHeight="1">
      <c r="A9" s="36"/>
      <c r="B9" s="24"/>
    </row>
    <row r="10" spans="1:2" ht="15" customHeight="1">
      <c r="A10" s="36"/>
      <c r="B10" s="24"/>
    </row>
    <row r="11" spans="1:2" ht="15" customHeight="1">
      <c r="A11" s="36"/>
      <c r="B11" s="24"/>
    </row>
    <row r="12" spans="1:2" ht="15" customHeight="1">
      <c r="A12" s="36"/>
      <c r="B12" s="24"/>
    </row>
    <row r="13" spans="1:2" ht="15" customHeight="1">
      <c r="A13" s="36"/>
      <c r="B13" s="24"/>
    </row>
    <row r="14" spans="1:2" ht="15" customHeight="1">
      <c r="A14" s="36"/>
      <c r="B14" s="24"/>
    </row>
    <row r="15" spans="1:2" ht="15" customHeight="1">
      <c r="A15" s="36"/>
      <c r="B15" s="24"/>
    </row>
    <row r="16" spans="1:2" ht="15" customHeight="1">
      <c r="A16" s="36"/>
      <c r="B16" s="24"/>
    </row>
    <row r="17" spans="1:49" ht="15" customHeight="1">
      <c r="A17" s="36"/>
      <c r="B17" s="24" t="s">
        <v>3</v>
      </c>
    </row>
    <row r="18" spans="1:49" ht="15" customHeight="1">
      <c r="C18" s="37"/>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row>
    <row r="19" spans="1:49" ht="13.5" customHeight="1">
      <c r="C19" s="38"/>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row>
    <row r="20" spans="1:49" ht="15" customHeight="1">
      <c r="A20" s="36"/>
      <c r="B20" s="24" t="s">
        <v>23</v>
      </c>
    </row>
    <row r="21" spans="1:49" ht="15" customHeight="1">
      <c r="A21" s="36"/>
      <c r="B21" s="24"/>
      <c r="C21" s="34" t="s">
        <v>663</v>
      </c>
    </row>
    <row r="22" spans="1:49" ht="15" customHeight="1">
      <c r="A22" s="36"/>
      <c r="B22" s="24"/>
    </row>
    <row r="23" spans="1:49" ht="15" customHeight="1">
      <c r="A23" s="36"/>
      <c r="B23" s="24"/>
    </row>
    <row r="24" spans="1:49" ht="15" customHeight="1">
      <c r="A24" s="36"/>
      <c r="B24" s="24"/>
    </row>
    <row r="25" spans="1:49" ht="15" customHeight="1">
      <c r="A25" s="36"/>
      <c r="B25" s="24"/>
      <c r="C25" s="34" t="s">
        <v>472</v>
      </c>
    </row>
    <row r="26" spans="1:49" ht="15" customHeight="1">
      <c r="A26" s="36"/>
      <c r="B26" s="24"/>
    </row>
    <row r="27" spans="1:49" ht="15" customHeight="1">
      <c r="A27" s="36"/>
      <c r="B27" s="24"/>
    </row>
    <row r="28" spans="1:49" ht="15" customHeight="1">
      <c r="A28" s="36"/>
      <c r="B28" s="24"/>
    </row>
    <row r="29" spans="1:49" ht="15" customHeight="1">
      <c r="A29" s="36"/>
      <c r="B29" s="24"/>
    </row>
    <row r="30" spans="1:49" ht="15" customHeight="1">
      <c r="A30" s="36"/>
      <c r="B30" s="24"/>
    </row>
    <row r="31" spans="1:49" ht="15" customHeight="1">
      <c r="A31" s="36"/>
      <c r="B31" s="24"/>
    </row>
    <row r="32" spans="1:49" ht="15" customHeight="1">
      <c r="A32" s="36"/>
      <c r="B32" s="24"/>
    </row>
    <row r="33" spans="1:49" ht="15" customHeight="1">
      <c r="A33" s="36"/>
      <c r="B33" s="24"/>
    </row>
    <row r="34" spans="1:49" ht="15" customHeight="1">
      <c r="A34" s="36"/>
      <c r="B34" s="24"/>
    </row>
    <row r="35" spans="1:49" ht="15" customHeight="1">
      <c r="A35" s="36"/>
      <c r="B35" s="24"/>
    </row>
    <row r="36" spans="1:49" ht="15" customHeight="1">
      <c r="A36" s="36"/>
      <c r="B36" s="24"/>
    </row>
    <row r="37" spans="1:49" ht="15" customHeight="1">
      <c r="A37" s="36"/>
      <c r="B37" s="24"/>
    </row>
    <row r="38" spans="1:49" ht="15" customHeight="1">
      <c r="A38" s="36"/>
      <c r="B38" s="24"/>
    </row>
    <row r="39" spans="1:49" ht="15" customHeight="1">
      <c r="A39" s="36"/>
      <c r="B39" s="24"/>
    </row>
    <row r="40" spans="1:49" ht="15" customHeight="1">
      <c r="A40" s="36"/>
      <c r="B40" s="24" t="s">
        <v>26</v>
      </c>
    </row>
    <row r="41" spans="1:49" ht="15" customHeight="1">
      <c r="A41" s="36"/>
      <c r="B41" s="24"/>
    </row>
    <row r="42" spans="1:49" ht="15" customHeight="1">
      <c r="A42" s="36"/>
      <c r="B42" s="24"/>
    </row>
    <row r="43" spans="1:49" ht="15" customHeight="1">
      <c r="A43" s="36"/>
      <c r="B43" s="24"/>
    </row>
    <row r="44" spans="1:49" ht="15" customHeight="1">
      <c r="A44" s="36"/>
      <c r="B44" s="24"/>
    </row>
    <row r="45" spans="1:49" ht="15" customHeight="1">
      <c r="A45" s="36"/>
      <c r="B45" s="24"/>
    </row>
    <row r="46" spans="1:49" ht="15" customHeight="1">
      <c r="A46" s="36"/>
      <c r="B46" s="24" t="s">
        <v>7</v>
      </c>
    </row>
    <row r="47" spans="1:49" ht="15" customHeight="1">
      <c r="A47" s="36"/>
      <c r="B47" s="24"/>
      <c r="C47" s="34" t="s">
        <v>17</v>
      </c>
    </row>
    <row r="48" spans="1:49" ht="12.75" customHeight="1">
      <c r="A48" s="36"/>
      <c r="B48" s="24"/>
      <c r="F48" s="42"/>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row>
    <row r="49" spans="1:49" ht="13.5" customHeight="1">
      <c r="A49" s="36"/>
      <c r="B49" s="24"/>
    </row>
    <row r="50" spans="1:49" ht="13.5" customHeight="1">
      <c r="A50" s="36"/>
      <c r="B50" s="24"/>
      <c r="C50" s="34" t="s">
        <v>743</v>
      </c>
    </row>
    <row r="51" spans="1:49" ht="13.5" customHeight="1">
      <c r="A51" s="36"/>
      <c r="B51" s="24"/>
    </row>
    <row r="52" spans="1:49" ht="13.5" customHeight="1">
      <c r="A52" s="36"/>
      <c r="B52" s="24"/>
    </row>
    <row r="53" spans="1:49" ht="13.5" customHeight="1">
      <c r="A53" s="36"/>
      <c r="B53" s="24"/>
    </row>
    <row r="54" spans="1:49" ht="13.5" customHeight="1">
      <c r="A54" s="36"/>
      <c r="B54" s="24"/>
    </row>
    <row r="55" spans="1:49" ht="13.5" customHeight="1">
      <c r="A55" s="36"/>
      <c r="B55" s="24"/>
      <c r="C55" s="34" t="s">
        <v>391</v>
      </c>
    </row>
    <row r="56" spans="1:49" ht="13.5" customHeight="1">
      <c r="A56" s="36"/>
      <c r="B56" s="24"/>
    </row>
    <row r="57" spans="1:49" ht="13.5" customHeight="1">
      <c r="A57" s="36"/>
      <c r="B57" s="24"/>
    </row>
    <row r="58" spans="1:49" ht="13.5" customHeight="1">
      <c r="A58" s="36"/>
      <c r="B58" s="24"/>
    </row>
    <row r="59" spans="1:49" ht="15" customHeight="1">
      <c r="A59" s="36"/>
      <c r="B59" s="24"/>
      <c r="C59" s="34" t="s">
        <v>744</v>
      </c>
    </row>
    <row r="60" spans="1:49" ht="15" customHeight="1">
      <c r="A60" s="36"/>
      <c r="B60" s="24"/>
      <c r="F60" s="42"/>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row>
    <row r="61" spans="1:49" ht="13.5" customHeight="1">
      <c r="A61" s="36"/>
      <c r="B61" s="24"/>
    </row>
    <row r="62" spans="1:49" ht="15" customHeight="1">
      <c r="A62" s="36"/>
      <c r="B62" s="24"/>
    </row>
    <row r="63" spans="1:49" ht="15" customHeight="1">
      <c r="A63" s="36"/>
      <c r="B63" s="24"/>
      <c r="F63" s="42"/>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row>
    <row r="64" spans="1:49" ht="15" customHeight="1">
      <c r="A64" s="36"/>
      <c r="B64" s="24"/>
      <c r="C64" s="34" t="s">
        <v>745</v>
      </c>
    </row>
    <row r="65" spans="1:49" ht="13.5" customHeight="1"/>
    <row r="66" spans="1:49" ht="15" customHeight="1">
      <c r="A66" s="36"/>
      <c r="B66" s="24"/>
      <c r="C66" s="34" t="s">
        <v>746</v>
      </c>
    </row>
    <row r="67" spans="1:49" ht="15" customHeight="1">
      <c r="A67" s="36"/>
      <c r="B67" s="24"/>
    </row>
    <row r="68" spans="1:49" ht="15" customHeight="1">
      <c r="A68" s="36"/>
      <c r="B68" s="24"/>
    </row>
    <row r="69" spans="1:49" ht="15" customHeight="1">
      <c r="A69" s="36"/>
      <c r="B69" s="24" t="s">
        <v>12</v>
      </c>
    </row>
    <row r="70" spans="1:49" ht="13.5" customHeight="1">
      <c r="C70" s="39"/>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3"/>
      <c r="AP70" s="43"/>
      <c r="AQ70" s="43"/>
      <c r="AR70" s="43"/>
      <c r="AS70" s="43"/>
      <c r="AT70" s="43"/>
      <c r="AU70" s="43"/>
      <c r="AV70" s="43"/>
      <c r="AW70" s="43"/>
    </row>
    <row r="71" spans="1:49" ht="13.5" customHeight="1">
      <c r="C71" s="39"/>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3"/>
      <c r="AP71" s="43"/>
      <c r="AQ71" s="43"/>
      <c r="AR71" s="43"/>
      <c r="AS71" s="43"/>
      <c r="AT71" s="43"/>
      <c r="AU71" s="43"/>
      <c r="AV71" s="43"/>
      <c r="AW71" s="43"/>
    </row>
    <row r="72" spans="1:49" ht="13.5" customHeight="1">
      <c r="C72" s="39"/>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3"/>
      <c r="AP72" s="43"/>
      <c r="AQ72" s="43"/>
      <c r="AR72" s="43"/>
      <c r="AS72" s="43"/>
      <c r="AT72" s="43"/>
      <c r="AU72" s="43"/>
      <c r="AV72" s="43"/>
      <c r="AW72" s="43"/>
    </row>
    <row r="73" spans="1:49" ht="13.5" customHeight="1">
      <c r="C73" s="39"/>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3"/>
      <c r="AP73" s="43"/>
      <c r="AQ73" s="43"/>
      <c r="AR73" s="43"/>
      <c r="AS73" s="43"/>
      <c r="AT73" s="43"/>
      <c r="AU73" s="43"/>
      <c r="AV73" s="43"/>
      <c r="AW73" s="43"/>
    </row>
    <row r="74" spans="1:49" ht="13.5" customHeight="1">
      <c r="C74" s="38"/>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row>
  </sheetData>
  <phoneticPr fontId="6"/>
  <pageMargins left="0.59055118110236227" right="0.59055118110236227" top="0.39370078740157483" bottom="0.39370078740157483" header="0.39370078740157483" footer="0.19685039370078741"/>
  <pageSetup paperSize="9" fitToWidth="1" fitToHeight="1" orientation="portrait" usePrinterDefaults="1" r:id="rId1"/>
  <headerFooter>
    <oddFooter>&amp;C- &amp;P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C000"/>
  </sheetPr>
  <dimension ref="A1:AC97"/>
  <sheetViews>
    <sheetView showGridLines="0" topLeftCell="A16" zoomScale="120" zoomScaleNormal="120" workbookViewId="0">
      <selection activeCell="E22" sqref="E22:G22"/>
    </sheetView>
  </sheetViews>
  <sheetFormatPr defaultRowHeight="16.5" customHeight="1"/>
  <cols>
    <col min="1" max="1" width="11.25" style="231" customWidth="1"/>
    <col min="2" max="9" width="9.25" style="231" customWidth="1"/>
    <col min="10" max="16384" width="9" style="231" customWidth="1"/>
  </cols>
  <sheetData>
    <row r="1" spans="1:29" s="73" customFormat="1" ht="16.5" customHeight="1">
      <c r="A1" s="128" t="s">
        <v>571</v>
      </c>
      <c r="B1" s="169"/>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row>
    <row r="2" spans="1:29" s="73" customFormat="1" ht="15" customHeight="1">
      <c r="A2" s="207"/>
      <c r="B2" s="339" t="s">
        <v>545</v>
      </c>
      <c r="C2" s="345" t="s">
        <v>10</v>
      </c>
      <c r="D2" s="345" t="s">
        <v>291</v>
      </c>
      <c r="E2" s="340"/>
      <c r="F2" s="340"/>
      <c r="G2" s="340"/>
      <c r="H2" s="340"/>
      <c r="I2" s="353"/>
      <c r="J2" s="140"/>
      <c r="K2" s="140"/>
      <c r="L2" s="231"/>
      <c r="M2" s="231"/>
      <c r="N2" s="231"/>
      <c r="O2" s="231"/>
      <c r="P2" s="231"/>
      <c r="Q2" s="231"/>
      <c r="R2" s="231"/>
      <c r="S2" s="231"/>
      <c r="T2" s="140"/>
      <c r="U2" s="140"/>
      <c r="V2" s="140"/>
      <c r="W2" s="140"/>
      <c r="X2" s="140"/>
      <c r="Y2" s="140"/>
      <c r="Z2" s="140"/>
      <c r="AA2" s="140"/>
      <c r="AB2" s="140"/>
      <c r="AC2" s="140"/>
    </row>
    <row r="3" spans="1:29" s="73" customFormat="1" ht="15" customHeight="1">
      <c r="A3" s="206"/>
      <c r="B3" s="340"/>
      <c r="C3" s="340"/>
      <c r="D3" s="345" t="s">
        <v>186</v>
      </c>
      <c r="E3" s="345" t="s">
        <v>24</v>
      </c>
      <c r="F3" s="340"/>
      <c r="G3" s="340"/>
      <c r="H3" s="345" t="s">
        <v>166</v>
      </c>
      <c r="I3" s="354" t="s">
        <v>288</v>
      </c>
      <c r="J3" s="140"/>
      <c r="K3" s="140"/>
      <c r="L3" s="231"/>
      <c r="M3" s="231"/>
      <c r="N3" s="231"/>
      <c r="O3" s="231"/>
      <c r="P3" s="231"/>
      <c r="Q3" s="231"/>
      <c r="R3" s="231"/>
      <c r="S3" s="231"/>
      <c r="T3" s="140"/>
      <c r="U3" s="140"/>
      <c r="V3" s="140"/>
      <c r="W3" s="140"/>
      <c r="X3" s="140"/>
      <c r="Y3" s="140"/>
      <c r="Z3" s="140"/>
      <c r="AA3" s="140"/>
      <c r="AB3" s="140"/>
      <c r="AC3" s="140"/>
    </row>
    <row r="4" spans="1:29" s="73" customFormat="1" ht="30" customHeight="1">
      <c r="A4" s="234"/>
      <c r="B4" s="340"/>
      <c r="C4" s="340"/>
      <c r="D4" s="340"/>
      <c r="E4" s="345" t="s">
        <v>186</v>
      </c>
      <c r="F4" s="345" t="s">
        <v>290</v>
      </c>
      <c r="G4" s="345" t="s">
        <v>295</v>
      </c>
      <c r="H4" s="340"/>
      <c r="I4" s="353"/>
      <c r="J4" s="140"/>
      <c r="K4" s="140"/>
      <c r="L4" s="231"/>
      <c r="M4" s="355"/>
      <c r="N4" s="355"/>
      <c r="O4" s="355"/>
      <c r="P4" s="355"/>
      <c r="Q4" s="355"/>
      <c r="R4" s="355"/>
      <c r="S4" s="355"/>
      <c r="T4" s="140"/>
      <c r="U4" s="140"/>
      <c r="V4" s="140"/>
      <c r="W4" s="140"/>
      <c r="X4" s="140"/>
      <c r="Y4" s="140"/>
      <c r="Z4" s="140"/>
      <c r="AA4" s="140"/>
      <c r="AB4" s="140"/>
      <c r="AC4" s="140"/>
    </row>
    <row r="5" spans="1:29" s="73" customFormat="1" ht="15" customHeight="1">
      <c r="A5" s="333" t="s">
        <v>8</v>
      </c>
      <c r="B5" s="341"/>
      <c r="C5" s="341"/>
      <c r="D5" s="341"/>
      <c r="E5" s="347"/>
      <c r="F5" s="347"/>
      <c r="G5" s="347"/>
      <c r="H5" s="341"/>
      <c r="I5" s="341"/>
      <c r="J5" s="140"/>
      <c r="K5" s="140"/>
      <c r="L5" s="231"/>
      <c r="M5" s="356"/>
      <c r="N5" s="355"/>
      <c r="O5" s="355"/>
      <c r="P5" s="355"/>
      <c r="Q5" s="355"/>
      <c r="R5" s="355"/>
      <c r="S5" s="355"/>
      <c r="T5" s="140"/>
      <c r="U5" s="140"/>
      <c r="V5" s="140"/>
      <c r="W5" s="140"/>
      <c r="X5" s="140"/>
      <c r="Y5" s="140"/>
      <c r="Z5" s="140"/>
      <c r="AA5" s="140"/>
      <c r="AB5" s="140"/>
      <c r="AC5" s="140"/>
    </row>
    <row r="6" spans="1:29" s="73" customFormat="1" ht="15" customHeight="1">
      <c r="A6" s="334" t="s">
        <v>505</v>
      </c>
      <c r="B6" s="147">
        <v>389000</v>
      </c>
      <c r="C6" s="147">
        <v>303800</v>
      </c>
      <c r="D6" s="147">
        <v>81500</v>
      </c>
      <c r="E6" s="283">
        <f>SUM(F6:G6)</f>
        <v>10700</v>
      </c>
      <c r="F6" s="283">
        <v>10400</v>
      </c>
      <c r="G6" s="283">
        <v>300</v>
      </c>
      <c r="H6" s="147">
        <v>62800</v>
      </c>
      <c r="I6" s="147">
        <v>8000</v>
      </c>
      <c r="J6" s="140"/>
      <c r="K6" s="140"/>
      <c r="L6" s="231"/>
      <c r="M6" s="356"/>
      <c r="N6" s="355"/>
      <c r="O6" s="355"/>
      <c r="P6" s="355"/>
      <c r="Q6" s="355"/>
      <c r="R6" s="355"/>
      <c r="S6" s="355"/>
      <c r="T6" s="140"/>
      <c r="U6" s="140"/>
      <c r="V6" s="140"/>
      <c r="W6" s="140"/>
      <c r="X6" s="140"/>
      <c r="Y6" s="140"/>
      <c r="Z6" s="140"/>
      <c r="AA6" s="140"/>
      <c r="AB6" s="140"/>
      <c r="AC6" s="140"/>
    </row>
    <row r="7" spans="1:29" s="73" customFormat="1" ht="15" customHeight="1">
      <c r="A7" s="334" t="s">
        <v>459</v>
      </c>
      <c r="B7" s="147">
        <v>315000</v>
      </c>
      <c r="C7" s="147">
        <v>298100</v>
      </c>
      <c r="D7" s="147">
        <v>16300</v>
      </c>
      <c r="E7" s="283">
        <f>SUM(F7:G7)</f>
        <v>2100</v>
      </c>
      <c r="F7" s="283">
        <v>2100</v>
      </c>
      <c r="G7" s="287" t="s">
        <v>697</v>
      </c>
      <c r="H7" s="147">
        <v>13200</v>
      </c>
      <c r="I7" s="147">
        <v>1000</v>
      </c>
      <c r="J7" s="140"/>
      <c r="K7" s="140"/>
      <c r="L7" s="231"/>
      <c r="M7" s="356"/>
      <c r="N7" s="355"/>
      <c r="O7" s="355"/>
      <c r="P7" s="355"/>
      <c r="Q7" s="355"/>
      <c r="R7" s="355"/>
      <c r="S7" s="355"/>
      <c r="T7" s="140"/>
      <c r="U7" s="140"/>
      <c r="V7" s="140"/>
      <c r="W7" s="140"/>
      <c r="X7" s="140"/>
      <c r="Y7" s="140"/>
      <c r="Z7" s="140"/>
      <c r="AA7" s="140"/>
      <c r="AB7" s="140"/>
      <c r="AC7" s="140"/>
    </row>
    <row r="8" spans="1:29" s="73" customFormat="1" ht="15" customHeight="1">
      <c r="A8" s="334" t="s">
        <v>264</v>
      </c>
      <c r="B8" s="147">
        <v>6200</v>
      </c>
      <c r="C8" s="147">
        <v>900</v>
      </c>
      <c r="D8" s="147">
        <v>5100</v>
      </c>
      <c r="E8" s="283">
        <f>SUM(F8:G8)</f>
        <v>2900</v>
      </c>
      <c r="F8" s="283">
        <v>2900</v>
      </c>
      <c r="G8" s="287" t="s">
        <v>697</v>
      </c>
      <c r="H8" s="147">
        <v>2100</v>
      </c>
      <c r="I8" s="147">
        <v>100</v>
      </c>
      <c r="J8" s="140"/>
      <c r="K8" s="140"/>
      <c r="L8" s="231"/>
      <c r="M8" s="357"/>
      <c r="N8" s="355"/>
      <c r="O8" s="355"/>
      <c r="P8" s="355"/>
      <c r="Q8" s="355"/>
      <c r="R8" s="355"/>
      <c r="S8" s="355"/>
      <c r="T8" s="140"/>
      <c r="U8" s="140"/>
      <c r="V8" s="140"/>
      <c r="W8" s="140"/>
      <c r="X8" s="140"/>
      <c r="Y8" s="140"/>
      <c r="Z8" s="140"/>
      <c r="AA8" s="140"/>
      <c r="AB8" s="140"/>
      <c r="AC8" s="140"/>
    </row>
    <row r="9" spans="1:29" s="73" customFormat="1" ht="15" customHeight="1">
      <c r="A9" s="334" t="s">
        <v>293</v>
      </c>
      <c r="B9" s="147">
        <v>67100</v>
      </c>
      <c r="C9" s="147">
        <v>4400</v>
      </c>
      <c r="D9" s="147">
        <v>59800</v>
      </c>
      <c r="E9" s="283">
        <f>SUM(F9:G9)</f>
        <v>5700</v>
      </c>
      <c r="F9" s="283">
        <v>5400</v>
      </c>
      <c r="G9" s="283">
        <v>300</v>
      </c>
      <c r="H9" s="147">
        <v>47400</v>
      </c>
      <c r="I9" s="147">
        <v>6700</v>
      </c>
      <c r="J9" s="140"/>
      <c r="K9" s="140"/>
      <c r="L9" s="140"/>
      <c r="M9" s="140"/>
      <c r="N9" s="140"/>
      <c r="O9" s="140"/>
      <c r="P9" s="140"/>
      <c r="Q9" s="140"/>
      <c r="R9" s="140"/>
      <c r="S9" s="140"/>
      <c r="T9" s="140"/>
      <c r="U9" s="140"/>
      <c r="V9" s="140"/>
      <c r="W9" s="140"/>
      <c r="X9" s="140"/>
      <c r="Y9" s="140"/>
      <c r="Z9" s="140"/>
      <c r="AA9" s="140"/>
      <c r="AB9" s="140"/>
      <c r="AC9" s="140"/>
    </row>
    <row r="10" spans="1:29" s="73" customFormat="1" ht="15" customHeight="1">
      <c r="A10" s="334" t="s">
        <v>504</v>
      </c>
      <c r="B10" s="147">
        <v>600</v>
      </c>
      <c r="C10" s="147">
        <v>400</v>
      </c>
      <c r="D10" s="147">
        <v>300</v>
      </c>
      <c r="E10" s="287" t="s">
        <v>697</v>
      </c>
      <c r="F10" s="287" t="s">
        <v>697</v>
      </c>
      <c r="G10" s="287" t="s">
        <v>697</v>
      </c>
      <c r="H10" s="147">
        <v>100</v>
      </c>
      <c r="I10" s="147">
        <v>200</v>
      </c>
      <c r="J10" s="140"/>
      <c r="K10" s="140"/>
      <c r="L10" s="140"/>
      <c r="M10" s="140"/>
      <c r="N10" s="140"/>
      <c r="O10" s="140"/>
      <c r="P10" s="140"/>
      <c r="Q10" s="140"/>
      <c r="R10" s="140"/>
      <c r="S10" s="140"/>
      <c r="T10" s="140"/>
      <c r="U10" s="140"/>
      <c r="V10" s="140"/>
      <c r="W10" s="140"/>
      <c r="X10" s="140"/>
      <c r="Y10" s="140"/>
      <c r="Z10" s="140"/>
      <c r="AA10" s="140"/>
      <c r="AB10" s="140"/>
      <c r="AC10" s="140"/>
    </row>
    <row r="11" spans="1:29" s="73" customFormat="1" ht="15" customHeight="1">
      <c r="A11" s="335" t="s">
        <v>115</v>
      </c>
      <c r="B11" s="342"/>
      <c r="C11" s="342"/>
      <c r="D11" s="342"/>
      <c r="E11" s="348"/>
      <c r="F11" s="348"/>
      <c r="G11" s="348"/>
      <c r="H11" s="342"/>
      <c r="I11" s="342"/>
      <c r="J11" s="140"/>
      <c r="K11" s="140"/>
      <c r="L11" s="140"/>
      <c r="M11" s="140"/>
      <c r="N11" s="140"/>
      <c r="O11" s="140"/>
      <c r="P11" s="140"/>
      <c r="Q11" s="140"/>
      <c r="R11" s="140"/>
      <c r="S11" s="140"/>
      <c r="T11" s="140"/>
      <c r="U11" s="140"/>
      <c r="V11" s="140"/>
      <c r="W11" s="140"/>
      <c r="X11" s="140"/>
      <c r="Y11" s="140"/>
      <c r="Z11" s="140"/>
      <c r="AA11" s="140"/>
      <c r="AB11" s="140"/>
      <c r="AC11" s="140"/>
    </row>
    <row r="12" spans="1:29" s="73" customFormat="1" ht="15" customHeight="1">
      <c r="A12" s="334" t="s">
        <v>505</v>
      </c>
      <c r="B12" s="145">
        <v>100</v>
      </c>
      <c r="C12" s="145">
        <f t="shared" ref="C12:I12" si="0">C6/$B$6*100</f>
        <v>78.097686375321345</v>
      </c>
      <c r="D12" s="145">
        <f t="shared" si="0"/>
        <v>20.951156812339331</v>
      </c>
      <c r="E12" s="349">
        <f t="shared" si="0"/>
        <v>2.7506426735218508</v>
      </c>
      <c r="F12" s="349">
        <f t="shared" si="0"/>
        <v>2.6735218508997427</v>
      </c>
      <c r="G12" s="349">
        <f t="shared" si="0"/>
        <v>7.7120822622107968e-002</v>
      </c>
      <c r="H12" s="145">
        <f t="shared" si="0"/>
        <v>16.1439588688946</v>
      </c>
      <c r="I12" s="145">
        <f t="shared" si="0"/>
        <v>2.0565552699228791</v>
      </c>
      <c r="J12" s="140"/>
      <c r="K12" s="140"/>
      <c r="L12" s="140"/>
      <c r="M12" s="140"/>
      <c r="N12" s="140"/>
      <c r="O12" s="140"/>
      <c r="P12" s="140"/>
      <c r="Q12" s="140"/>
      <c r="R12" s="140"/>
      <c r="S12" s="140"/>
      <c r="T12" s="140"/>
      <c r="U12" s="140"/>
      <c r="V12" s="140"/>
      <c r="W12" s="140"/>
      <c r="X12" s="140"/>
      <c r="Y12" s="140"/>
      <c r="Z12" s="140"/>
      <c r="AA12" s="140"/>
      <c r="AB12" s="140"/>
      <c r="AC12" s="140"/>
    </row>
    <row r="13" spans="1:29" s="73" customFormat="1" ht="15" customHeight="1">
      <c r="A13" s="334" t="s">
        <v>459</v>
      </c>
      <c r="B13" s="343">
        <v>100</v>
      </c>
      <c r="C13" s="145">
        <f>C7/$B$7*100</f>
        <v>94.634920634920633</v>
      </c>
      <c r="D13" s="145">
        <f>D7/$B$7*100</f>
        <v>5.1746031746031749</v>
      </c>
      <c r="E13" s="349">
        <f>E7/$B$7*100</f>
        <v>0.66666666666666674</v>
      </c>
      <c r="F13" s="349">
        <f>F7/$B$7*100</f>
        <v>0.66666666666666674</v>
      </c>
      <c r="G13" s="287" t="s">
        <v>697</v>
      </c>
      <c r="H13" s="145">
        <f>H7/$B$7*100</f>
        <v>4.1904761904761907</v>
      </c>
      <c r="I13" s="145">
        <f>I7/$B$7*100</f>
        <v>0.31746031746031744</v>
      </c>
      <c r="J13" s="140"/>
      <c r="K13" s="140"/>
      <c r="L13" s="140"/>
      <c r="M13" s="140"/>
      <c r="N13" s="140"/>
      <c r="O13" s="140"/>
      <c r="P13" s="140"/>
      <c r="Q13" s="140"/>
      <c r="R13" s="140"/>
      <c r="S13" s="140"/>
      <c r="T13" s="140"/>
      <c r="U13" s="140"/>
      <c r="V13" s="140"/>
      <c r="W13" s="140"/>
      <c r="X13" s="140"/>
      <c r="Y13" s="140"/>
      <c r="Z13" s="140"/>
      <c r="AA13" s="140"/>
      <c r="AB13" s="140"/>
      <c r="AC13" s="140"/>
    </row>
    <row r="14" spans="1:29" s="73" customFormat="1" ht="15" customHeight="1">
      <c r="A14" s="334" t="s">
        <v>264</v>
      </c>
      <c r="B14" s="343">
        <v>100</v>
      </c>
      <c r="C14" s="145">
        <f>C8/$B$8*100</f>
        <v>14.516129032258066</v>
      </c>
      <c r="D14" s="145">
        <f>D8/$B$8*100</f>
        <v>82.258064516129039</v>
      </c>
      <c r="E14" s="349">
        <f>E8/$B$8*100</f>
        <v>46.774193548387096</v>
      </c>
      <c r="F14" s="349">
        <f>F8/$B$8*100</f>
        <v>46.774193548387096</v>
      </c>
      <c r="G14" s="287" t="s">
        <v>697</v>
      </c>
      <c r="H14" s="145">
        <f>H8/$B$8*100</f>
        <v>33.87096774193548</v>
      </c>
      <c r="I14" s="145">
        <f>I8/$B$8*100</f>
        <v>1.6129032258064515</v>
      </c>
      <c r="J14" s="140"/>
      <c r="K14" s="140"/>
      <c r="L14" s="140"/>
      <c r="M14" s="140"/>
      <c r="N14" s="140"/>
      <c r="O14" s="140"/>
      <c r="P14" s="140"/>
      <c r="Q14" s="140"/>
      <c r="R14" s="140"/>
      <c r="S14" s="140"/>
      <c r="T14" s="140"/>
      <c r="U14" s="140"/>
      <c r="V14" s="140"/>
      <c r="W14" s="140"/>
      <c r="X14" s="140"/>
      <c r="Y14" s="140"/>
      <c r="Z14" s="140"/>
      <c r="AA14" s="140"/>
      <c r="AB14" s="140"/>
      <c r="AC14" s="140"/>
    </row>
    <row r="15" spans="1:29" s="73" customFormat="1" ht="15" customHeight="1">
      <c r="A15" s="334" t="s">
        <v>293</v>
      </c>
      <c r="B15" s="343">
        <v>100</v>
      </c>
      <c r="C15" s="145">
        <f t="shared" ref="C15:I15" si="1">C9/$B$9*100</f>
        <v>6.557377049180328</v>
      </c>
      <c r="D15" s="145">
        <f t="shared" si="1"/>
        <v>89.120715350223549</v>
      </c>
      <c r="E15" s="349">
        <f t="shared" si="1"/>
        <v>8.49478390461997</v>
      </c>
      <c r="F15" s="349">
        <f t="shared" si="1"/>
        <v>8.0476900149031287</v>
      </c>
      <c r="G15" s="349">
        <f t="shared" si="1"/>
        <v>0.44709388971684055</v>
      </c>
      <c r="H15" s="145">
        <f t="shared" si="1"/>
        <v>70.640834575260797</v>
      </c>
      <c r="I15" s="145">
        <f t="shared" si="1"/>
        <v>9.9850968703427725</v>
      </c>
      <c r="J15" s="140"/>
      <c r="K15" s="140"/>
      <c r="L15" s="140"/>
      <c r="M15" s="140"/>
      <c r="N15" s="140"/>
      <c r="O15" s="140"/>
      <c r="P15" s="140"/>
      <c r="Q15" s="140"/>
      <c r="R15" s="140"/>
      <c r="S15" s="140"/>
      <c r="T15" s="140"/>
      <c r="U15" s="140"/>
      <c r="V15" s="140"/>
      <c r="W15" s="140"/>
      <c r="X15" s="140"/>
      <c r="Y15" s="140"/>
      <c r="Z15" s="140"/>
      <c r="AA15" s="140"/>
      <c r="AB15" s="140"/>
      <c r="AC15" s="140"/>
    </row>
    <row r="16" spans="1:29" s="73" customFormat="1" ht="15" customHeight="1">
      <c r="A16" s="334" t="s">
        <v>504</v>
      </c>
      <c r="B16" s="343">
        <v>100</v>
      </c>
      <c r="C16" s="145">
        <f>C10/$B$10*100</f>
        <v>66.666666666666657</v>
      </c>
      <c r="D16" s="145">
        <f>D10/$B$10*100</f>
        <v>50</v>
      </c>
      <c r="E16" s="287" t="s">
        <v>697</v>
      </c>
      <c r="F16" s="287" t="s">
        <v>697</v>
      </c>
      <c r="G16" s="287" t="s">
        <v>697</v>
      </c>
      <c r="H16" s="145">
        <f>H10/$B$10*100</f>
        <v>16.666666666666664</v>
      </c>
      <c r="I16" s="145">
        <f>I10/$B$10*100</f>
        <v>33.333333333333329</v>
      </c>
      <c r="J16" s="140"/>
      <c r="K16" s="140"/>
      <c r="L16" s="140"/>
      <c r="M16" s="140"/>
      <c r="N16" s="140"/>
      <c r="O16" s="140"/>
      <c r="P16" s="140"/>
      <c r="Q16" s="140"/>
      <c r="R16" s="140"/>
      <c r="S16" s="140"/>
      <c r="T16" s="140"/>
      <c r="U16" s="140"/>
      <c r="V16" s="140"/>
      <c r="W16" s="140"/>
      <c r="X16" s="140"/>
      <c r="Y16" s="140"/>
      <c r="Z16" s="140"/>
      <c r="AA16" s="140"/>
      <c r="AB16" s="140"/>
      <c r="AC16" s="140"/>
    </row>
    <row r="17" spans="1:29" s="73" customFormat="1" ht="15" customHeight="1">
      <c r="A17" s="335" t="s">
        <v>481</v>
      </c>
      <c r="B17" s="342"/>
      <c r="C17" s="342"/>
      <c r="D17" s="342"/>
      <c r="E17" s="348"/>
      <c r="F17" s="348"/>
      <c r="G17" s="348"/>
      <c r="H17" s="342"/>
      <c r="I17" s="342"/>
      <c r="J17" s="140"/>
      <c r="K17" s="140"/>
      <c r="L17" s="140"/>
      <c r="M17" s="140"/>
      <c r="N17" s="140"/>
      <c r="O17" s="140"/>
      <c r="P17" s="140"/>
      <c r="Q17" s="140"/>
      <c r="R17" s="140"/>
      <c r="S17" s="140"/>
      <c r="T17" s="140"/>
      <c r="U17" s="140"/>
      <c r="V17" s="140"/>
      <c r="W17" s="140"/>
      <c r="X17" s="140"/>
      <c r="Y17" s="140"/>
      <c r="Z17" s="140"/>
      <c r="AA17" s="140"/>
      <c r="AB17" s="140"/>
      <c r="AC17" s="140"/>
    </row>
    <row r="18" spans="1:29" s="73" customFormat="1" ht="15" customHeight="1">
      <c r="A18" s="334" t="s">
        <v>505</v>
      </c>
      <c r="B18" s="145">
        <v>100</v>
      </c>
      <c r="C18" s="145">
        <v>100</v>
      </c>
      <c r="D18" s="145">
        <v>100</v>
      </c>
      <c r="E18" s="349">
        <v>100</v>
      </c>
      <c r="F18" s="349">
        <v>100</v>
      </c>
      <c r="G18" s="349">
        <v>100</v>
      </c>
      <c r="H18" s="145">
        <v>100</v>
      </c>
      <c r="I18" s="145">
        <v>100</v>
      </c>
      <c r="J18" s="140"/>
      <c r="K18" s="140"/>
      <c r="L18" s="140"/>
      <c r="M18" s="140"/>
      <c r="N18" s="140"/>
      <c r="O18" s="140"/>
      <c r="P18" s="140"/>
      <c r="Q18" s="140"/>
      <c r="R18" s="140"/>
      <c r="S18" s="140"/>
      <c r="T18" s="140"/>
      <c r="U18" s="140"/>
      <c r="V18" s="140"/>
      <c r="W18" s="140"/>
      <c r="X18" s="140"/>
      <c r="Y18" s="140"/>
      <c r="Z18" s="140"/>
      <c r="AA18" s="140"/>
      <c r="AB18" s="140"/>
      <c r="AC18" s="140"/>
    </row>
    <row r="19" spans="1:29" s="73" customFormat="1" ht="15" customHeight="1">
      <c r="A19" s="334" t="s">
        <v>459</v>
      </c>
      <c r="B19" s="343">
        <f>B7/$B$6*100</f>
        <v>80.976863753213365</v>
      </c>
      <c r="C19" s="145">
        <f>C7/$C$6*100</f>
        <v>98.123765635286375</v>
      </c>
      <c r="D19" s="145">
        <f>D7/$D$6*100</f>
        <v>20</v>
      </c>
      <c r="E19" s="349">
        <f>E7/$E$6*100</f>
        <v>19.626168224299064</v>
      </c>
      <c r="F19" s="349">
        <f>F7/$F$6*100</f>
        <v>20.192307692307693</v>
      </c>
      <c r="G19" s="287" t="s">
        <v>697</v>
      </c>
      <c r="H19" s="145">
        <f>H7/$H$6*100</f>
        <v>21.019108280254777</v>
      </c>
      <c r="I19" s="145">
        <f>I7/$I$6*100</f>
        <v>12.5</v>
      </c>
      <c r="J19" s="140"/>
      <c r="K19" s="140"/>
      <c r="L19" s="140"/>
      <c r="M19" s="140"/>
      <c r="N19" s="140"/>
      <c r="O19" s="140"/>
      <c r="P19" s="140"/>
      <c r="Q19" s="140"/>
      <c r="R19" s="140"/>
      <c r="S19" s="140"/>
      <c r="T19" s="140"/>
      <c r="U19" s="140"/>
      <c r="V19" s="140"/>
      <c r="W19" s="140"/>
      <c r="X19" s="140"/>
      <c r="Y19" s="140"/>
      <c r="Z19" s="140"/>
      <c r="AA19" s="140"/>
      <c r="AB19" s="140"/>
      <c r="AC19" s="140"/>
    </row>
    <row r="20" spans="1:29" s="73" customFormat="1" ht="15" customHeight="1">
      <c r="A20" s="334" t="s">
        <v>264</v>
      </c>
      <c r="B20" s="343">
        <f>B8/$B$6*100</f>
        <v>1.5938303341902313</v>
      </c>
      <c r="C20" s="145">
        <f>C8/$C$6*100</f>
        <v>0.29624753127057274</v>
      </c>
      <c r="D20" s="145">
        <f>D8/$D$6*100</f>
        <v>6.257668711656442</v>
      </c>
      <c r="E20" s="349">
        <f>E8/$E$6*100</f>
        <v>27.102803738317753</v>
      </c>
      <c r="F20" s="349">
        <f>F8/$F$6*100</f>
        <v>27.884615384615387</v>
      </c>
      <c r="G20" s="287" t="s">
        <v>697</v>
      </c>
      <c r="H20" s="145">
        <f>H8/$H$6*100</f>
        <v>3.3439490445859872</v>
      </c>
      <c r="I20" s="145">
        <f>I8/$I$6*100</f>
        <v>1.25</v>
      </c>
      <c r="J20" s="140"/>
      <c r="K20" s="140"/>
      <c r="L20" s="140"/>
      <c r="M20" s="140"/>
      <c r="N20" s="140"/>
      <c r="O20" s="140"/>
      <c r="P20" s="140"/>
      <c r="Q20" s="140"/>
      <c r="R20" s="140"/>
      <c r="S20" s="140"/>
      <c r="T20" s="140"/>
      <c r="U20" s="140"/>
      <c r="V20" s="140"/>
      <c r="W20" s="140"/>
      <c r="X20" s="140"/>
      <c r="Y20" s="140"/>
      <c r="Z20" s="140"/>
      <c r="AA20" s="140"/>
      <c r="AB20" s="140"/>
      <c r="AC20" s="140"/>
    </row>
    <row r="21" spans="1:29" s="73" customFormat="1" ht="15" customHeight="1">
      <c r="A21" s="334" t="s">
        <v>293</v>
      </c>
      <c r="B21" s="343">
        <f>B9/$B$6*100</f>
        <v>17.249357326478147</v>
      </c>
      <c r="C21" s="145">
        <f>C9/$C$6*100</f>
        <v>1.4483212639894667</v>
      </c>
      <c r="D21" s="145">
        <f>D9/$D$6*100</f>
        <v>73.374233128834348</v>
      </c>
      <c r="E21" s="349">
        <f>E9/$E$6*100</f>
        <v>53.271028037383175</v>
      </c>
      <c r="F21" s="349">
        <f>F9/$F$6*100</f>
        <v>51.923076923076927</v>
      </c>
      <c r="G21" s="349">
        <f>G9/$G$6*100</f>
        <v>100</v>
      </c>
      <c r="H21" s="145">
        <f>H9/$H$6*100</f>
        <v>75.477707006369428</v>
      </c>
      <c r="I21" s="145">
        <f>I9/$I$6*100</f>
        <v>83.75</v>
      </c>
      <c r="J21" s="140"/>
      <c r="K21" s="140"/>
      <c r="L21" s="140"/>
      <c r="M21" s="140"/>
      <c r="N21" s="140"/>
      <c r="O21" s="140"/>
      <c r="P21" s="140"/>
      <c r="Q21" s="140"/>
      <c r="R21" s="140"/>
      <c r="S21" s="140"/>
      <c r="T21" s="140"/>
      <c r="U21" s="140"/>
      <c r="V21" s="140"/>
      <c r="W21" s="140"/>
      <c r="X21" s="140"/>
      <c r="Y21" s="140"/>
      <c r="Z21" s="140"/>
      <c r="AA21" s="140"/>
      <c r="AB21" s="140"/>
      <c r="AC21" s="140"/>
    </row>
    <row r="22" spans="1:29" s="73" customFormat="1" ht="15" customHeight="1">
      <c r="A22" s="336" t="s">
        <v>504</v>
      </c>
      <c r="B22" s="344">
        <f>B10/$B$6*100</f>
        <v>0.15424164524421594</v>
      </c>
      <c r="C22" s="346">
        <f>C10/$C$6*100</f>
        <v>0.13166556945358787</v>
      </c>
      <c r="D22" s="346">
        <f>D10/$D$6*100</f>
        <v>0.36809815950920238</v>
      </c>
      <c r="E22" s="350" t="s">
        <v>697</v>
      </c>
      <c r="F22" s="350" t="s">
        <v>697</v>
      </c>
      <c r="G22" s="350" t="s">
        <v>697</v>
      </c>
      <c r="H22" s="346">
        <f>H10/$H$6*100</f>
        <v>0.15923566878980894</v>
      </c>
      <c r="I22" s="346">
        <f>I10/$I$6*100</f>
        <v>2.5</v>
      </c>
      <c r="J22" s="140"/>
      <c r="K22" s="140"/>
      <c r="L22" s="140"/>
      <c r="M22" s="140"/>
      <c r="N22" s="140"/>
      <c r="O22" s="140"/>
      <c r="P22" s="140"/>
      <c r="Q22" s="140"/>
      <c r="R22" s="140"/>
      <c r="S22" s="140"/>
      <c r="T22" s="140"/>
      <c r="U22" s="140"/>
      <c r="V22" s="140"/>
      <c r="W22" s="140"/>
      <c r="X22" s="140"/>
      <c r="Y22" s="140"/>
      <c r="Z22" s="140"/>
      <c r="AA22" s="140"/>
      <c r="AB22" s="140"/>
      <c r="AC22" s="140"/>
    </row>
    <row r="23" spans="1:29" s="73" customFormat="1" ht="14.25" customHeight="1">
      <c r="A23" s="337" t="s">
        <v>305</v>
      </c>
      <c r="B23" s="341"/>
      <c r="C23" s="341"/>
      <c r="D23" s="341"/>
      <c r="E23" s="347"/>
      <c r="F23" s="347"/>
      <c r="G23" s="347"/>
      <c r="H23" s="341"/>
      <c r="I23" s="341"/>
      <c r="J23" s="140"/>
      <c r="K23" s="140"/>
      <c r="L23" s="140"/>
      <c r="M23" s="140"/>
      <c r="N23" s="140"/>
      <c r="O23" s="140"/>
      <c r="P23" s="140"/>
      <c r="Q23" s="140"/>
      <c r="R23" s="140"/>
      <c r="S23" s="140"/>
      <c r="T23" s="140"/>
      <c r="U23" s="140"/>
      <c r="V23" s="140"/>
      <c r="W23" s="140"/>
      <c r="X23" s="140"/>
      <c r="Y23" s="140"/>
      <c r="Z23" s="140"/>
      <c r="AA23" s="140"/>
      <c r="AB23" s="140"/>
      <c r="AC23" s="140"/>
    </row>
    <row r="24" spans="1:29" s="73" customFormat="1" ht="14.25" customHeight="1">
      <c r="A24" s="337" t="s">
        <v>38</v>
      </c>
      <c r="B24" s="341"/>
      <c r="C24" s="341"/>
      <c r="D24" s="341"/>
      <c r="E24" s="347"/>
      <c r="F24" s="347"/>
      <c r="G24" s="347"/>
      <c r="H24" s="341"/>
      <c r="I24" s="341"/>
      <c r="J24" s="140"/>
      <c r="K24" s="140"/>
      <c r="L24" s="140"/>
      <c r="M24" s="140"/>
      <c r="N24" s="140"/>
      <c r="O24" s="140"/>
      <c r="P24" s="140"/>
      <c r="Q24" s="140"/>
      <c r="R24" s="140"/>
      <c r="S24" s="140"/>
      <c r="T24" s="140"/>
      <c r="U24" s="140"/>
      <c r="V24" s="140"/>
      <c r="W24" s="140"/>
      <c r="X24" s="140"/>
      <c r="Y24" s="140"/>
      <c r="Z24" s="140"/>
      <c r="AA24" s="140"/>
      <c r="AB24" s="140"/>
      <c r="AC24" s="140"/>
    </row>
    <row r="25" spans="1:29" s="73" customFormat="1" ht="14.25" customHeight="1">
      <c r="A25" s="337" t="s">
        <v>28</v>
      </c>
      <c r="B25" s="341"/>
      <c r="C25" s="341"/>
      <c r="D25" s="341"/>
      <c r="E25" s="347"/>
      <c r="F25" s="347"/>
      <c r="G25" s="347"/>
      <c r="H25" s="341"/>
      <c r="I25" s="341"/>
      <c r="J25" s="140"/>
      <c r="K25" s="140"/>
      <c r="L25" s="140"/>
      <c r="M25" s="140"/>
      <c r="N25" s="140"/>
      <c r="O25" s="140"/>
      <c r="P25" s="140"/>
      <c r="Q25" s="140"/>
      <c r="R25" s="140"/>
      <c r="S25" s="140"/>
      <c r="T25" s="140"/>
      <c r="U25" s="140"/>
      <c r="V25" s="140"/>
      <c r="W25" s="140"/>
      <c r="X25" s="140"/>
      <c r="Y25" s="140"/>
      <c r="Z25" s="140"/>
      <c r="AA25" s="140"/>
      <c r="AB25" s="140"/>
      <c r="AC25" s="140"/>
    </row>
    <row r="26" spans="1:29" s="73" customFormat="1" ht="14.25" customHeight="1">
      <c r="A26" s="337" t="s">
        <v>584</v>
      </c>
      <c r="B26" s="341"/>
      <c r="C26" s="341"/>
      <c r="D26" s="341"/>
      <c r="E26" s="347"/>
      <c r="F26" s="347"/>
      <c r="G26" s="347"/>
      <c r="H26" s="341"/>
      <c r="I26" s="341"/>
      <c r="J26" s="140"/>
      <c r="K26" s="140"/>
      <c r="L26" s="140"/>
      <c r="M26" s="140"/>
      <c r="N26" s="140"/>
      <c r="O26" s="140"/>
      <c r="P26" s="140"/>
      <c r="Q26" s="140"/>
      <c r="R26" s="140"/>
      <c r="S26" s="140"/>
      <c r="T26" s="140"/>
      <c r="U26" s="140"/>
      <c r="V26" s="140"/>
      <c r="W26" s="140"/>
      <c r="X26" s="140"/>
      <c r="Y26" s="140"/>
      <c r="Z26" s="140"/>
      <c r="AA26" s="140"/>
      <c r="AB26" s="140"/>
      <c r="AC26" s="140"/>
    </row>
    <row r="27" spans="1:29" s="73" customFormat="1" ht="15" customHeight="1">
      <c r="B27" s="341"/>
      <c r="C27" s="341"/>
      <c r="D27" s="341"/>
      <c r="E27" s="347"/>
      <c r="F27" s="347"/>
      <c r="G27" s="347"/>
      <c r="H27" s="341"/>
      <c r="I27" s="341"/>
      <c r="J27" s="140"/>
      <c r="K27" s="140"/>
      <c r="L27" s="140"/>
      <c r="M27" s="140"/>
      <c r="N27" s="140"/>
      <c r="O27" s="140"/>
      <c r="P27" s="140"/>
      <c r="Q27" s="140"/>
      <c r="R27" s="140"/>
      <c r="S27" s="140"/>
      <c r="T27" s="140"/>
      <c r="U27" s="140"/>
      <c r="V27" s="140"/>
      <c r="W27" s="140"/>
      <c r="X27" s="140"/>
      <c r="Y27" s="140"/>
      <c r="Z27" s="140"/>
      <c r="AA27" s="140"/>
      <c r="AB27" s="140"/>
      <c r="AC27" s="140"/>
    </row>
    <row r="28" spans="1:29" ht="17.25" customHeight="1">
      <c r="A28" s="338" t="s">
        <v>363</v>
      </c>
    </row>
    <row r="29" spans="1:29" ht="16.5" customHeight="1">
      <c r="A29" s="231" t="s">
        <v>162</v>
      </c>
    </row>
    <row r="30" spans="1:29" ht="16.5" customHeight="1">
      <c r="B30" s="231" t="s">
        <v>164</v>
      </c>
      <c r="C30" s="231" t="s">
        <v>397</v>
      </c>
      <c r="D30" s="231" t="s">
        <v>166</v>
      </c>
      <c r="E30" s="351" t="s">
        <v>29</v>
      </c>
      <c r="F30" s="351" t="s">
        <v>165</v>
      </c>
      <c r="G30" s="351"/>
      <c r="J30" s="231" t="s">
        <v>169</v>
      </c>
    </row>
    <row r="31" spans="1:29" ht="16.5" customHeight="1">
      <c r="A31" s="231" t="s">
        <v>19</v>
      </c>
      <c r="B31" s="244">
        <f>C12</f>
        <v>78.097686375321345</v>
      </c>
      <c r="C31" s="244">
        <f>E12</f>
        <v>2.7506426735218508</v>
      </c>
      <c r="D31" s="244">
        <f>H12</f>
        <v>16.1439588688946</v>
      </c>
      <c r="E31" s="244">
        <f>I12</f>
        <v>2.0565552699228791</v>
      </c>
      <c r="F31" s="352">
        <f>100-SUM(B31:E31)</f>
        <v>0.95115681233932037</v>
      </c>
    </row>
    <row r="32" spans="1:29" ht="16.5" customHeight="1">
      <c r="K32" s="231" t="s">
        <v>172</v>
      </c>
      <c r="L32" s="231" t="s">
        <v>173</v>
      </c>
      <c r="M32" s="231" t="s">
        <v>175</v>
      </c>
    </row>
    <row r="33" spans="10:13" ht="16.5" customHeight="1">
      <c r="J33" s="231" t="s">
        <v>91</v>
      </c>
      <c r="K33" s="231">
        <f>C7/B7*100</f>
        <v>94.634920634920633</v>
      </c>
      <c r="L33" s="231">
        <f>C8/B8*100</f>
        <v>14.516129032258066</v>
      </c>
      <c r="M33" s="231">
        <f>C9/B9*100</f>
        <v>6.557377049180328</v>
      </c>
    </row>
    <row r="49" spans="1:3" ht="16.5" customHeight="1">
      <c r="A49" s="231" t="s">
        <v>604</v>
      </c>
    </row>
    <row r="50" spans="1:3" ht="16.5" customHeight="1">
      <c r="A50" s="231">
        <v>1</v>
      </c>
      <c r="B50" s="231" t="s">
        <v>624</v>
      </c>
      <c r="C50" s="231">
        <v>79.400000000000006</v>
      </c>
    </row>
    <row r="51" spans="1:3" ht="16.5" customHeight="1">
      <c r="A51" s="231">
        <v>2</v>
      </c>
      <c r="B51" s="231" t="s">
        <v>550</v>
      </c>
      <c r="C51" s="231">
        <v>78.099999999999994</v>
      </c>
    </row>
    <row r="52" spans="1:3" ht="16.5" customHeight="1">
      <c r="A52" s="231">
        <v>3</v>
      </c>
      <c r="B52" s="231" t="s">
        <v>287</v>
      </c>
      <c r="C52" s="231">
        <v>76.7</v>
      </c>
    </row>
    <row r="53" spans="1:3" ht="16.5" customHeight="1">
      <c r="A53" s="231">
        <v>4</v>
      </c>
      <c r="B53" s="231" t="s">
        <v>422</v>
      </c>
      <c r="C53" s="231">
        <v>76.5</v>
      </c>
    </row>
    <row r="54" spans="1:3" ht="16.5" customHeight="1">
      <c r="A54" s="231">
        <v>5</v>
      </c>
      <c r="B54" s="231" t="s">
        <v>351</v>
      </c>
      <c r="C54" s="231">
        <v>75.5</v>
      </c>
    </row>
    <row r="55" spans="1:3" ht="16.5" customHeight="1">
      <c r="A55" s="231">
        <v>6</v>
      </c>
      <c r="B55" s="231" t="s">
        <v>628</v>
      </c>
      <c r="C55" s="231">
        <v>74.8</v>
      </c>
    </row>
    <row r="56" spans="1:3" ht="16.5" customHeight="1">
      <c r="A56" s="231">
        <v>7</v>
      </c>
      <c r="B56" s="231" t="s">
        <v>244</v>
      </c>
      <c r="C56" s="231">
        <v>74.5</v>
      </c>
    </row>
    <row r="57" spans="1:3" ht="16.5" customHeight="1">
      <c r="A57" s="231">
        <v>8</v>
      </c>
      <c r="B57" s="231" t="s">
        <v>622</v>
      </c>
      <c r="C57" s="231">
        <v>73.8</v>
      </c>
    </row>
    <row r="58" spans="1:3" ht="16.5" customHeight="1">
      <c r="A58" s="231">
        <v>9</v>
      </c>
      <c r="B58" s="231" t="s">
        <v>248</v>
      </c>
      <c r="C58" s="231">
        <v>73.2</v>
      </c>
    </row>
    <row r="59" spans="1:3" ht="16.5" customHeight="1">
      <c r="A59" s="231">
        <v>10</v>
      </c>
      <c r="B59" s="231" t="s">
        <v>620</v>
      </c>
      <c r="C59" s="231">
        <v>73</v>
      </c>
    </row>
    <row r="60" spans="1:3" ht="16.5" customHeight="1">
      <c r="A60" s="231">
        <v>11</v>
      </c>
      <c r="B60" s="231" t="s">
        <v>611</v>
      </c>
      <c r="C60" s="231">
        <v>72.599999999999994</v>
      </c>
    </row>
    <row r="61" spans="1:3" ht="16.5" customHeight="1">
      <c r="A61" s="231">
        <v>12</v>
      </c>
      <c r="B61" s="231" t="s">
        <v>77</v>
      </c>
      <c r="C61" s="231">
        <v>71.8</v>
      </c>
    </row>
    <row r="62" spans="1:3" ht="16.5" customHeight="1">
      <c r="A62" s="231">
        <v>12</v>
      </c>
      <c r="B62" s="231" t="s">
        <v>626</v>
      </c>
      <c r="C62" s="231">
        <v>71.8</v>
      </c>
    </row>
    <row r="63" spans="1:3" ht="16.5" customHeight="1">
      <c r="A63" s="231">
        <v>14</v>
      </c>
      <c r="B63" s="231" t="s">
        <v>630</v>
      </c>
      <c r="C63" s="231">
        <v>71.3</v>
      </c>
    </row>
    <row r="64" spans="1:3" ht="16.5" customHeight="1">
      <c r="A64" s="231">
        <v>14</v>
      </c>
      <c r="B64" s="231" t="s">
        <v>623</v>
      </c>
      <c r="C64" s="231">
        <v>71.3</v>
      </c>
    </row>
    <row r="65" spans="1:3" ht="16.5" customHeight="1">
      <c r="A65" s="231">
        <v>16</v>
      </c>
      <c r="B65" s="231" t="s">
        <v>90</v>
      </c>
      <c r="C65" s="231">
        <v>71</v>
      </c>
    </row>
    <row r="66" spans="1:3" ht="16.5" customHeight="1">
      <c r="A66" s="231">
        <v>17</v>
      </c>
      <c r="B66" s="231" t="s">
        <v>568</v>
      </c>
      <c r="C66" s="231">
        <v>70.900000000000006</v>
      </c>
    </row>
    <row r="67" spans="1:3" ht="16.5" customHeight="1">
      <c r="A67" s="231">
        <v>18</v>
      </c>
      <c r="B67" s="231" t="s">
        <v>328</v>
      </c>
      <c r="C67" s="231">
        <v>70.8</v>
      </c>
    </row>
    <row r="68" spans="1:3" ht="16.5" customHeight="1">
      <c r="A68" s="231">
        <v>19</v>
      </c>
      <c r="B68" s="231" t="s">
        <v>235</v>
      </c>
      <c r="C68" s="231">
        <v>70.599999999999994</v>
      </c>
    </row>
    <row r="69" spans="1:3" ht="16.5" customHeight="1">
      <c r="A69" s="231">
        <v>19</v>
      </c>
      <c r="B69" s="231" t="s">
        <v>612</v>
      </c>
      <c r="C69" s="231">
        <v>70.599999999999994</v>
      </c>
    </row>
    <row r="70" spans="1:3" ht="16.5" customHeight="1">
      <c r="A70" s="231">
        <v>21</v>
      </c>
      <c r="B70" s="231" t="s">
        <v>614</v>
      </c>
      <c r="C70" s="231">
        <v>70.5</v>
      </c>
    </row>
    <row r="71" spans="1:3" ht="16.5" customHeight="1">
      <c r="A71" s="231">
        <v>22</v>
      </c>
      <c r="B71" s="231" t="s">
        <v>629</v>
      </c>
      <c r="C71" s="231">
        <v>69.8</v>
      </c>
    </row>
    <row r="72" spans="1:3" ht="16.5" customHeight="1">
      <c r="A72" s="231">
        <v>23</v>
      </c>
      <c r="B72" s="231" t="s">
        <v>632</v>
      </c>
      <c r="C72" s="231">
        <v>68.900000000000006</v>
      </c>
    </row>
    <row r="73" spans="1:3" ht="16.5" customHeight="1">
      <c r="A73" s="231">
        <v>24</v>
      </c>
      <c r="B73" s="231" t="s">
        <v>621</v>
      </c>
      <c r="C73" s="231">
        <v>67.7</v>
      </c>
    </row>
    <row r="74" spans="1:3" ht="16.5" customHeight="1">
      <c r="A74" s="231">
        <v>25</v>
      </c>
      <c r="B74" s="231" t="s">
        <v>89</v>
      </c>
      <c r="C74" s="231">
        <v>67.599999999999994</v>
      </c>
    </row>
    <row r="75" spans="1:3" ht="16.5" customHeight="1">
      <c r="A75" s="231">
        <v>26</v>
      </c>
      <c r="B75" s="231" t="s">
        <v>613</v>
      </c>
      <c r="C75" s="231">
        <v>67.400000000000006</v>
      </c>
    </row>
    <row r="76" spans="1:3" ht="16.5" customHeight="1">
      <c r="A76" s="231">
        <v>27</v>
      </c>
      <c r="B76" s="231" t="s">
        <v>627</v>
      </c>
      <c r="C76" s="231">
        <v>67.3</v>
      </c>
    </row>
    <row r="77" spans="1:3" ht="16.5" customHeight="1">
      <c r="A77" s="231">
        <v>28</v>
      </c>
      <c r="B77" s="231" t="s">
        <v>496</v>
      </c>
      <c r="C77" s="231">
        <v>66.5</v>
      </c>
    </row>
    <row r="78" spans="1:3" ht="16.5" customHeight="1">
      <c r="A78" s="231">
        <v>29</v>
      </c>
      <c r="B78" s="231" t="s">
        <v>610</v>
      </c>
      <c r="C78" s="231">
        <v>66.3</v>
      </c>
    </row>
    <row r="79" spans="1:3" ht="16.5" customHeight="1">
      <c r="A79" s="231">
        <v>29</v>
      </c>
      <c r="B79" s="231" t="s">
        <v>143</v>
      </c>
      <c r="C79" s="231">
        <v>66.3</v>
      </c>
    </row>
    <row r="80" spans="1:3" ht="16.5" customHeight="1">
      <c r="A80" s="231">
        <v>31</v>
      </c>
      <c r="B80" s="231" t="s">
        <v>220</v>
      </c>
      <c r="C80" s="231">
        <v>66.099999999999994</v>
      </c>
    </row>
    <row r="81" spans="1:3" ht="16.5" customHeight="1">
      <c r="A81" s="231">
        <v>32</v>
      </c>
      <c r="B81" s="231" t="s">
        <v>616</v>
      </c>
      <c r="C81" s="231">
        <v>66</v>
      </c>
    </row>
    <row r="82" spans="1:3" ht="16.5" customHeight="1">
      <c r="A82" s="231">
        <v>33</v>
      </c>
      <c r="B82" s="231" t="s">
        <v>619</v>
      </c>
      <c r="C82" s="231">
        <v>65.8</v>
      </c>
    </row>
    <row r="83" spans="1:3" ht="16.5" customHeight="1">
      <c r="A83" s="231">
        <v>34</v>
      </c>
      <c r="B83" s="231" t="s">
        <v>503</v>
      </c>
      <c r="C83" s="231">
        <v>65.400000000000006</v>
      </c>
    </row>
    <row r="84" spans="1:3" ht="16.5" customHeight="1">
      <c r="A84" s="231">
        <v>35</v>
      </c>
      <c r="B84" s="231" t="s">
        <v>206</v>
      </c>
      <c r="C84" s="231">
        <v>64.099999999999994</v>
      </c>
    </row>
    <row r="85" spans="1:3" ht="16.5" customHeight="1">
      <c r="A85" s="231">
        <v>36</v>
      </c>
      <c r="B85" s="231" t="s">
        <v>473</v>
      </c>
      <c r="C85" s="231">
        <v>63.7</v>
      </c>
    </row>
    <row r="86" spans="1:3" ht="16.5" customHeight="1">
      <c r="A86" s="231">
        <v>37</v>
      </c>
      <c r="B86" s="231" t="s">
        <v>323</v>
      </c>
      <c r="C86" s="231">
        <v>63.6</v>
      </c>
    </row>
    <row r="87" spans="1:3" ht="16.5" customHeight="1">
      <c r="A87" s="231">
        <v>38</v>
      </c>
      <c r="B87" s="231" t="s">
        <v>625</v>
      </c>
      <c r="C87" s="231">
        <v>62.6</v>
      </c>
    </row>
    <row r="88" spans="1:3" ht="16.5" customHeight="1">
      <c r="A88" s="231" t="s">
        <v>596</v>
      </c>
      <c r="B88" s="231" t="s">
        <v>192</v>
      </c>
      <c r="C88" s="231">
        <v>61.7</v>
      </c>
    </row>
    <row r="89" spans="1:3" ht="16.5" customHeight="1">
      <c r="A89" s="231">
        <v>39</v>
      </c>
      <c r="B89" s="231" t="s">
        <v>617</v>
      </c>
      <c r="C89" s="231">
        <v>60.8</v>
      </c>
    </row>
    <row r="90" spans="1:3" ht="16.5" customHeight="1">
      <c r="A90" s="231">
        <v>40</v>
      </c>
      <c r="B90" s="231" t="s">
        <v>366</v>
      </c>
      <c r="C90" s="231">
        <v>58.7</v>
      </c>
    </row>
    <row r="91" spans="1:3" ht="16.5" customHeight="1">
      <c r="A91" s="231">
        <v>41</v>
      </c>
      <c r="B91" s="231" t="s">
        <v>609</v>
      </c>
      <c r="C91" s="231">
        <v>58.6</v>
      </c>
    </row>
    <row r="92" spans="1:3" ht="16.5" customHeight="1">
      <c r="A92" s="231">
        <v>42</v>
      </c>
      <c r="B92" s="231" t="s">
        <v>279</v>
      </c>
      <c r="C92" s="231">
        <v>58</v>
      </c>
    </row>
    <row r="93" spans="1:3" ht="16.5" customHeight="1">
      <c r="A93" s="231">
        <v>43</v>
      </c>
      <c r="B93" s="231" t="s">
        <v>601</v>
      </c>
      <c r="C93" s="231">
        <v>57.7</v>
      </c>
    </row>
    <row r="94" spans="1:3" ht="16.5" customHeight="1">
      <c r="A94" s="231">
        <v>44</v>
      </c>
      <c r="B94" s="231" t="s">
        <v>534</v>
      </c>
      <c r="C94" s="231">
        <v>54.2</v>
      </c>
    </row>
    <row r="95" spans="1:3" ht="16.5" customHeight="1">
      <c r="A95" s="231">
        <v>45</v>
      </c>
      <c r="B95" s="231" t="s">
        <v>197</v>
      </c>
      <c r="C95" s="231">
        <v>53.8</v>
      </c>
    </row>
    <row r="96" spans="1:3" ht="16.5" customHeight="1">
      <c r="A96" s="231">
        <v>46</v>
      </c>
      <c r="B96" s="231" t="s">
        <v>565</v>
      </c>
      <c r="C96" s="231">
        <v>48</v>
      </c>
    </row>
    <row r="97" spans="1:3" ht="16.5" customHeight="1">
      <c r="A97" s="231">
        <v>47</v>
      </c>
      <c r="B97" s="231" t="s">
        <v>607</v>
      </c>
      <c r="C97" s="231">
        <v>45.8</v>
      </c>
    </row>
  </sheetData>
  <sortState ref="A50:C97">
    <sortCondition descending="1" ref="C50:C97"/>
  </sortState>
  <mergeCells count="7">
    <mergeCell ref="D2:I2"/>
    <mergeCell ref="E3:G3"/>
    <mergeCell ref="B2:B4"/>
    <mergeCell ref="C2:C4"/>
    <mergeCell ref="D3:D4"/>
    <mergeCell ref="H3:H4"/>
    <mergeCell ref="I3:I4"/>
  </mergeCells>
  <phoneticPr fontId="6"/>
  <pageMargins left="0.7" right="0.7" top="0.75" bottom="0.75" header="0.3" footer="0.3"/>
  <pageSetup paperSize="9" fitToWidth="1" fitToHeight="1" orientation="portrait" usePrinterDefaults="1" r:id="rId1"/>
  <headerFooter>
    <oddFooter>&amp;C1</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00B0F0"/>
  </sheetPr>
  <dimension ref="C1"/>
  <sheetViews>
    <sheetView view="pageBreakPreview" zoomScale="120" zoomScaleNormal="120" zoomScaleSheetLayoutView="120" workbookViewId="0">
      <selection activeCell="BF14" sqref="BF14"/>
    </sheetView>
  </sheetViews>
  <sheetFormatPr defaultColWidth="1.875" defaultRowHeight="15" customHeight="1"/>
  <cols>
    <col min="1" max="61" width="1.5" customWidth="1"/>
  </cols>
  <sheetData>
    <row r="1" spans="3:3" ht="18" customHeight="1">
      <c r="C1" t="s">
        <v>462</v>
      </c>
    </row>
  </sheetData>
  <phoneticPr fontId="6"/>
  <pageMargins left="0.59055118110236227" right="0.59055118110236227" top="0.59055118110236227" bottom="0.59055118110236227" header="0.31496062992125984" footer="0.19685039370078741"/>
  <pageSetup paperSize="9" firstPageNumber="19" fitToWidth="1" fitToHeight="1" orientation="portrait" usePrinterDefaults="1" useFirstPageNumber="1" r:id="rId1"/>
  <headerFooter>
    <oddFooter>&amp;C- &amp;P -</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C000"/>
  </sheetPr>
  <dimension ref="A1:N70"/>
  <sheetViews>
    <sheetView showGridLines="0" topLeftCell="A26" zoomScale="120" zoomScaleNormal="120" workbookViewId="0">
      <selection activeCell="F30" sqref="F30"/>
    </sheetView>
  </sheetViews>
  <sheetFormatPr defaultRowHeight="16.5" customHeight="1"/>
  <cols>
    <col min="1" max="1" width="10.5" style="358" customWidth="1"/>
    <col min="2" max="4" width="13.125" style="358" customWidth="1"/>
    <col min="5" max="5" width="8.875" style="358" customWidth="1"/>
    <col min="6" max="6" width="11.25" style="358" customWidth="1"/>
    <col min="7" max="12" width="10" style="358" customWidth="1"/>
    <col min="13" max="13" width="9" style="358" customWidth="1"/>
    <col min="14" max="14" width="9.375" style="358" customWidth="1"/>
    <col min="15" max="19" width="9.625" style="358" customWidth="1"/>
    <col min="20" max="253" width="9" style="358" customWidth="1"/>
    <col min="254" max="254" width="1.625" style="358" customWidth="1"/>
    <col min="255" max="255" width="37.25" style="358" customWidth="1"/>
    <col min="256" max="256" width="3.625" style="358" customWidth="1"/>
    <col min="257" max="259" width="13.625" style="358" customWidth="1"/>
    <col min="260" max="264" width="12.625" style="358" customWidth="1"/>
    <col min="265" max="265" width="0.875" style="358" customWidth="1"/>
    <col min="266" max="509" width="9" style="358" customWidth="1"/>
    <col min="510" max="510" width="1.625" style="358" customWidth="1"/>
    <col min="511" max="511" width="37.25" style="358" customWidth="1"/>
    <col min="512" max="512" width="3.625" style="358" customWidth="1"/>
    <col min="513" max="515" width="13.625" style="358" customWidth="1"/>
    <col min="516" max="520" width="12.625" style="358" customWidth="1"/>
    <col min="521" max="521" width="0.875" style="358" customWidth="1"/>
    <col min="522" max="765" width="9" style="358" customWidth="1"/>
    <col min="766" max="766" width="1.625" style="358" customWidth="1"/>
    <col min="767" max="767" width="37.25" style="358" customWidth="1"/>
    <col min="768" max="768" width="3.625" style="358" customWidth="1"/>
    <col min="769" max="771" width="13.625" style="358" customWidth="1"/>
    <col min="772" max="776" width="12.625" style="358" customWidth="1"/>
    <col min="777" max="777" width="0.875" style="358" customWidth="1"/>
    <col min="778" max="1021" width="9" style="358" customWidth="1"/>
    <col min="1022" max="1022" width="1.625" style="358" customWidth="1"/>
    <col min="1023" max="1023" width="37.25" style="358" customWidth="1"/>
    <col min="1024" max="1024" width="3.625" style="358" customWidth="1"/>
    <col min="1025" max="1027" width="13.625" style="358" customWidth="1"/>
    <col min="1028" max="1032" width="12.625" style="358" customWidth="1"/>
    <col min="1033" max="1033" width="0.875" style="358" customWidth="1"/>
    <col min="1034" max="1277" width="9" style="358" customWidth="1"/>
    <col min="1278" max="1278" width="1.625" style="358" customWidth="1"/>
    <col min="1279" max="1279" width="37.25" style="358" customWidth="1"/>
    <col min="1280" max="1280" width="3.625" style="358" customWidth="1"/>
    <col min="1281" max="1283" width="13.625" style="358" customWidth="1"/>
    <col min="1284" max="1288" width="12.625" style="358" customWidth="1"/>
    <col min="1289" max="1289" width="0.875" style="358" customWidth="1"/>
    <col min="1290" max="1533" width="9" style="358" customWidth="1"/>
    <col min="1534" max="1534" width="1.625" style="358" customWidth="1"/>
    <col min="1535" max="1535" width="37.25" style="358" customWidth="1"/>
    <col min="1536" max="1536" width="3.625" style="358" customWidth="1"/>
    <col min="1537" max="1539" width="13.625" style="358" customWidth="1"/>
    <col min="1540" max="1544" width="12.625" style="358" customWidth="1"/>
    <col min="1545" max="1545" width="0.875" style="358" customWidth="1"/>
    <col min="1546" max="1789" width="9" style="358" customWidth="1"/>
    <col min="1790" max="1790" width="1.625" style="358" customWidth="1"/>
    <col min="1791" max="1791" width="37.25" style="358" customWidth="1"/>
    <col min="1792" max="1792" width="3.625" style="358" customWidth="1"/>
    <col min="1793" max="1795" width="13.625" style="358" customWidth="1"/>
    <col min="1796" max="1800" width="12.625" style="358" customWidth="1"/>
    <col min="1801" max="1801" width="0.875" style="358" customWidth="1"/>
    <col min="1802" max="2045" width="9" style="358" customWidth="1"/>
    <col min="2046" max="2046" width="1.625" style="358" customWidth="1"/>
    <col min="2047" max="2047" width="37.25" style="358" customWidth="1"/>
    <col min="2048" max="2048" width="3.625" style="358" customWidth="1"/>
    <col min="2049" max="2051" width="13.625" style="358" customWidth="1"/>
    <col min="2052" max="2056" width="12.625" style="358" customWidth="1"/>
    <col min="2057" max="2057" width="0.875" style="358" customWidth="1"/>
    <col min="2058" max="2301" width="9" style="358" customWidth="1"/>
    <col min="2302" max="2302" width="1.625" style="358" customWidth="1"/>
    <col min="2303" max="2303" width="37.25" style="358" customWidth="1"/>
    <col min="2304" max="2304" width="3.625" style="358" customWidth="1"/>
    <col min="2305" max="2307" width="13.625" style="358" customWidth="1"/>
    <col min="2308" max="2312" width="12.625" style="358" customWidth="1"/>
    <col min="2313" max="2313" width="0.875" style="358" customWidth="1"/>
    <col min="2314" max="2557" width="9" style="358" customWidth="1"/>
    <col min="2558" max="2558" width="1.625" style="358" customWidth="1"/>
    <col min="2559" max="2559" width="37.25" style="358" customWidth="1"/>
    <col min="2560" max="2560" width="3.625" style="358" customWidth="1"/>
    <col min="2561" max="2563" width="13.625" style="358" customWidth="1"/>
    <col min="2564" max="2568" width="12.625" style="358" customWidth="1"/>
    <col min="2569" max="2569" width="0.875" style="358" customWidth="1"/>
    <col min="2570" max="2813" width="9" style="358" customWidth="1"/>
    <col min="2814" max="2814" width="1.625" style="358" customWidth="1"/>
    <col min="2815" max="2815" width="37.25" style="358" customWidth="1"/>
    <col min="2816" max="2816" width="3.625" style="358" customWidth="1"/>
    <col min="2817" max="2819" width="13.625" style="358" customWidth="1"/>
    <col min="2820" max="2824" width="12.625" style="358" customWidth="1"/>
    <col min="2825" max="2825" width="0.875" style="358" customWidth="1"/>
    <col min="2826" max="3069" width="9" style="358" customWidth="1"/>
    <col min="3070" max="3070" width="1.625" style="358" customWidth="1"/>
    <col min="3071" max="3071" width="37.25" style="358" customWidth="1"/>
    <col min="3072" max="3072" width="3.625" style="358" customWidth="1"/>
    <col min="3073" max="3075" width="13.625" style="358" customWidth="1"/>
    <col min="3076" max="3080" width="12.625" style="358" customWidth="1"/>
    <col min="3081" max="3081" width="0.875" style="358" customWidth="1"/>
    <col min="3082" max="3325" width="9" style="358" customWidth="1"/>
    <col min="3326" max="3326" width="1.625" style="358" customWidth="1"/>
    <col min="3327" max="3327" width="37.25" style="358" customWidth="1"/>
    <col min="3328" max="3328" width="3.625" style="358" customWidth="1"/>
    <col min="3329" max="3331" width="13.625" style="358" customWidth="1"/>
    <col min="3332" max="3336" width="12.625" style="358" customWidth="1"/>
    <col min="3337" max="3337" width="0.875" style="358" customWidth="1"/>
    <col min="3338" max="3581" width="9" style="358" customWidth="1"/>
    <col min="3582" max="3582" width="1.625" style="358" customWidth="1"/>
    <col min="3583" max="3583" width="37.25" style="358" customWidth="1"/>
    <col min="3584" max="3584" width="3.625" style="358" customWidth="1"/>
    <col min="3585" max="3587" width="13.625" style="358" customWidth="1"/>
    <col min="3588" max="3592" width="12.625" style="358" customWidth="1"/>
    <col min="3593" max="3593" width="0.875" style="358" customWidth="1"/>
    <col min="3594" max="3837" width="9" style="358" customWidth="1"/>
    <col min="3838" max="3838" width="1.625" style="358" customWidth="1"/>
    <col min="3839" max="3839" width="37.25" style="358" customWidth="1"/>
    <col min="3840" max="3840" width="3.625" style="358" customWidth="1"/>
    <col min="3841" max="3843" width="13.625" style="358" customWidth="1"/>
    <col min="3844" max="3848" width="12.625" style="358" customWidth="1"/>
    <col min="3849" max="3849" width="0.875" style="358" customWidth="1"/>
    <col min="3850" max="4093" width="9" style="358" customWidth="1"/>
    <col min="4094" max="4094" width="1.625" style="358" customWidth="1"/>
    <col min="4095" max="4095" width="37.25" style="358" customWidth="1"/>
    <col min="4096" max="4096" width="3.625" style="358" customWidth="1"/>
    <col min="4097" max="4099" width="13.625" style="358" customWidth="1"/>
    <col min="4100" max="4104" width="12.625" style="358" customWidth="1"/>
    <col min="4105" max="4105" width="0.875" style="358" customWidth="1"/>
    <col min="4106" max="4349" width="9" style="358" customWidth="1"/>
    <col min="4350" max="4350" width="1.625" style="358" customWidth="1"/>
    <col min="4351" max="4351" width="37.25" style="358" customWidth="1"/>
    <col min="4352" max="4352" width="3.625" style="358" customWidth="1"/>
    <col min="4353" max="4355" width="13.625" style="358" customWidth="1"/>
    <col min="4356" max="4360" width="12.625" style="358" customWidth="1"/>
    <col min="4361" max="4361" width="0.875" style="358" customWidth="1"/>
    <col min="4362" max="4605" width="9" style="358" customWidth="1"/>
    <col min="4606" max="4606" width="1.625" style="358" customWidth="1"/>
    <col min="4607" max="4607" width="37.25" style="358" customWidth="1"/>
    <col min="4608" max="4608" width="3.625" style="358" customWidth="1"/>
    <col min="4609" max="4611" width="13.625" style="358" customWidth="1"/>
    <col min="4612" max="4616" width="12.625" style="358" customWidth="1"/>
    <col min="4617" max="4617" width="0.875" style="358" customWidth="1"/>
    <col min="4618" max="4861" width="9" style="358" customWidth="1"/>
    <col min="4862" max="4862" width="1.625" style="358" customWidth="1"/>
    <col min="4863" max="4863" width="37.25" style="358" customWidth="1"/>
    <col min="4864" max="4864" width="3.625" style="358" customWidth="1"/>
    <col min="4865" max="4867" width="13.625" style="358" customWidth="1"/>
    <col min="4868" max="4872" width="12.625" style="358" customWidth="1"/>
    <col min="4873" max="4873" width="0.875" style="358" customWidth="1"/>
    <col min="4874" max="5117" width="9" style="358" customWidth="1"/>
    <col min="5118" max="5118" width="1.625" style="358" customWidth="1"/>
    <col min="5119" max="5119" width="37.25" style="358" customWidth="1"/>
    <col min="5120" max="5120" width="3.625" style="358" customWidth="1"/>
    <col min="5121" max="5123" width="13.625" style="358" customWidth="1"/>
    <col min="5124" max="5128" width="12.625" style="358" customWidth="1"/>
    <col min="5129" max="5129" width="0.875" style="358" customWidth="1"/>
    <col min="5130" max="5373" width="9" style="358" customWidth="1"/>
    <col min="5374" max="5374" width="1.625" style="358" customWidth="1"/>
    <col min="5375" max="5375" width="37.25" style="358" customWidth="1"/>
    <col min="5376" max="5376" width="3.625" style="358" customWidth="1"/>
    <col min="5377" max="5379" width="13.625" style="358" customWidth="1"/>
    <col min="5380" max="5384" width="12.625" style="358" customWidth="1"/>
    <col min="5385" max="5385" width="0.875" style="358" customWidth="1"/>
    <col min="5386" max="5629" width="9" style="358" customWidth="1"/>
    <col min="5630" max="5630" width="1.625" style="358" customWidth="1"/>
    <col min="5631" max="5631" width="37.25" style="358" customWidth="1"/>
    <col min="5632" max="5632" width="3.625" style="358" customWidth="1"/>
    <col min="5633" max="5635" width="13.625" style="358" customWidth="1"/>
    <col min="5636" max="5640" width="12.625" style="358" customWidth="1"/>
    <col min="5641" max="5641" width="0.875" style="358" customWidth="1"/>
    <col min="5642" max="5885" width="9" style="358" customWidth="1"/>
    <col min="5886" max="5886" width="1.625" style="358" customWidth="1"/>
    <col min="5887" max="5887" width="37.25" style="358" customWidth="1"/>
    <col min="5888" max="5888" width="3.625" style="358" customWidth="1"/>
    <col min="5889" max="5891" width="13.625" style="358" customWidth="1"/>
    <col min="5892" max="5896" width="12.625" style="358" customWidth="1"/>
    <col min="5897" max="5897" width="0.875" style="358" customWidth="1"/>
    <col min="5898" max="6141" width="9" style="358" customWidth="1"/>
    <col min="6142" max="6142" width="1.625" style="358" customWidth="1"/>
    <col min="6143" max="6143" width="37.25" style="358" customWidth="1"/>
    <col min="6144" max="6144" width="3.625" style="358" customWidth="1"/>
    <col min="6145" max="6147" width="13.625" style="358" customWidth="1"/>
    <col min="6148" max="6152" width="12.625" style="358" customWidth="1"/>
    <col min="6153" max="6153" width="0.875" style="358" customWidth="1"/>
    <col min="6154" max="6397" width="9" style="358" customWidth="1"/>
    <col min="6398" max="6398" width="1.625" style="358" customWidth="1"/>
    <col min="6399" max="6399" width="37.25" style="358" customWidth="1"/>
    <col min="6400" max="6400" width="3.625" style="358" customWidth="1"/>
    <col min="6401" max="6403" width="13.625" style="358" customWidth="1"/>
    <col min="6404" max="6408" width="12.625" style="358" customWidth="1"/>
    <col min="6409" max="6409" width="0.875" style="358" customWidth="1"/>
    <col min="6410" max="6653" width="9" style="358" customWidth="1"/>
    <col min="6654" max="6654" width="1.625" style="358" customWidth="1"/>
    <col min="6655" max="6655" width="37.25" style="358" customWidth="1"/>
    <col min="6656" max="6656" width="3.625" style="358" customWidth="1"/>
    <col min="6657" max="6659" width="13.625" style="358" customWidth="1"/>
    <col min="6660" max="6664" width="12.625" style="358" customWidth="1"/>
    <col min="6665" max="6665" width="0.875" style="358" customWidth="1"/>
    <col min="6666" max="6909" width="9" style="358" customWidth="1"/>
    <col min="6910" max="6910" width="1.625" style="358" customWidth="1"/>
    <col min="6911" max="6911" width="37.25" style="358" customWidth="1"/>
    <col min="6912" max="6912" width="3.625" style="358" customWidth="1"/>
    <col min="6913" max="6915" width="13.625" style="358" customWidth="1"/>
    <col min="6916" max="6920" width="12.625" style="358" customWidth="1"/>
    <col min="6921" max="6921" width="0.875" style="358" customWidth="1"/>
    <col min="6922" max="7165" width="9" style="358" customWidth="1"/>
    <col min="7166" max="7166" width="1.625" style="358" customWidth="1"/>
    <col min="7167" max="7167" width="37.25" style="358" customWidth="1"/>
    <col min="7168" max="7168" width="3.625" style="358" customWidth="1"/>
    <col min="7169" max="7171" width="13.625" style="358" customWidth="1"/>
    <col min="7172" max="7176" width="12.625" style="358" customWidth="1"/>
    <col min="7177" max="7177" width="0.875" style="358" customWidth="1"/>
    <col min="7178" max="7421" width="9" style="358" customWidth="1"/>
    <col min="7422" max="7422" width="1.625" style="358" customWidth="1"/>
    <col min="7423" max="7423" width="37.25" style="358" customWidth="1"/>
    <col min="7424" max="7424" width="3.625" style="358" customWidth="1"/>
    <col min="7425" max="7427" width="13.625" style="358" customWidth="1"/>
    <col min="7428" max="7432" width="12.625" style="358" customWidth="1"/>
    <col min="7433" max="7433" width="0.875" style="358" customWidth="1"/>
    <col min="7434" max="7677" width="9" style="358" customWidth="1"/>
    <col min="7678" max="7678" width="1.625" style="358" customWidth="1"/>
    <col min="7679" max="7679" width="37.25" style="358" customWidth="1"/>
    <col min="7680" max="7680" width="3.625" style="358" customWidth="1"/>
    <col min="7681" max="7683" width="13.625" style="358" customWidth="1"/>
    <col min="7684" max="7688" width="12.625" style="358" customWidth="1"/>
    <col min="7689" max="7689" width="0.875" style="358" customWidth="1"/>
    <col min="7690" max="7933" width="9" style="358" customWidth="1"/>
    <col min="7934" max="7934" width="1.625" style="358" customWidth="1"/>
    <col min="7935" max="7935" width="37.25" style="358" customWidth="1"/>
    <col min="7936" max="7936" width="3.625" style="358" customWidth="1"/>
    <col min="7937" max="7939" width="13.625" style="358" customWidth="1"/>
    <col min="7940" max="7944" width="12.625" style="358" customWidth="1"/>
    <col min="7945" max="7945" width="0.875" style="358" customWidth="1"/>
    <col min="7946" max="8189" width="9" style="358" customWidth="1"/>
    <col min="8190" max="8190" width="1.625" style="358" customWidth="1"/>
    <col min="8191" max="8191" width="37.25" style="358" customWidth="1"/>
    <col min="8192" max="8192" width="3.625" style="358" customWidth="1"/>
    <col min="8193" max="8195" width="13.625" style="358" customWidth="1"/>
    <col min="8196" max="8200" width="12.625" style="358" customWidth="1"/>
    <col min="8201" max="8201" width="0.875" style="358" customWidth="1"/>
    <col min="8202" max="8445" width="9" style="358" customWidth="1"/>
    <col min="8446" max="8446" width="1.625" style="358" customWidth="1"/>
    <col min="8447" max="8447" width="37.25" style="358" customWidth="1"/>
    <col min="8448" max="8448" width="3.625" style="358" customWidth="1"/>
    <col min="8449" max="8451" width="13.625" style="358" customWidth="1"/>
    <col min="8452" max="8456" width="12.625" style="358" customWidth="1"/>
    <col min="8457" max="8457" width="0.875" style="358" customWidth="1"/>
    <col min="8458" max="8701" width="9" style="358" customWidth="1"/>
    <col min="8702" max="8702" width="1.625" style="358" customWidth="1"/>
    <col min="8703" max="8703" width="37.25" style="358" customWidth="1"/>
    <col min="8704" max="8704" width="3.625" style="358" customWidth="1"/>
    <col min="8705" max="8707" width="13.625" style="358" customWidth="1"/>
    <col min="8708" max="8712" width="12.625" style="358" customWidth="1"/>
    <col min="8713" max="8713" width="0.875" style="358" customWidth="1"/>
    <col min="8714" max="8957" width="9" style="358" customWidth="1"/>
    <col min="8958" max="8958" width="1.625" style="358" customWidth="1"/>
    <col min="8959" max="8959" width="37.25" style="358" customWidth="1"/>
    <col min="8960" max="8960" width="3.625" style="358" customWidth="1"/>
    <col min="8961" max="8963" width="13.625" style="358" customWidth="1"/>
    <col min="8964" max="8968" width="12.625" style="358" customWidth="1"/>
    <col min="8969" max="8969" width="0.875" style="358" customWidth="1"/>
    <col min="8970" max="9213" width="9" style="358" customWidth="1"/>
    <col min="9214" max="9214" width="1.625" style="358" customWidth="1"/>
    <col min="9215" max="9215" width="37.25" style="358" customWidth="1"/>
    <col min="9216" max="9216" width="3.625" style="358" customWidth="1"/>
    <col min="9217" max="9219" width="13.625" style="358" customWidth="1"/>
    <col min="9220" max="9224" width="12.625" style="358" customWidth="1"/>
    <col min="9225" max="9225" width="0.875" style="358" customWidth="1"/>
    <col min="9226" max="9469" width="9" style="358" customWidth="1"/>
    <col min="9470" max="9470" width="1.625" style="358" customWidth="1"/>
    <col min="9471" max="9471" width="37.25" style="358" customWidth="1"/>
    <col min="9472" max="9472" width="3.625" style="358" customWidth="1"/>
    <col min="9473" max="9475" width="13.625" style="358" customWidth="1"/>
    <col min="9476" max="9480" width="12.625" style="358" customWidth="1"/>
    <col min="9481" max="9481" width="0.875" style="358" customWidth="1"/>
    <col min="9482" max="9725" width="9" style="358" customWidth="1"/>
    <col min="9726" max="9726" width="1.625" style="358" customWidth="1"/>
    <col min="9727" max="9727" width="37.25" style="358" customWidth="1"/>
    <col min="9728" max="9728" width="3.625" style="358" customWidth="1"/>
    <col min="9729" max="9731" width="13.625" style="358" customWidth="1"/>
    <col min="9732" max="9736" width="12.625" style="358" customWidth="1"/>
    <col min="9737" max="9737" width="0.875" style="358" customWidth="1"/>
    <col min="9738" max="9981" width="9" style="358" customWidth="1"/>
    <col min="9982" max="9982" width="1.625" style="358" customWidth="1"/>
    <col min="9983" max="9983" width="37.25" style="358" customWidth="1"/>
    <col min="9984" max="9984" width="3.625" style="358" customWidth="1"/>
    <col min="9985" max="9987" width="13.625" style="358" customWidth="1"/>
    <col min="9988" max="9992" width="12.625" style="358" customWidth="1"/>
    <col min="9993" max="9993" width="0.875" style="358" customWidth="1"/>
    <col min="9994" max="10237" width="9" style="358" customWidth="1"/>
    <col min="10238" max="10238" width="1.625" style="358" customWidth="1"/>
    <col min="10239" max="10239" width="37.25" style="358" customWidth="1"/>
    <col min="10240" max="10240" width="3.625" style="358" customWidth="1"/>
    <col min="10241" max="10243" width="13.625" style="358" customWidth="1"/>
    <col min="10244" max="10248" width="12.625" style="358" customWidth="1"/>
    <col min="10249" max="10249" width="0.875" style="358" customWidth="1"/>
    <col min="10250" max="10493" width="9" style="358" customWidth="1"/>
    <col min="10494" max="10494" width="1.625" style="358" customWidth="1"/>
    <col min="10495" max="10495" width="37.25" style="358" customWidth="1"/>
    <col min="10496" max="10496" width="3.625" style="358" customWidth="1"/>
    <col min="10497" max="10499" width="13.625" style="358" customWidth="1"/>
    <col min="10500" max="10504" width="12.625" style="358" customWidth="1"/>
    <col min="10505" max="10505" width="0.875" style="358" customWidth="1"/>
    <col min="10506" max="10749" width="9" style="358" customWidth="1"/>
    <col min="10750" max="10750" width="1.625" style="358" customWidth="1"/>
    <col min="10751" max="10751" width="37.25" style="358" customWidth="1"/>
    <col min="10752" max="10752" width="3.625" style="358" customWidth="1"/>
    <col min="10753" max="10755" width="13.625" style="358" customWidth="1"/>
    <col min="10756" max="10760" width="12.625" style="358" customWidth="1"/>
    <col min="10761" max="10761" width="0.875" style="358" customWidth="1"/>
    <col min="10762" max="11005" width="9" style="358" customWidth="1"/>
    <col min="11006" max="11006" width="1.625" style="358" customWidth="1"/>
    <col min="11007" max="11007" width="37.25" style="358" customWidth="1"/>
    <col min="11008" max="11008" width="3.625" style="358" customWidth="1"/>
    <col min="11009" max="11011" width="13.625" style="358" customWidth="1"/>
    <col min="11012" max="11016" width="12.625" style="358" customWidth="1"/>
    <col min="11017" max="11017" width="0.875" style="358" customWidth="1"/>
    <col min="11018" max="11261" width="9" style="358" customWidth="1"/>
    <col min="11262" max="11262" width="1.625" style="358" customWidth="1"/>
    <col min="11263" max="11263" width="37.25" style="358" customWidth="1"/>
    <col min="11264" max="11264" width="3.625" style="358" customWidth="1"/>
    <col min="11265" max="11267" width="13.625" style="358" customWidth="1"/>
    <col min="11268" max="11272" width="12.625" style="358" customWidth="1"/>
    <col min="11273" max="11273" width="0.875" style="358" customWidth="1"/>
    <col min="11274" max="11517" width="9" style="358" customWidth="1"/>
    <col min="11518" max="11518" width="1.625" style="358" customWidth="1"/>
    <col min="11519" max="11519" width="37.25" style="358" customWidth="1"/>
    <col min="11520" max="11520" width="3.625" style="358" customWidth="1"/>
    <col min="11521" max="11523" width="13.625" style="358" customWidth="1"/>
    <col min="11524" max="11528" width="12.625" style="358" customWidth="1"/>
    <col min="11529" max="11529" width="0.875" style="358" customWidth="1"/>
    <col min="11530" max="11773" width="9" style="358" customWidth="1"/>
    <col min="11774" max="11774" width="1.625" style="358" customWidth="1"/>
    <col min="11775" max="11775" width="37.25" style="358" customWidth="1"/>
    <col min="11776" max="11776" width="3.625" style="358" customWidth="1"/>
    <col min="11777" max="11779" width="13.625" style="358" customWidth="1"/>
    <col min="11780" max="11784" width="12.625" style="358" customWidth="1"/>
    <col min="11785" max="11785" width="0.875" style="358" customWidth="1"/>
    <col min="11786" max="12029" width="9" style="358" customWidth="1"/>
    <col min="12030" max="12030" width="1.625" style="358" customWidth="1"/>
    <col min="12031" max="12031" width="37.25" style="358" customWidth="1"/>
    <col min="12032" max="12032" width="3.625" style="358" customWidth="1"/>
    <col min="12033" max="12035" width="13.625" style="358" customWidth="1"/>
    <col min="12036" max="12040" width="12.625" style="358" customWidth="1"/>
    <col min="12041" max="12041" width="0.875" style="358" customWidth="1"/>
    <col min="12042" max="12285" width="9" style="358" customWidth="1"/>
    <col min="12286" max="12286" width="1.625" style="358" customWidth="1"/>
    <col min="12287" max="12287" width="37.25" style="358" customWidth="1"/>
    <col min="12288" max="12288" width="3.625" style="358" customWidth="1"/>
    <col min="12289" max="12291" width="13.625" style="358" customWidth="1"/>
    <col min="12292" max="12296" width="12.625" style="358" customWidth="1"/>
    <col min="12297" max="12297" width="0.875" style="358" customWidth="1"/>
    <col min="12298" max="12541" width="9" style="358" customWidth="1"/>
    <col min="12542" max="12542" width="1.625" style="358" customWidth="1"/>
    <col min="12543" max="12543" width="37.25" style="358" customWidth="1"/>
    <col min="12544" max="12544" width="3.625" style="358" customWidth="1"/>
    <col min="12545" max="12547" width="13.625" style="358" customWidth="1"/>
    <col min="12548" max="12552" width="12.625" style="358" customWidth="1"/>
    <col min="12553" max="12553" width="0.875" style="358" customWidth="1"/>
    <col min="12554" max="12797" width="9" style="358" customWidth="1"/>
    <col min="12798" max="12798" width="1.625" style="358" customWidth="1"/>
    <col min="12799" max="12799" width="37.25" style="358" customWidth="1"/>
    <col min="12800" max="12800" width="3.625" style="358" customWidth="1"/>
    <col min="12801" max="12803" width="13.625" style="358" customWidth="1"/>
    <col min="12804" max="12808" width="12.625" style="358" customWidth="1"/>
    <col min="12809" max="12809" width="0.875" style="358" customWidth="1"/>
    <col min="12810" max="13053" width="9" style="358" customWidth="1"/>
    <col min="13054" max="13054" width="1.625" style="358" customWidth="1"/>
    <col min="13055" max="13055" width="37.25" style="358" customWidth="1"/>
    <col min="13056" max="13056" width="3.625" style="358" customWidth="1"/>
    <col min="13057" max="13059" width="13.625" style="358" customWidth="1"/>
    <col min="13060" max="13064" width="12.625" style="358" customWidth="1"/>
    <col min="13065" max="13065" width="0.875" style="358" customWidth="1"/>
    <col min="13066" max="13309" width="9" style="358" customWidth="1"/>
    <col min="13310" max="13310" width="1.625" style="358" customWidth="1"/>
    <col min="13311" max="13311" width="37.25" style="358" customWidth="1"/>
    <col min="13312" max="13312" width="3.625" style="358" customWidth="1"/>
    <col min="13313" max="13315" width="13.625" style="358" customWidth="1"/>
    <col min="13316" max="13320" width="12.625" style="358" customWidth="1"/>
    <col min="13321" max="13321" width="0.875" style="358" customWidth="1"/>
    <col min="13322" max="13565" width="9" style="358" customWidth="1"/>
    <col min="13566" max="13566" width="1.625" style="358" customWidth="1"/>
    <col min="13567" max="13567" width="37.25" style="358" customWidth="1"/>
    <col min="13568" max="13568" width="3.625" style="358" customWidth="1"/>
    <col min="13569" max="13571" width="13.625" style="358" customWidth="1"/>
    <col min="13572" max="13576" width="12.625" style="358" customWidth="1"/>
    <col min="13577" max="13577" width="0.875" style="358" customWidth="1"/>
    <col min="13578" max="13821" width="9" style="358" customWidth="1"/>
    <col min="13822" max="13822" width="1.625" style="358" customWidth="1"/>
    <col min="13823" max="13823" width="37.25" style="358" customWidth="1"/>
    <col min="13824" max="13824" width="3.625" style="358" customWidth="1"/>
    <col min="13825" max="13827" width="13.625" style="358" customWidth="1"/>
    <col min="13828" max="13832" width="12.625" style="358" customWidth="1"/>
    <col min="13833" max="13833" width="0.875" style="358" customWidth="1"/>
    <col min="13834" max="14077" width="9" style="358" customWidth="1"/>
    <col min="14078" max="14078" width="1.625" style="358" customWidth="1"/>
    <col min="14079" max="14079" width="37.25" style="358" customWidth="1"/>
    <col min="14080" max="14080" width="3.625" style="358" customWidth="1"/>
    <col min="14081" max="14083" width="13.625" style="358" customWidth="1"/>
    <col min="14084" max="14088" width="12.625" style="358" customWidth="1"/>
    <col min="14089" max="14089" width="0.875" style="358" customWidth="1"/>
    <col min="14090" max="14333" width="9" style="358" customWidth="1"/>
    <col min="14334" max="14334" width="1.625" style="358" customWidth="1"/>
    <col min="14335" max="14335" width="37.25" style="358" customWidth="1"/>
    <col min="14336" max="14336" width="3.625" style="358" customWidth="1"/>
    <col min="14337" max="14339" width="13.625" style="358" customWidth="1"/>
    <col min="14340" max="14344" width="12.625" style="358" customWidth="1"/>
    <col min="14345" max="14345" width="0.875" style="358" customWidth="1"/>
    <col min="14346" max="14589" width="9" style="358" customWidth="1"/>
    <col min="14590" max="14590" width="1.625" style="358" customWidth="1"/>
    <col min="14591" max="14591" width="37.25" style="358" customWidth="1"/>
    <col min="14592" max="14592" width="3.625" style="358" customWidth="1"/>
    <col min="14593" max="14595" width="13.625" style="358" customWidth="1"/>
    <col min="14596" max="14600" width="12.625" style="358" customWidth="1"/>
    <col min="14601" max="14601" width="0.875" style="358" customWidth="1"/>
    <col min="14602" max="14845" width="9" style="358" customWidth="1"/>
    <col min="14846" max="14846" width="1.625" style="358" customWidth="1"/>
    <col min="14847" max="14847" width="37.25" style="358" customWidth="1"/>
    <col min="14848" max="14848" width="3.625" style="358" customWidth="1"/>
    <col min="14849" max="14851" width="13.625" style="358" customWidth="1"/>
    <col min="14852" max="14856" width="12.625" style="358" customWidth="1"/>
    <col min="14857" max="14857" width="0.875" style="358" customWidth="1"/>
    <col min="14858" max="15101" width="9" style="358" customWidth="1"/>
    <col min="15102" max="15102" width="1.625" style="358" customWidth="1"/>
    <col min="15103" max="15103" width="37.25" style="358" customWidth="1"/>
    <col min="15104" max="15104" width="3.625" style="358" customWidth="1"/>
    <col min="15105" max="15107" width="13.625" style="358" customWidth="1"/>
    <col min="15108" max="15112" width="12.625" style="358" customWidth="1"/>
    <col min="15113" max="15113" width="0.875" style="358" customWidth="1"/>
    <col min="15114" max="15357" width="9" style="358" customWidth="1"/>
    <col min="15358" max="15358" width="1.625" style="358" customWidth="1"/>
    <col min="15359" max="15359" width="37.25" style="358" customWidth="1"/>
    <col min="15360" max="15360" width="3.625" style="358" customWidth="1"/>
    <col min="15361" max="15363" width="13.625" style="358" customWidth="1"/>
    <col min="15364" max="15368" width="12.625" style="358" customWidth="1"/>
    <col min="15369" max="15369" width="0.875" style="358" customWidth="1"/>
    <col min="15370" max="15613" width="9" style="358" customWidth="1"/>
    <col min="15614" max="15614" width="1.625" style="358" customWidth="1"/>
    <col min="15615" max="15615" width="37.25" style="358" customWidth="1"/>
    <col min="15616" max="15616" width="3.625" style="358" customWidth="1"/>
    <col min="15617" max="15619" width="13.625" style="358" customWidth="1"/>
    <col min="15620" max="15624" width="12.625" style="358" customWidth="1"/>
    <col min="15625" max="15625" width="0.875" style="358" customWidth="1"/>
    <col min="15626" max="15869" width="9" style="358" customWidth="1"/>
    <col min="15870" max="15870" width="1.625" style="358" customWidth="1"/>
    <col min="15871" max="15871" width="37.25" style="358" customWidth="1"/>
    <col min="15872" max="15872" width="3.625" style="358" customWidth="1"/>
    <col min="15873" max="15875" width="13.625" style="358" customWidth="1"/>
    <col min="15876" max="15880" width="12.625" style="358" customWidth="1"/>
    <col min="15881" max="15881" width="0.875" style="358" customWidth="1"/>
    <col min="15882" max="16125" width="9" style="358" customWidth="1"/>
    <col min="16126" max="16126" width="1.625" style="358" customWidth="1"/>
    <col min="16127" max="16127" width="37.25" style="358" customWidth="1"/>
    <col min="16128" max="16128" width="3.625" style="358" customWidth="1"/>
    <col min="16129" max="16131" width="13.625" style="358" customWidth="1"/>
    <col min="16132" max="16136" width="12.625" style="358" customWidth="1"/>
    <col min="16137" max="16137" width="0.875" style="358" customWidth="1"/>
    <col min="16138" max="16384" width="9" style="358" customWidth="1"/>
  </cols>
  <sheetData>
    <row r="1" spans="1:12" ht="16.5" customHeight="1">
      <c r="A1" s="297" t="s">
        <v>648</v>
      </c>
      <c r="B1" s="366"/>
      <c r="C1" s="366"/>
      <c r="D1" s="366"/>
      <c r="E1" s="366"/>
      <c r="J1" s="366"/>
    </row>
    <row r="2" spans="1:12" ht="40.5" customHeight="1">
      <c r="A2" s="360"/>
      <c r="B2" s="367" t="s">
        <v>313</v>
      </c>
      <c r="C2" s="367" t="s">
        <v>314</v>
      </c>
      <c r="D2" s="288" t="s">
        <v>177</v>
      </c>
      <c r="E2" s="280"/>
      <c r="J2" s="366"/>
    </row>
    <row r="3" spans="1:12" ht="13.5" customHeight="1">
      <c r="A3" s="181" t="s">
        <v>225</v>
      </c>
      <c r="B3" s="368">
        <v>6.22</v>
      </c>
      <c r="C3" s="378">
        <v>43.92</v>
      </c>
      <c r="D3" s="378">
        <v>136.06</v>
      </c>
      <c r="E3" s="379"/>
      <c r="J3" s="366"/>
    </row>
    <row r="4" spans="1:12" ht="13.5" customHeight="1">
      <c r="A4" s="182" t="s">
        <v>42</v>
      </c>
      <c r="B4" s="369">
        <v>6.27</v>
      </c>
      <c r="C4" s="379">
        <v>45.23</v>
      </c>
      <c r="D4" s="379">
        <v>140.94999999999999</v>
      </c>
      <c r="E4" s="379"/>
      <c r="J4" s="366"/>
    </row>
    <row r="5" spans="1:12" ht="13.5" customHeight="1">
      <c r="A5" s="182" t="s">
        <v>102</v>
      </c>
      <c r="B5" s="370">
        <v>6.11</v>
      </c>
      <c r="C5" s="371">
        <v>44.68</v>
      </c>
      <c r="D5" s="371">
        <v>138.74</v>
      </c>
      <c r="E5" s="371"/>
      <c r="F5" s="297"/>
      <c r="G5" s="366"/>
      <c r="H5" s="366"/>
      <c r="I5" s="366"/>
      <c r="J5" s="366"/>
    </row>
    <row r="6" spans="1:12" ht="13.5" customHeight="1">
      <c r="A6" s="182" t="s">
        <v>227</v>
      </c>
      <c r="B6" s="370">
        <v>6.02</v>
      </c>
      <c r="C6" s="371">
        <v>45.09</v>
      </c>
      <c r="D6" s="371">
        <v>138.61000000000001</v>
      </c>
      <c r="E6" s="371"/>
      <c r="F6" s="297"/>
      <c r="G6" s="366"/>
      <c r="H6" s="366"/>
      <c r="I6" s="366"/>
      <c r="J6" s="366"/>
    </row>
    <row r="7" spans="1:12" ht="13.5" customHeight="1">
      <c r="A7" s="182" t="s">
        <v>231</v>
      </c>
      <c r="B7" s="165">
        <v>6.03</v>
      </c>
      <c r="C7" s="165">
        <v>45.86</v>
      </c>
      <c r="D7" s="165">
        <v>139.84</v>
      </c>
      <c r="E7" s="165"/>
      <c r="F7" s="297"/>
      <c r="G7" s="366"/>
      <c r="H7" s="366"/>
      <c r="I7" s="366"/>
      <c r="J7" s="366"/>
    </row>
    <row r="8" spans="1:12" ht="13.5" customHeight="1">
      <c r="A8" s="182" t="s">
        <v>232</v>
      </c>
      <c r="B8" s="371">
        <v>5.88</v>
      </c>
      <c r="C8" s="371">
        <v>45.44</v>
      </c>
      <c r="D8" s="371">
        <v>136.58000000000001</v>
      </c>
      <c r="E8" s="371"/>
      <c r="F8" s="297"/>
      <c r="G8" s="366"/>
      <c r="H8" s="366"/>
      <c r="I8" s="366"/>
      <c r="J8" s="366"/>
    </row>
    <row r="9" spans="1:12" ht="13.5" customHeight="1">
      <c r="A9" s="361" t="s">
        <v>226</v>
      </c>
      <c r="B9" s="371"/>
      <c r="C9" s="371"/>
      <c r="D9" s="371"/>
      <c r="E9" s="371"/>
      <c r="F9" s="297"/>
      <c r="G9" s="366"/>
      <c r="H9" s="366"/>
      <c r="I9" s="366"/>
      <c r="J9" s="366"/>
    </row>
    <row r="10" spans="1:12" ht="12.75" customHeight="1">
      <c r="A10" s="183" t="s">
        <v>524</v>
      </c>
      <c r="B10" s="372">
        <v>4.5599999999999996</v>
      </c>
      <c r="C10" s="380">
        <v>32.549999999999997</v>
      </c>
      <c r="D10" s="380">
        <v>92.97</v>
      </c>
      <c r="E10" s="381"/>
      <c r="F10" s="297"/>
      <c r="G10" s="366"/>
      <c r="H10" s="366"/>
      <c r="I10" s="366"/>
      <c r="J10" s="366"/>
    </row>
    <row r="12" spans="1:12" ht="18.75" customHeight="1">
      <c r="F12" s="297" t="s">
        <v>649</v>
      </c>
      <c r="G12" s="366"/>
      <c r="H12" s="366"/>
      <c r="I12" s="366"/>
      <c r="J12" s="366"/>
    </row>
    <row r="13" spans="1:12" ht="18.75" customHeight="1">
      <c r="F13" s="360"/>
      <c r="G13" s="383" t="s">
        <v>301</v>
      </c>
      <c r="H13" s="383" t="s">
        <v>302</v>
      </c>
      <c r="I13" s="383" t="s">
        <v>121</v>
      </c>
      <c r="J13" s="383" t="s">
        <v>303</v>
      </c>
      <c r="K13" s="383" t="s">
        <v>304</v>
      </c>
      <c r="L13" s="393" t="s">
        <v>111</v>
      </c>
    </row>
    <row r="14" spans="1:12" ht="15" customHeight="1">
      <c r="F14" s="182" t="s">
        <v>306</v>
      </c>
      <c r="G14" s="379">
        <v>136.06</v>
      </c>
      <c r="H14" s="379">
        <v>140.94999999999999</v>
      </c>
      <c r="I14" s="379">
        <v>138.74</v>
      </c>
      <c r="J14" s="379">
        <v>138.61000000000001</v>
      </c>
      <c r="K14" s="371">
        <v>139.84</v>
      </c>
      <c r="L14" s="371">
        <v>136.58000000000001</v>
      </c>
    </row>
    <row r="15" spans="1:12" ht="15" customHeight="1">
      <c r="F15" s="182" t="s">
        <v>307</v>
      </c>
      <c r="G15" s="379">
        <v>154.99</v>
      </c>
      <c r="H15" s="379">
        <v>162.29</v>
      </c>
      <c r="I15" s="379">
        <v>163.11000000000001</v>
      </c>
      <c r="J15" s="379">
        <v>162.61000000000001</v>
      </c>
      <c r="K15" s="371">
        <v>162.82</v>
      </c>
      <c r="L15" s="371">
        <v>160.44</v>
      </c>
    </row>
    <row r="16" spans="1:12" ht="15" customHeight="1">
      <c r="F16" s="269" t="s">
        <v>309</v>
      </c>
      <c r="G16" s="384">
        <v>55.46</v>
      </c>
      <c r="H16" s="384">
        <v>56.18</v>
      </c>
      <c r="I16" s="384">
        <v>51.7</v>
      </c>
      <c r="J16" s="384">
        <v>53.29</v>
      </c>
      <c r="K16" s="391">
        <v>54.04</v>
      </c>
      <c r="L16" s="391">
        <v>50.48</v>
      </c>
    </row>
    <row r="17" spans="1:14" ht="16.5" customHeight="1">
      <c r="F17" s="297"/>
      <c r="G17" s="366"/>
      <c r="H17" s="366"/>
      <c r="I17" s="366"/>
      <c r="J17" s="366"/>
    </row>
    <row r="19" spans="1:14" ht="16.5" customHeight="1">
      <c r="A19" s="358" t="s">
        <v>33</v>
      </c>
      <c r="I19" s="297" t="s">
        <v>506</v>
      </c>
      <c r="J19" s="366"/>
      <c r="K19" s="366"/>
      <c r="L19" s="366"/>
      <c r="M19" s="366"/>
      <c r="N19" s="366"/>
    </row>
    <row r="20" spans="1:14" ht="16.5" customHeight="1">
      <c r="B20" s="358" t="s">
        <v>70</v>
      </c>
      <c r="C20" s="358" t="s">
        <v>76</v>
      </c>
      <c r="D20" s="358" t="s">
        <v>80</v>
      </c>
      <c r="E20" s="358" t="s">
        <v>39</v>
      </c>
      <c r="F20" s="358" t="s">
        <v>87</v>
      </c>
      <c r="G20" s="358" t="s">
        <v>88</v>
      </c>
      <c r="I20" s="385" t="s">
        <v>117</v>
      </c>
      <c r="J20" s="388"/>
      <c r="K20" s="392" t="s">
        <v>106</v>
      </c>
      <c r="L20" s="394"/>
      <c r="M20" s="392" t="s">
        <v>435</v>
      </c>
      <c r="N20" s="395"/>
    </row>
    <row r="21" spans="1:14" ht="16.5" customHeight="1">
      <c r="A21" s="358" t="s">
        <v>56</v>
      </c>
      <c r="B21" s="358">
        <v>136.06</v>
      </c>
      <c r="C21" s="358">
        <v>140.94999999999999</v>
      </c>
      <c r="D21" s="358">
        <v>138.74</v>
      </c>
      <c r="E21" s="358">
        <v>138.61000000000001</v>
      </c>
      <c r="F21" s="358">
        <v>139.84</v>
      </c>
      <c r="G21" s="358">
        <v>136.58000000000001</v>
      </c>
      <c r="I21" s="386" t="s">
        <v>310</v>
      </c>
      <c r="J21" s="389">
        <v>4.5599999999999996</v>
      </c>
      <c r="K21" s="386" t="s">
        <v>310</v>
      </c>
      <c r="L21" s="389">
        <v>32.549999999999997</v>
      </c>
      <c r="M21" s="386" t="s">
        <v>310</v>
      </c>
      <c r="N21" s="366">
        <v>92.97</v>
      </c>
    </row>
    <row r="22" spans="1:14" ht="16.5" customHeight="1">
      <c r="A22" s="358" t="s">
        <v>10</v>
      </c>
      <c r="B22" s="358">
        <v>154.99</v>
      </c>
      <c r="C22" s="358">
        <v>162.29</v>
      </c>
      <c r="D22" s="358">
        <v>163.11000000000001</v>
      </c>
      <c r="E22" s="358">
        <v>162.61000000000001</v>
      </c>
      <c r="F22" s="358">
        <v>162.82</v>
      </c>
      <c r="G22" s="358">
        <v>160.44</v>
      </c>
      <c r="I22" s="387" t="s">
        <v>228</v>
      </c>
      <c r="J22" s="390">
        <f>B8</f>
        <v>5.88</v>
      </c>
      <c r="K22" s="387" t="s">
        <v>228</v>
      </c>
      <c r="L22" s="390">
        <f>C8</f>
        <v>45.44</v>
      </c>
      <c r="M22" s="387" t="s">
        <v>228</v>
      </c>
      <c r="N22" s="384">
        <f>D8</f>
        <v>136.58000000000001</v>
      </c>
    </row>
    <row r="23" spans="1:14" ht="16.5" customHeight="1">
      <c r="A23" s="358" t="s">
        <v>178</v>
      </c>
      <c r="B23" s="358">
        <v>55.46</v>
      </c>
      <c r="C23" s="358">
        <v>56.18</v>
      </c>
      <c r="D23" s="358">
        <v>51.7</v>
      </c>
      <c r="E23" s="358">
        <v>53.29</v>
      </c>
      <c r="F23" s="358">
        <v>54.04</v>
      </c>
      <c r="G23" s="358">
        <v>50.48</v>
      </c>
    </row>
    <row r="45" spans="1:5" ht="16.5" customHeight="1">
      <c r="A45" s="358" t="s">
        <v>298</v>
      </c>
      <c r="B45" s="373"/>
      <c r="C45" s="373"/>
      <c r="D45" s="373"/>
      <c r="E45" s="373"/>
    </row>
    <row r="46" spans="1:5" s="359" customFormat="1" ht="40.5">
      <c r="A46" s="362"/>
      <c r="B46" s="374" t="s">
        <v>117</v>
      </c>
      <c r="C46" s="374" t="s">
        <v>106</v>
      </c>
      <c r="D46" s="374" t="s">
        <v>177</v>
      </c>
      <c r="E46" s="374" t="s">
        <v>62</v>
      </c>
    </row>
    <row r="47" spans="1:5" ht="16.5" customHeight="1">
      <c r="A47" s="363" t="s">
        <v>70</v>
      </c>
      <c r="B47" s="139">
        <v>6.22</v>
      </c>
      <c r="C47" s="139">
        <v>43.92</v>
      </c>
      <c r="D47" s="139">
        <v>136.06</v>
      </c>
      <c r="E47" s="139">
        <v>12.35</v>
      </c>
    </row>
    <row r="48" spans="1:5" ht="16.5" customHeight="1">
      <c r="A48" s="364" t="s">
        <v>76</v>
      </c>
      <c r="B48" s="139">
        <v>6.27</v>
      </c>
      <c r="C48" s="139">
        <v>45.23</v>
      </c>
      <c r="D48" s="139">
        <v>140.94999999999999</v>
      </c>
      <c r="E48" s="376">
        <v>13.3</v>
      </c>
    </row>
    <row r="49" spans="1:5" ht="16.5" customHeight="1">
      <c r="A49" s="364" t="s">
        <v>80</v>
      </c>
      <c r="B49" s="139">
        <v>6.11</v>
      </c>
      <c r="C49" s="139">
        <v>44.68</v>
      </c>
      <c r="D49" s="139">
        <v>138.74</v>
      </c>
      <c r="E49" s="139">
        <v>14.16</v>
      </c>
    </row>
    <row r="50" spans="1:5" ht="16.5" customHeight="1">
      <c r="A50" s="364" t="s">
        <v>39</v>
      </c>
      <c r="B50" s="139">
        <v>6.02</v>
      </c>
      <c r="C50" s="139">
        <v>45.09</v>
      </c>
      <c r="D50" s="139">
        <v>138.61000000000001</v>
      </c>
      <c r="E50" s="139">
        <v>15.12</v>
      </c>
    </row>
    <row r="51" spans="1:5" ht="16.5" customHeight="1">
      <c r="A51" s="364" t="s">
        <v>87</v>
      </c>
      <c r="B51" s="139">
        <v>6.03</v>
      </c>
      <c r="C51" s="139">
        <v>45.86</v>
      </c>
      <c r="D51" s="139">
        <v>139.84</v>
      </c>
      <c r="E51" s="139">
        <v>16.09</v>
      </c>
    </row>
    <row r="52" spans="1:5" ht="16.5" customHeight="1">
      <c r="A52" s="365" t="s">
        <v>88</v>
      </c>
      <c r="B52" s="375">
        <v>5.89</v>
      </c>
      <c r="C52" s="375">
        <v>45.49</v>
      </c>
      <c r="D52" s="375">
        <v>135.66999999999999</v>
      </c>
      <c r="E52" s="375">
        <v>17.239999999999998</v>
      </c>
    </row>
    <row r="54" spans="1:5" ht="16.5" customHeight="1">
      <c r="A54" s="358" t="s">
        <v>139</v>
      </c>
      <c r="B54" s="373"/>
      <c r="C54" s="373"/>
      <c r="D54" s="373"/>
      <c r="E54" s="373"/>
    </row>
    <row r="55" spans="1:5" ht="40.5">
      <c r="A55" s="362"/>
      <c r="B55" s="374" t="s">
        <v>117</v>
      </c>
      <c r="C55" s="374" t="s">
        <v>106</v>
      </c>
      <c r="D55" s="374" t="s">
        <v>177</v>
      </c>
      <c r="E55" s="374" t="s">
        <v>62</v>
      </c>
    </row>
    <row r="56" spans="1:5" ht="16.5" customHeight="1">
      <c r="A56" s="363" t="s">
        <v>70</v>
      </c>
      <c r="B56" s="139">
        <v>6.94</v>
      </c>
      <c r="C56" s="139">
        <v>49.8</v>
      </c>
      <c r="D56" s="139">
        <v>154.99</v>
      </c>
      <c r="E56" s="139">
        <v>13.01</v>
      </c>
    </row>
    <row r="57" spans="1:5" ht="16.5" customHeight="1">
      <c r="A57" s="364" t="s">
        <v>76</v>
      </c>
      <c r="B57" s="139">
        <v>7.05</v>
      </c>
      <c r="C57" s="139">
        <v>51.63</v>
      </c>
      <c r="D57" s="139">
        <v>162.29</v>
      </c>
      <c r="E57" s="139">
        <v>14.08</v>
      </c>
    </row>
    <row r="58" spans="1:5" ht="16.5" customHeight="1">
      <c r="A58" s="364" t="s">
        <v>80</v>
      </c>
      <c r="B58" s="376">
        <v>7</v>
      </c>
      <c r="C58" s="139">
        <v>51.85</v>
      </c>
      <c r="D58" s="139">
        <v>163.11000000000001</v>
      </c>
      <c r="E58" s="139">
        <v>15.08</v>
      </c>
    </row>
    <row r="59" spans="1:5" ht="16.5" customHeight="1">
      <c r="A59" s="364" t="s">
        <v>39</v>
      </c>
      <c r="B59" s="139">
        <v>6.88</v>
      </c>
      <c r="C59" s="139">
        <v>52.29</v>
      </c>
      <c r="D59" s="139">
        <v>162.61000000000001</v>
      </c>
      <c r="E59" s="139">
        <v>16.079999999999998</v>
      </c>
    </row>
    <row r="60" spans="1:5" ht="16.5" customHeight="1">
      <c r="A60" s="364" t="s">
        <v>87</v>
      </c>
      <c r="B60" s="139">
        <v>6.86</v>
      </c>
      <c r="C60" s="139">
        <v>52.82</v>
      </c>
      <c r="D60" s="139">
        <v>162.82</v>
      </c>
      <c r="E60" s="139">
        <v>17.12</v>
      </c>
    </row>
    <row r="61" spans="1:5" ht="16.5" customHeight="1">
      <c r="A61" s="365" t="s">
        <v>88</v>
      </c>
      <c r="B61" s="375">
        <v>6.75</v>
      </c>
      <c r="C61" s="375">
        <v>52.76</v>
      </c>
      <c r="D61" s="375">
        <v>159.03</v>
      </c>
      <c r="E61" s="375">
        <v>18.39</v>
      </c>
    </row>
    <row r="63" spans="1:5" ht="16.5" customHeight="1">
      <c r="A63" s="358" t="s">
        <v>300</v>
      </c>
      <c r="B63" s="373"/>
      <c r="C63" s="373"/>
      <c r="D63" s="373"/>
      <c r="E63" s="373"/>
    </row>
    <row r="64" spans="1:5" ht="40.5">
      <c r="A64" s="362"/>
      <c r="B64" s="374" t="s">
        <v>117</v>
      </c>
      <c r="C64" s="374" t="s">
        <v>106</v>
      </c>
      <c r="D64" s="374" t="s">
        <v>177</v>
      </c>
      <c r="E64" s="374" t="s">
        <v>62</v>
      </c>
    </row>
    <row r="65" spans="1:5" ht="16.5" customHeight="1">
      <c r="A65" s="363" t="s">
        <v>70</v>
      </c>
      <c r="B65" s="377">
        <v>3.13</v>
      </c>
      <c r="C65" s="377">
        <v>18.87</v>
      </c>
      <c r="D65" s="377">
        <v>55.46</v>
      </c>
      <c r="E65" s="377">
        <v>7.83</v>
      </c>
    </row>
    <row r="66" spans="1:5" ht="16.5" customHeight="1">
      <c r="A66" s="364" t="s">
        <v>76</v>
      </c>
      <c r="B66" s="377">
        <v>3.18</v>
      </c>
      <c r="C66" s="377">
        <v>19.809999999999999</v>
      </c>
      <c r="D66" s="377">
        <v>56.18</v>
      </c>
      <c r="E66" s="377">
        <v>8.48</v>
      </c>
    </row>
    <row r="67" spans="1:5" ht="16.5" customHeight="1">
      <c r="A67" s="364" t="s">
        <v>80</v>
      </c>
      <c r="B67" s="377">
        <v>2.96</v>
      </c>
      <c r="C67" s="377">
        <v>19.07</v>
      </c>
      <c r="D67" s="377">
        <v>51.7</v>
      </c>
      <c r="E67" s="377">
        <v>8.86</v>
      </c>
    </row>
    <row r="68" spans="1:5" ht="16.5" customHeight="1">
      <c r="A68" s="364" t="s">
        <v>39</v>
      </c>
      <c r="B68" s="377">
        <v>2.93</v>
      </c>
      <c r="C68" s="377">
        <v>19.53</v>
      </c>
      <c r="D68" s="377">
        <v>53.29</v>
      </c>
      <c r="E68" s="377">
        <v>9.61</v>
      </c>
    </row>
    <row r="69" spans="1:5" ht="16.5" customHeight="1">
      <c r="A69" s="364" t="s">
        <v>87</v>
      </c>
      <c r="B69" s="377">
        <v>2.93</v>
      </c>
      <c r="C69" s="377">
        <v>19.89</v>
      </c>
      <c r="D69" s="377">
        <v>54.04</v>
      </c>
      <c r="E69" s="382">
        <v>10.1</v>
      </c>
    </row>
    <row r="70" spans="1:5" ht="16.5" customHeight="1">
      <c r="A70" s="365" t="s">
        <v>88</v>
      </c>
      <c r="B70" s="366">
        <v>2.76</v>
      </c>
      <c r="C70" s="366">
        <v>19.16</v>
      </c>
      <c r="D70" s="366">
        <v>51.03</v>
      </c>
      <c r="E70" s="366">
        <v>10.63</v>
      </c>
    </row>
  </sheetData>
  <mergeCells count="3">
    <mergeCell ref="I20:J20"/>
    <mergeCell ref="K20:L20"/>
    <mergeCell ref="M20:N20"/>
  </mergeCells>
  <phoneticPr fontId="6"/>
  <pageMargins left="0.78740157480314965" right="0" top="0.98425196850393692" bottom="0" header="0.51181102362204722" footer="0.51181102362204722"/>
  <pageSetup paperSize="9" fitToWidth="1" fitToHeight="1" pageOrder="overThenDown" orientation="portrait" usePrinterDefaults="1" horizontalDpi="300" r:id="rId1"/>
  <headerFooter alignWithMargins="0">
    <oddFooter>&amp;C1</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00B0F0"/>
  </sheetPr>
  <dimension ref="C1"/>
  <sheetViews>
    <sheetView view="pageBreakPreview" zoomScale="120" zoomScaleNormal="120" zoomScaleSheetLayoutView="120" workbookViewId="0">
      <selection activeCell="BL2" sqref="BL2"/>
    </sheetView>
  </sheetViews>
  <sheetFormatPr defaultColWidth="1.875" defaultRowHeight="15" customHeight="1"/>
  <cols>
    <col min="1" max="61" width="1.5" customWidth="1"/>
  </cols>
  <sheetData>
    <row r="1" spans="3:3" ht="18" customHeight="1">
      <c r="C1" t="s">
        <v>525</v>
      </c>
    </row>
  </sheetData>
  <phoneticPr fontId="6"/>
  <pageMargins left="0.59055118110236227" right="0.59055118110236227" top="0.59055118110236227" bottom="0.39370078740157483" header="0.31496062992125984" footer="0.19685039370078741"/>
  <pageSetup paperSize="9" firstPageNumber="20" fitToWidth="1" fitToHeight="1" orientation="portrait" usePrinterDefaults="1" useFirstPageNumber="1" r:id="rId1"/>
  <headerFooter>
    <oddFooter>&amp;C- &amp;P -</oddFooter>
  </headerFooter>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C000"/>
  </sheetPr>
  <dimension ref="A1:Q67"/>
  <sheetViews>
    <sheetView showGridLines="0" topLeftCell="A11" zoomScale="120" zoomScaleNormal="120" workbookViewId="0">
      <selection activeCell="A17" sqref="A17:F19"/>
    </sheetView>
  </sheetViews>
  <sheetFormatPr defaultRowHeight="15" customHeight="1"/>
  <cols>
    <col min="1" max="1" width="9" style="396" customWidth="1"/>
    <col min="2" max="17" width="6.875" style="396" customWidth="1"/>
    <col min="18" max="16384" width="9" style="396" customWidth="1"/>
  </cols>
  <sheetData>
    <row r="1" spans="1:17" ht="18.75" customHeight="1">
      <c r="A1" s="398" t="s">
        <v>555</v>
      </c>
    </row>
    <row r="2" spans="1:17" s="397" customFormat="1" ht="15" customHeight="1">
      <c r="A2" s="399"/>
      <c r="B2" s="407" t="s">
        <v>333</v>
      </c>
      <c r="C2" s="414" t="s">
        <v>551</v>
      </c>
      <c r="D2" s="415"/>
      <c r="E2" s="415"/>
      <c r="F2" s="415"/>
      <c r="G2" s="415"/>
      <c r="H2" s="415"/>
      <c r="I2" s="415"/>
      <c r="J2" s="415"/>
      <c r="K2" s="415"/>
      <c r="L2" s="415"/>
      <c r="M2" s="415"/>
      <c r="N2" s="415"/>
      <c r="O2" s="415"/>
      <c r="P2" s="416"/>
      <c r="Q2" s="419" t="s">
        <v>541</v>
      </c>
    </row>
    <row r="3" spans="1:17" s="397" customFormat="1" ht="15" customHeight="1">
      <c r="B3" s="408"/>
      <c r="C3" s="407" t="s">
        <v>552</v>
      </c>
      <c r="D3" s="414" t="s">
        <v>549</v>
      </c>
      <c r="E3" s="415"/>
      <c r="F3" s="415"/>
      <c r="G3" s="415"/>
      <c r="H3" s="415"/>
      <c r="I3" s="415"/>
      <c r="J3" s="415"/>
      <c r="K3" s="415"/>
      <c r="L3" s="416"/>
      <c r="M3" s="417" t="s">
        <v>533</v>
      </c>
      <c r="N3" s="417" t="s">
        <v>536</v>
      </c>
      <c r="O3" s="417" t="s">
        <v>538</v>
      </c>
      <c r="P3" s="417" t="s">
        <v>539</v>
      </c>
      <c r="Q3" s="420"/>
    </row>
    <row r="4" spans="1:17" s="397" customFormat="1" ht="15" customHeight="1">
      <c r="B4" s="408"/>
      <c r="C4" s="408"/>
      <c r="D4" s="407" t="s">
        <v>552</v>
      </c>
      <c r="E4" s="407" t="s">
        <v>526</v>
      </c>
      <c r="F4" s="407" t="s">
        <v>527</v>
      </c>
      <c r="G4" s="407" t="s">
        <v>369</v>
      </c>
      <c r="H4" s="407" t="s">
        <v>528</v>
      </c>
      <c r="I4" s="407" t="s">
        <v>530</v>
      </c>
      <c r="J4" s="407" t="s">
        <v>531</v>
      </c>
      <c r="K4" s="407" t="s">
        <v>532</v>
      </c>
      <c r="L4" s="407" t="s">
        <v>113</v>
      </c>
      <c r="M4" s="418"/>
      <c r="N4" s="418"/>
      <c r="O4" s="418"/>
      <c r="P4" s="418"/>
      <c r="Q4" s="420"/>
    </row>
    <row r="5" spans="1:17" s="397" customFormat="1" ht="15" customHeight="1">
      <c r="B5" s="408"/>
      <c r="C5" s="408"/>
      <c r="D5" s="408"/>
      <c r="E5" s="408"/>
      <c r="F5" s="408"/>
      <c r="G5" s="408"/>
      <c r="H5" s="408"/>
      <c r="I5" s="408"/>
      <c r="J5" s="408"/>
      <c r="K5" s="408"/>
      <c r="L5" s="408"/>
      <c r="M5" s="418"/>
      <c r="N5" s="418"/>
      <c r="O5" s="418"/>
      <c r="P5" s="418"/>
      <c r="Q5" s="420"/>
    </row>
    <row r="6" spans="1:17" s="397" customFormat="1" ht="15" customHeight="1">
      <c r="A6" s="400"/>
      <c r="B6" s="409"/>
      <c r="C6" s="409"/>
      <c r="D6" s="409"/>
      <c r="E6" s="409"/>
      <c r="F6" s="409"/>
      <c r="G6" s="409"/>
      <c r="H6" s="409"/>
      <c r="I6" s="409"/>
      <c r="J6" s="409"/>
      <c r="K6" s="409"/>
      <c r="L6" s="409"/>
      <c r="M6" s="311"/>
      <c r="N6" s="311"/>
      <c r="O6" s="311"/>
      <c r="P6" s="311"/>
      <c r="Q6" s="421"/>
    </row>
    <row r="7" spans="1:17" ht="15" customHeight="1">
      <c r="A7" s="401" t="s">
        <v>8</v>
      </c>
      <c r="B7" s="405"/>
      <c r="C7" s="405"/>
      <c r="D7" s="405"/>
      <c r="E7" s="405"/>
      <c r="F7" s="405"/>
      <c r="G7" s="405"/>
      <c r="H7" s="405"/>
      <c r="I7" s="405"/>
      <c r="J7" s="405"/>
      <c r="K7" s="405"/>
      <c r="L7" s="405"/>
      <c r="M7" s="405"/>
      <c r="N7" s="405"/>
      <c r="O7" s="405"/>
      <c r="P7" s="405"/>
      <c r="Q7" s="405"/>
    </row>
    <row r="8" spans="1:17" ht="15" customHeight="1">
      <c r="A8" s="402" t="s">
        <v>546</v>
      </c>
      <c r="B8" s="410">
        <v>380300</v>
      </c>
      <c r="C8" s="410">
        <v>205000</v>
      </c>
      <c r="D8" s="410">
        <v>162300</v>
      </c>
      <c r="E8" s="410">
        <v>31800</v>
      </c>
      <c r="F8" s="410">
        <v>79300</v>
      </c>
      <c r="G8" s="410">
        <v>79800</v>
      </c>
      <c r="H8" s="410">
        <v>13300</v>
      </c>
      <c r="I8" s="410">
        <v>26300</v>
      </c>
      <c r="J8" s="410">
        <v>104100</v>
      </c>
      <c r="K8" s="410">
        <v>5700</v>
      </c>
      <c r="L8" s="410">
        <v>3000</v>
      </c>
      <c r="M8" s="410">
        <v>102800</v>
      </c>
      <c r="N8" s="410">
        <v>71800</v>
      </c>
      <c r="O8" s="410">
        <v>72100</v>
      </c>
      <c r="P8" s="410">
        <v>40900</v>
      </c>
      <c r="Q8" s="410">
        <v>173000</v>
      </c>
    </row>
    <row r="9" spans="1:17" ht="15" customHeight="1">
      <c r="A9" s="402" t="s">
        <v>547</v>
      </c>
      <c r="B9" s="410">
        <v>389000</v>
      </c>
      <c r="C9" s="410">
        <v>219400</v>
      </c>
      <c r="D9" s="410">
        <v>182600</v>
      </c>
      <c r="E9" s="410">
        <v>43800</v>
      </c>
      <c r="F9" s="410">
        <v>100100</v>
      </c>
      <c r="G9" s="410">
        <v>96200</v>
      </c>
      <c r="H9" s="410">
        <v>16100</v>
      </c>
      <c r="I9" s="410">
        <v>32600</v>
      </c>
      <c r="J9" s="410">
        <v>117500</v>
      </c>
      <c r="K9" s="410">
        <v>6200</v>
      </c>
      <c r="L9" s="410">
        <v>3800</v>
      </c>
      <c r="M9" s="410">
        <v>90500</v>
      </c>
      <c r="N9" s="410">
        <v>74800</v>
      </c>
      <c r="O9" s="410">
        <v>77400</v>
      </c>
      <c r="P9" s="410">
        <v>38700</v>
      </c>
      <c r="Q9" s="410">
        <v>165800</v>
      </c>
    </row>
    <row r="10" spans="1:17" ht="15" customHeight="1">
      <c r="A10" s="403" t="s">
        <v>180</v>
      </c>
      <c r="B10" s="405"/>
      <c r="C10" s="405"/>
      <c r="D10" s="405"/>
      <c r="E10" s="405"/>
      <c r="F10" s="405"/>
      <c r="G10" s="405"/>
      <c r="H10" s="405"/>
      <c r="I10" s="405"/>
      <c r="J10" s="405"/>
      <c r="K10" s="405"/>
      <c r="L10" s="405"/>
      <c r="M10" s="405"/>
      <c r="N10" s="405"/>
      <c r="O10" s="405"/>
      <c r="P10" s="405"/>
      <c r="Q10" s="405"/>
    </row>
    <row r="11" spans="1:17" ht="15" customHeight="1">
      <c r="A11" s="402" t="s">
        <v>546</v>
      </c>
      <c r="B11" s="411">
        <v>100</v>
      </c>
      <c r="C11" s="411">
        <f t="shared" ref="C11:Q11" si="0">C8/$B$8*100</f>
        <v>53.904811990533787</v>
      </c>
      <c r="D11" s="411">
        <f t="shared" si="0"/>
        <v>42.676834078359185</v>
      </c>
      <c r="E11" s="411">
        <f t="shared" si="0"/>
        <v>8.3618196160925589</v>
      </c>
      <c r="F11" s="411">
        <f t="shared" si="0"/>
        <v>20.851958979752826</v>
      </c>
      <c r="G11" s="411">
        <f t="shared" si="0"/>
        <v>20.983434130949249</v>
      </c>
      <c r="H11" s="411">
        <f t="shared" si="0"/>
        <v>3.4972390218248752</v>
      </c>
      <c r="I11" s="411">
        <f t="shared" si="0"/>
        <v>6.9155929529318954</v>
      </c>
      <c r="J11" s="411">
        <f t="shared" si="0"/>
        <v>27.37312647909545</v>
      </c>
      <c r="K11" s="411">
        <f t="shared" si="0"/>
        <v>1.4988167236392322</v>
      </c>
      <c r="L11" s="411">
        <f t="shared" si="0"/>
        <v>0.78885090717854323</v>
      </c>
      <c r="M11" s="411">
        <f t="shared" si="0"/>
        <v>27.031291085984748</v>
      </c>
      <c r="N11" s="411">
        <f t="shared" si="0"/>
        <v>18.879831711806467</v>
      </c>
      <c r="O11" s="411">
        <f t="shared" si="0"/>
        <v>18.958716802524322</v>
      </c>
      <c r="P11" s="411">
        <f t="shared" si="0"/>
        <v>10.754667367867473</v>
      </c>
      <c r="Q11" s="411">
        <f t="shared" si="0"/>
        <v>45.490402313962662</v>
      </c>
    </row>
    <row r="12" spans="1:17" ht="15" customHeight="1">
      <c r="A12" s="404" t="s">
        <v>547</v>
      </c>
      <c r="B12" s="412">
        <v>100</v>
      </c>
      <c r="C12" s="412">
        <f t="shared" ref="C12:Q12" si="1">C9/$B$9*100</f>
        <v>56.401028277634957</v>
      </c>
      <c r="D12" s="412">
        <f t="shared" si="1"/>
        <v>46.940874035989715</v>
      </c>
      <c r="E12" s="412">
        <f t="shared" si="1"/>
        <v>11.259640102827763</v>
      </c>
      <c r="F12" s="412">
        <f t="shared" si="1"/>
        <v>25.732647814910024</v>
      </c>
      <c r="G12" s="412">
        <f t="shared" si="1"/>
        <v>24.730077120822621</v>
      </c>
      <c r="H12" s="412">
        <f t="shared" si="1"/>
        <v>4.1388174807197942</v>
      </c>
      <c r="I12" s="412">
        <f t="shared" si="1"/>
        <v>8.3804627249357324</v>
      </c>
      <c r="J12" s="412">
        <f t="shared" si="1"/>
        <v>30.205655526992288</v>
      </c>
      <c r="K12" s="412">
        <f t="shared" si="1"/>
        <v>1.5938303341902313</v>
      </c>
      <c r="L12" s="412">
        <f t="shared" si="1"/>
        <v>0.9768637532133676</v>
      </c>
      <c r="M12" s="412">
        <f t="shared" si="1"/>
        <v>23.264781491002569</v>
      </c>
      <c r="N12" s="412">
        <f t="shared" si="1"/>
        <v>19.228791773778919</v>
      </c>
      <c r="O12" s="412">
        <f t="shared" si="1"/>
        <v>19.897172236503856</v>
      </c>
      <c r="P12" s="412">
        <f t="shared" si="1"/>
        <v>9.948586118251928</v>
      </c>
      <c r="Q12" s="412">
        <f t="shared" si="1"/>
        <v>42.622107969151671</v>
      </c>
    </row>
    <row r="13" spans="1:17" ht="13.5" customHeight="1">
      <c r="A13" s="405" t="s">
        <v>421</v>
      </c>
    </row>
    <row r="14" spans="1:17" ht="13.5" customHeight="1">
      <c r="A14" s="405" t="s">
        <v>585</v>
      </c>
    </row>
    <row r="15" spans="1:17" s="94" customFormat="1" ht="12.75" customHeight="1"/>
    <row r="16" spans="1:17" s="94" customFormat="1" ht="12.75" customHeight="1">
      <c r="A16" s="94" t="s">
        <v>246</v>
      </c>
    </row>
    <row r="17" spans="1:8" s="94" customFormat="1" ht="12.75" customHeight="1">
      <c r="B17" s="74" t="s">
        <v>18</v>
      </c>
      <c r="C17" s="94" t="s">
        <v>538</v>
      </c>
      <c r="D17" s="74" t="s">
        <v>450</v>
      </c>
      <c r="E17" s="74" t="s">
        <v>259</v>
      </c>
      <c r="F17" s="94" t="s">
        <v>561</v>
      </c>
    </row>
    <row r="18" spans="1:8" s="94" customFormat="1" ht="12.75" customHeight="1">
      <c r="A18" s="94" t="s">
        <v>560</v>
      </c>
      <c r="B18" s="75">
        <v>9.948586118251928</v>
      </c>
      <c r="C18" s="75">
        <v>19.897172236503856</v>
      </c>
      <c r="D18" s="75">
        <v>19.228791773778919</v>
      </c>
      <c r="E18" s="75">
        <v>23.264781491002569</v>
      </c>
      <c r="F18" s="75">
        <v>46.940874035989715</v>
      </c>
      <c r="H18" s="75"/>
    </row>
    <row r="19" spans="1:8" s="94" customFormat="1" ht="12.75" customHeight="1">
      <c r="A19" s="94" t="s">
        <v>559</v>
      </c>
      <c r="B19" s="75">
        <v>10.754667367867473</v>
      </c>
      <c r="C19" s="75">
        <v>18.958716802524322</v>
      </c>
      <c r="D19" s="75">
        <v>18.879831711806467</v>
      </c>
      <c r="E19" s="75">
        <v>27.031291085984748</v>
      </c>
      <c r="F19" s="75">
        <v>42.676834078359185</v>
      </c>
    </row>
    <row r="20" spans="1:8" s="94" customFormat="1" ht="12.75" customHeight="1"/>
    <row r="21" spans="1:8" s="94" customFormat="1" ht="12.75" customHeight="1"/>
    <row r="22" spans="1:8" s="94" customFormat="1" ht="12.75" customHeight="1"/>
    <row r="23" spans="1:8" s="94" customFormat="1" ht="12.75" customHeight="1"/>
    <row r="24" spans="1:8" s="94" customFormat="1" ht="12.75" customHeight="1"/>
    <row r="25" spans="1:8" s="94" customFormat="1" ht="12.75" customHeight="1"/>
    <row r="26" spans="1:8" s="94" customFormat="1" ht="12.75" customHeight="1"/>
    <row r="27" spans="1:8" s="94" customFormat="1" ht="12.75" customHeight="1"/>
    <row r="28" spans="1:8" s="94" customFormat="1" ht="12.75" customHeight="1"/>
    <row r="29" spans="1:8" s="94" customFormat="1" ht="12.75" customHeight="1"/>
    <row r="30" spans="1:8" s="94" customFormat="1" ht="12.75" customHeight="1"/>
    <row r="31" spans="1:8" s="94" customFormat="1" ht="12.75" customHeight="1"/>
    <row r="32" spans="1:8" s="94" customFormat="1" ht="12.75" customHeight="1"/>
    <row r="33" spans="1:17" s="94" customFormat="1" ht="12.75" customHeight="1"/>
    <row r="34" spans="1:17" s="94" customFormat="1" ht="12.75" customHeight="1"/>
    <row r="35" spans="1:17" s="94" customFormat="1" ht="12.75" customHeight="1"/>
    <row r="36" spans="1:17" s="94" customFormat="1" ht="12.75" customHeight="1"/>
    <row r="37" spans="1:17" s="94" customFormat="1" ht="12.75" customHeight="1"/>
    <row r="38" spans="1:17" s="94" customFormat="1" ht="12.75" customHeight="1"/>
    <row r="39" spans="1:17" s="94" customFormat="1" ht="12.75" customHeight="1"/>
    <row r="40" spans="1:17" s="94" customFormat="1" ht="12.75" customHeight="1"/>
    <row r="41" spans="1:17" s="94" customFormat="1" ht="15" customHeight="1"/>
    <row r="42" spans="1:17" s="94" customFormat="1" ht="15" customHeight="1"/>
    <row r="43" spans="1:17" ht="18.75" customHeight="1">
      <c r="A43" s="398" t="s">
        <v>277</v>
      </c>
    </row>
    <row r="44" spans="1:17" s="397" customFormat="1" ht="15" customHeight="1">
      <c r="A44" s="399"/>
      <c r="B44" s="407" t="s">
        <v>333</v>
      </c>
      <c r="C44" s="414" t="s">
        <v>551</v>
      </c>
      <c r="D44" s="415"/>
      <c r="E44" s="415"/>
      <c r="F44" s="415"/>
      <c r="G44" s="415"/>
      <c r="H44" s="415"/>
      <c r="I44" s="415"/>
      <c r="J44" s="415"/>
      <c r="K44" s="415"/>
      <c r="L44" s="415"/>
      <c r="M44" s="415"/>
      <c r="N44" s="415"/>
      <c r="O44" s="415"/>
      <c r="P44" s="416"/>
      <c r="Q44" s="419" t="s">
        <v>541</v>
      </c>
    </row>
    <row r="45" spans="1:17" s="397" customFormat="1" ht="15" customHeight="1">
      <c r="B45" s="408"/>
      <c r="C45" s="407" t="s">
        <v>552</v>
      </c>
      <c r="D45" s="414" t="s">
        <v>549</v>
      </c>
      <c r="E45" s="415"/>
      <c r="F45" s="415"/>
      <c r="G45" s="415"/>
      <c r="H45" s="415"/>
      <c r="I45" s="415"/>
      <c r="J45" s="415"/>
      <c r="K45" s="415"/>
      <c r="L45" s="416"/>
      <c r="M45" s="417" t="s">
        <v>533</v>
      </c>
      <c r="N45" s="417" t="s">
        <v>536</v>
      </c>
      <c r="O45" s="417" t="s">
        <v>538</v>
      </c>
      <c r="P45" s="417" t="s">
        <v>539</v>
      </c>
      <c r="Q45" s="420"/>
    </row>
    <row r="46" spans="1:17" s="397" customFormat="1" ht="15" customHeight="1">
      <c r="B46" s="408"/>
      <c r="C46" s="408"/>
      <c r="D46" s="407" t="s">
        <v>552</v>
      </c>
      <c r="E46" s="407" t="s">
        <v>526</v>
      </c>
      <c r="F46" s="407" t="s">
        <v>527</v>
      </c>
      <c r="G46" s="407" t="s">
        <v>369</v>
      </c>
      <c r="H46" s="407" t="s">
        <v>528</v>
      </c>
      <c r="I46" s="407" t="s">
        <v>530</v>
      </c>
      <c r="J46" s="407" t="s">
        <v>531</v>
      </c>
      <c r="K46" s="407" t="s">
        <v>532</v>
      </c>
      <c r="L46" s="407" t="s">
        <v>113</v>
      </c>
      <c r="M46" s="418"/>
      <c r="N46" s="418"/>
      <c r="O46" s="418"/>
      <c r="P46" s="418"/>
      <c r="Q46" s="420"/>
    </row>
    <row r="47" spans="1:17" s="397" customFormat="1" ht="15" customHeight="1">
      <c r="B47" s="408"/>
      <c r="C47" s="408"/>
      <c r="D47" s="408"/>
      <c r="E47" s="408"/>
      <c r="F47" s="408"/>
      <c r="G47" s="408"/>
      <c r="H47" s="408"/>
      <c r="I47" s="408"/>
      <c r="J47" s="408"/>
      <c r="K47" s="408"/>
      <c r="L47" s="408"/>
      <c r="M47" s="418"/>
      <c r="N47" s="418"/>
      <c r="O47" s="418"/>
      <c r="P47" s="418"/>
      <c r="Q47" s="420"/>
    </row>
    <row r="48" spans="1:17" s="397" customFormat="1" ht="15" customHeight="1">
      <c r="A48" s="400"/>
      <c r="B48" s="409"/>
      <c r="C48" s="409"/>
      <c r="D48" s="409"/>
      <c r="E48" s="409"/>
      <c r="F48" s="409"/>
      <c r="G48" s="409"/>
      <c r="H48" s="409"/>
      <c r="I48" s="409"/>
      <c r="J48" s="409"/>
      <c r="K48" s="409"/>
      <c r="L48" s="409"/>
      <c r="M48" s="311"/>
      <c r="N48" s="311"/>
      <c r="O48" s="311"/>
      <c r="P48" s="311"/>
      <c r="Q48" s="421"/>
    </row>
    <row r="49" spans="1:17" ht="15" customHeight="1">
      <c r="A49" s="401" t="s">
        <v>8</v>
      </c>
      <c r="B49" s="405"/>
      <c r="C49" s="405"/>
      <c r="D49" s="405"/>
      <c r="E49" s="405"/>
      <c r="F49" s="405"/>
      <c r="G49" s="405"/>
      <c r="H49" s="405"/>
      <c r="I49" s="405"/>
      <c r="J49" s="405"/>
      <c r="K49" s="405"/>
      <c r="L49" s="405"/>
      <c r="M49" s="405"/>
      <c r="N49" s="405"/>
      <c r="O49" s="405"/>
      <c r="P49" s="405"/>
      <c r="Q49" s="405"/>
    </row>
    <row r="50" spans="1:17" ht="15" customHeight="1">
      <c r="A50" s="406" t="s">
        <v>558</v>
      </c>
      <c r="B50" s="410">
        <v>389000</v>
      </c>
      <c r="C50" s="410">
        <v>219400</v>
      </c>
      <c r="D50" s="410">
        <v>182600</v>
      </c>
      <c r="E50" s="410">
        <v>43800</v>
      </c>
      <c r="F50" s="410">
        <v>100100</v>
      </c>
      <c r="G50" s="410">
        <v>96200</v>
      </c>
      <c r="H50" s="410">
        <v>16100</v>
      </c>
      <c r="I50" s="410">
        <v>32600</v>
      </c>
      <c r="J50" s="410">
        <v>117500</v>
      </c>
      <c r="K50" s="410">
        <v>6200</v>
      </c>
      <c r="L50" s="410">
        <v>3800</v>
      </c>
      <c r="M50" s="410">
        <v>90500</v>
      </c>
      <c r="N50" s="410">
        <v>74800</v>
      </c>
      <c r="O50" s="410">
        <v>77400</v>
      </c>
      <c r="P50" s="410">
        <v>38700</v>
      </c>
      <c r="Q50" s="410">
        <v>165800</v>
      </c>
    </row>
    <row r="51" spans="1:17" ht="15" customHeight="1">
      <c r="A51" s="406" t="s">
        <v>57</v>
      </c>
      <c r="B51" s="410">
        <v>315000</v>
      </c>
      <c r="C51" s="410">
        <v>198100</v>
      </c>
      <c r="D51" s="410">
        <v>170500</v>
      </c>
      <c r="E51" s="410">
        <v>40400</v>
      </c>
      <c r="F51" s="410">
        <v>93900</v>
      </c>
      <c r="G51" s="410">
        <v>89700</v>
      </c>
      <c r="H51" s="410">
        <v>14300</v>
      </c>
      <c r="I51" s="410">
        <v>30900</v>
      </c>
      <c r="J51" s="410">
        <v>111800</v>
      </c>
      <c r="K51" s="410">
        <v>5800</v>
      </c>
      <c r="L51" s="410">
        <v>3300</v>
      </c>
      <c r="M51" s="410">
        <v>84700</v>
      </c>
      <c r="N51" s="410">
        <v>67300</v>
      </c>
      <c r="O51" s="410">
        <v>68400</v>
      </c>
      <c r="P51" s="410">
        <v>33000</v>
      </c>
      <c r="Q51" s="410">
        <v>116400</v>
      </c>
    </row>
    <row r="52" spans="1:17" ht="15" customHeight="1">
      <c r="A52" s="406" t="s">
        <v>556</v>
      </c>
      <c r="B52" s="410">
        <v>6200</v>
      </c>
      <c r="C52" s="410">
        <v>3100</v>
      </c>
      <c r="D52" s="410">
        <v>2800</v>
      </c>
      <c r="E52" s="410">
        <v>900</v>
      </c>
      <c r="F52" s="410">
        <v>1900</v>
      </c>
      <c r="G52" s="410">
        <v>1700</v>
      </c>
      <c r="H52" s="410">
        <v>500</v>
      </c>
      <c r="I52" s="410">
        <v>600</v>
      </c>
      <c r="J52" s="410">
        <v>1800</v>
      </c>
      <c r="K52" s="410">
        <v>300</v>
      </c>
      <c r="L52" s="410">
        <v>200</v>
      </c>
      <c r="M52" s="410">
        <v>900</v>
      </c>
      <c r="N52" s="410">
        <v>700</v>
      </c>
      <c r="O52" s="410">
        <v>1500</v>
      </c>
      <c r="P52" s="410">
        <v>500</v>
      </c>
      <c r="Q52" s="410">
        <v>3000</v>
      </c>
    </row>
    <row r="53" spans="1:17" ht="15" customHeight="1">
      <c r="A53" s="402" t="s">
        <v>406</v>
      </c>
      <c r="B53" s="410">
        <v>67100</v>
      </c>
      <c r="C53" s="410">
        <v>17800</v>
      </c>
      <c r="D53" s="410">
        <v>8900</v>
      </c>
      <c r="E53" s="410">
        <v>2400</v>
      </c>
      <c r="F53" s="410">
        <v>4200</v>
      </c>
      <c r="G53" s="410">
        <v>4700</v>
      </c>
      <c r="H53" s="410">
        <v>1300</v>
      </c>
      <c r="I53" s="410">
        <v>1100</v>
      </c>
      <c r="J53" s="410">
        <v>3600</v>
      </c>
      <c r="K53" s="410">
        <v>200</v>
      </c>
      <c r="L53" s="410">
        <v>300</v>
      </c>
      <c r="M53" s="410">
        <v>4700</v>
      </c>
      <c r="N53" s="410">
        <v>6800</v>
      </c>
      <c r="O53" s="410">
        <v>7400</v>
      </c>
      <c r="P53" s="410">
        <v>5100</v>
      </c>
      <c r="Q53" s="410">
        <v>46300</v>
      </c>
    </row>
    <row r="54" spans="1:17" ht="15" customHeight="1">
      <c r="A54" s="402" t="s">
        <v>357</v>
      </c>
      <c r="B54" s="410">
        <v>600</v>
      </c>
      <c r="C54" s="410">
        <v>500</v>
      </c>
      <c r="D54" s="410">
        <v>400</v>
      </c>
      <c r="E54" s="410">
        <v>100</v>
      </c>
      <c r="F54" s="410">
        <v>100</v>
      </c>
      <c r="G54" s="410">
        <v>0</v>
      </c>
      <c r="H54" s="410">
        <v>0</v>
      </c>
      <c r="I54" s="410">
        <v>0</v>
      </c>
      <c r="J54" s="410">
        <v>300</v>
      </c>
      <c r="K54" s="410">
        <v>0</v>
      </c>
      <c r="L54" s="410">
        <v>0</v>
      </c>
      <c r="M54" s="410">
        <v>100</v>
      </c>
      <c r="N54" s="410">
        <v>100</v>
      </c>
      <c r="O54" s="410">
        <v>100</v>
      </c>
      <c r="P54" s="410">
        <v>0</v>
      </c>
      <c r="Q54" s="410">
        <v>200</v>
      </c>
    </row>
    <row r="55" spans="1:17" ht="15" customHeight="1">
      <c r="A55" s="403" t="s">
        <v>180</v>
      </c>
      <c r="B55" s="405"/>
      <c r="C55" s="405"/>
      <c r="D55" s="405"/>
      <c r="E55" s="405"/>
      <c r="F55" s="405"/>
      <c r="G55" s="405"/>
      <c r="H55" s="405"/>
      <c r="I55" s="405"/>
      <c r="J55" s="405"/>
      <c r="K55" s="405"/>
      <c r="L55" s="405"/>
      <c r="M55" s="405"/>
      <c r="N55" s="405"/>
      <c r="O55" s="405"/>
      <c r="P55" s="405"/>
      <c r="Q55" s="405"/>
    </row>
    <row r="56" spans="1:17" ht="15" customHeight="1">
      <c r="A56" s="406" t="s">
        <v>558</v>
      </c>
      <c r="B56" s="411">
        <v>100</v>
      </c>
      <c r="C56" s="411">
        <f t="shared" ref="C56:Q56" si="2">C50/$B$50*100</f>
        <v>56.401028277634957</v>
      </c>
      <c r="D56" s="411">
        <f t="shared" si="2"/>
        <v>46.940874035989715</v>
      </c>
      <c r="E56" s="411">
        <f t="shared" si="2"/>
        <v>11.259640102827763</v>
      </c>
      <c r="F56" s="411">
        <f t="shared" si="2"/>
        <v>25.732647814910024</v>
      </c>
      <c r="G56" s="411">
        <f t="shared" si="2"/>
        <v>24.730077120822621</v>
      </c>
      <c r="H56" s="411">
        <f t="shared" si="2"/>
        <v>4.1388174807197942</v>
      </c>
      <c r="I56" s="411">
        <f t="shared" si="2"/>
        <v>8.3804627249357324</v>
      </c>
      <c r="J56" s="411">
        <f t="shared" si="2"/>
        <v>30.205655526992288</v>
      </c>
      <c r="K56" s="411">
        <f t="shared" si="2"/>
        <v>1.5938303341902313</v>
      </c>
      <c r="L56" s="411">
        <f t="shared" si="2"/>
        <v>0.9768637532133676</v>
      </c>
      <c r="M56" s="411">
        <f t="shared" si="2"/>
        <v>23.264781491002569</v>
      </c>
      <c r="N56" s="411">
        <f t="shared" si="2"/>
        <v>19.228791773778919</v>
      </c>
      <c r="O56" s="411">
        <f t="shared" si="2"/>
        <v>19.897172236503856</v>
      </c>
      <c r="P56" s="411">
        <f t="shared" si="2"/>
        <v>9.948586118251928</v>
      </c>
      <c r="Q56" s="411">
        <f t="shared" si="2"/>
        <v>42.622107969151671</v>
      </c>
    </row>
    <row r="57" spans="1:17" ht="15" customHeight="1">
      <c r="A57" s="406" t="s">
        <v>57</v>
      </c>
      <c r="B57" s="411">
        <v>100</v>
      </c>
      <c r="C57" s="411">
        <f t="shared" ref="C57:Q57" si="3">C51/$B$51*100</f>
        <v>62.888888888888893</v>
      </c>
      <c r="D57" s="411">
        <f t="shared" si="3"/>
        <v>54.126984126984127</v>
      </c>
      <c r="E57" s="411">
        <f t="shared" si="3"/>
        <v>12.825396825396826</v>
      </c>
      <c r="F57" s="411">
        <f t="shared" si="3"/>
        <v>29.809523809523807</v>
      </c>
      <c r="G57" s="411">
        <f t="shared" si="3"/>
        <v>28.476190476190478</v>
      </c>
      <c r="H57" s="411">
        <f t="shared" si="3"/>
        <v>4.5396825396825395</v>
      </c>
      <c r="I57" s="411">
        <f t="shared" si="3"/>
        <v>9.8095238095238102</v>
      </c>
      <c r="J57" s="411">
        <f t="shared" si="3"/>
        <v>35.492063492063494</v>
      </c>
      <c r="K57" s="411">
        <f t="shared" si="3"/>
        <v>1.8412698412698412</v>
      </c>
      <c r="L57" s="411">
        <f t="shared" si="3"/>
        <v>1.0476190476190477</v>
      </c>
      <c r="M57" s="411">
        <f t="shared" si="3"/>
        <v>26.888888888888889</v>
      </c>
      <c r="N57" s="411">
        <f t="shared" si="3"/>
        <v>21.365079365079364</v>
      </c>
      <c r="O57" s="411">
        <f t="shared" si="3"/>
        <v>21.714285714285715</v>
      </c>
      <c r="P57" s="411">
        <f t="shared" si="3"/>
        <v>10.476190476190476</v>
      </c>
      <c r="Q57" s="411">
        <f t="shared" si="3"/>
        <v>36.952380952380956</v>
      </c>
    </row>
    <row r="58" spans="1:17" ht="15" customHeight="1">
      <c r="A58" s="406" t="s">
        <v>556</v>
      </c>
      <c r="B58" s="411">
        <v>100</v>
      </c>
      <c r="C58" s="411">
        <f t="shared" ref="C58:Q58" si="4">C52/$B$52*100</f>
        <v>50</v>
      </c>
      <c r="D58" s="411">
        <f t="shared" si="4"/>
        <v>45.161290322580641</v>
      </c>
      <c r="E58" s="411">
        <f t="shared" si="4"/>
        <v>14.516129032258066</v>
      </c>
      <c r="F58" s="411">
        <f t="shared" si="4"/>
        <v>30.64516129032258</v>
      </c>
      <c r="G58" s="411">
        <f t="shared" si="4"/>
        <v>27.419354838709676</v>
      </c>
      <c r="H58" s="411">
        <f t="shared" si="4"/>
        <v>8.064516129032258</v>
      </c>
      <c r="I58" s="411">
        <f t="shared" si="4"/>
        <v>9.67741935483871</v>
      </c>
      <c r="J58" s="411">
        <f t="shared" si="4"/>
        <v>29.032258064516132</v>
      </c>
      <c r="K58" s="411">
        <f t="shared" si="4"/>
        <v>4.838709677419355</v>
      </c>
      <c r="L58" s="411">
        <f t="shared" si="4"/>
        <v>3.225806451612903</v>
      </c>
      <c r="M58" s="411">
        <f t="shared" si="4"/>
        <v>14.516129032258066</v>
      </c>
      <c r="N58" s="411">
        <f t="shared" si="4"/>
        <v>11.29032258064516</v>
      </c>
      <c r="O58" s="411">
        <f t="shared" si="4"/>
        <v>24.193548387096776</v>
      </c>
      <c r="P58" s="411">
        <f t="shared" si="4"/>
        <v>8.064516129032258</v>
      </c>
      <c r="Q58" s="411">
        <f t="shared" si="4"/>
        <v>48.387096774193552</v>
      </c>
    </row>
    <row r="59" spans="1:17" ht="15" customHeight="1">
      <c r="A59" s="402" t="s">
        <v>406</v>
      </c>
      <c r="B59" s="411">
        <v>100</v>
      </c>
      <c r="C59" s="411">
        <f t="shared" ref="C59:Q59" si="5">C53/$B$53*100</f>
        <v>26.527570789865873</v>
      </c>
      <c r="D59" s="411">
        <f t="shared" si="5"/>
        <v>13.263785394932937</v>
      </c>
      <c r="E59" s="411">
        <f t="shared" si="5"/>
        <v>3.5767511177347244</v>
      </c>
      <c r="F59" s="411">
        <f t="shared" si="5"/>
        <v>6.2593144560357681</v>
      </c>
      <c r="G59" s="411">
        <f t="shared" si="5"/>
        <v>7.0044709388971684</v>
      </c>
      <c r="H59" s="411">
        <f t="shared" si="5"/>
        <v>1.9374068554396422</v>
      </c>
      <c r="I59" s="411">
        <f t="shared" si="5"/>
        <v>1.639344262295082</v>
      </c>
      <c r="J59" s="411">
        <f t="shared" si="5"/>
        <v>5.3651266766020864</v>
      </c>
      <c r="K59" s="411">
        <f t="shared" si="5"/>
        <v>0.29806259314456035</v>
      </c>
      <c r="L59" s="411">
        <f t="shared" si="5"/>
        <v>0.44709388971684055</v>
      </c>
      <c r="M59" s="411">
        <f t="shared" si="5"/>
        <v>7.0044709388971684</v>
      </c>
      <c r="N59" s="411">
        <f t="shared" si="5"/>
        <v>10.134128166915051</v>
      </c>
      <c r="O59" s="411">
        <f t="shared" si="5"/>
        <v>11.028315946348734</v>
      </c>
      <c r="P59" s="411">
        <f t="shared" si="5"/>
        <v>7.6005961251862892</v>
      </c>
      <c r="Q59" s="411">
        <f t="shared" si="5"/>
        <v>69.001490312965714</v>
      </c>
    </row>
    <row r="60" spans="1:17" ht="15" customHeight="1">
      <c r="A60" s="404" t="s">
        <v>357</v>
      </c>
      <c r="B60" s="412">
        <v>100</v>
      </c>
      <c r="C60" s="412">
        <f t="shared" ref="C60:Q60" si="6">C54/$B$54*100</f>
        <v>83.333333333333343</v>
      </c>
      <c r="D60" s="412">
        <f t="shared" si="6"/>
        <v>66.666666666666657</v>
      </c>
      <c r="E60" s="412">
        <f t="shared" si="6"/>
        <v>16.666666666666664</v>
      </c>
      <c r="F60" s="412">
        <f t="shared" si="6"/>
        <v>16.666666666666664</v>
      </c>
      <c r="G60" s="412">
        <f t="shared" si="6"/>
        <v>0</v>
      </c>
      <c r="H60" s="412">
        <f t="shared" si="6"/>
        <v>0</v>
      </c>
      <c r="I60" s="412">
        <f t="shared" si="6"/>
        <v>0</v>
      </c>
      <c r="J60" s="412">
        <f t="shared" si="6"/>
        <v>50</v>
      </c>
      <c r="K60" s="412">
        <f t="shared" si="6"/>
        <v>0</v>
      </c>
      <c r="L60" s="412">
        <f t="shared" si="6"/>
        <v>0</v>
      </c>
      <c r="M60" s="412">
        <f t="shared" si="6"/>
        <v>16.666666666666664</v>
      </c>
      <c r="N60" s="412">
        <f t="shared" si="6"/>
        <v>16.666666666666664</v>
      </c>
      <c r="O60" s="412">
        <f t="shared" si="6"/>
        <v>16.666666666666664</v>
      </c>
      <c r="P60" s="412">
        <f t="shared" si="6"/>
        <v>0</v>
      </c>
      <c r="Q60" s="412">
        <f t="shared" si="6"/>
        <v>33.333333333333329</v>
      </c>
    </row>
    <row r="61" spans="1:17" ht="12.75" customHeight="1">
      <c r="A61" s="405" t="s">
        <v>553</v>
      </c>
    </row>
    <row r="62" spans="1:17" ht="12.75" customHeight="1">
      <c r="A62" s="405" t="s">
        <v>514</v>
      </c>
    </row>
    <row r="65" spans="1:6" ht="15" customHeight="1">
      <c r="A65" s="396" t="s">
        <v>347</v>
      </c>
    </row>
    <row r="66" spans="1:6" ht="12">
      <c r="B66" s="396" t="s">
        <v>113</v>
      </c>
      <c r="C66" s="396" t="s">
        <v>132</v>
      </c>
      <c r="D66" s="396" t="s">
        <v>699</v>
      </c>
      <c r="E66" s="396" t="s">
        <v>59</v>
      </c>
      <c r="F66" s="396" t="s">
        <v>56</v>
      </c>
    </row>
    <row r="67" spans="1:6" ht="15" customHeight="1">
      <c r="B67" s="413">
        <v>83.333333333333343</v>
      </c>
      <c r="C67" s="413">
        <v>26.527570789865873</v>
      </c>
      <c r="D67" s="413">
        <v>50</v>
      </c>
      <c r="E67" s="413">
        <v>62.888888888888893</v>
      </c>
      <c r="F67" s="413">
        <v>56.401028277634957</v>
      </c>
    </row>
  </sheetData>
  <mergeCells count="36">
    <mergeCell ref="C2:P2"/>
    <mergeCell ref="D3:L3"/>
    <mergeCell ref="C44:P44"/>
    <mergeCell ref="D45:L45"/>
    <mergeCell ref="B2:B6"/>
    <mergeCell ref="Q2:Q6"/>
    <mergeCell ref="C3:C6"/>
    <mergeCell ref="M3:M6"/>
    <mergeCell ref="N3:N6"/>
    <mergeCell ref="O3:O6"/>
    <mergeCell ref="P3:P6"/>
    <mergeCell ref="D4:D6"/>
    <mergeCell ref="E4:E6"/>
    <mergeCell ref="F4:F6"/>
    <mergeCell ref="G4:G6"/>
    <mergeCell ref="H4:H6"/>
    <mergeCell ref="I4:I6"/>
    <mergeCell ref="J4:J6"/>
    <mergeCell ref="K4:K6"/>
    <mergeCell ref="L4:L6"/>
    <mergeCell ref="B44:B48"/>
    <mergeCell ref="Q44:Q48"/>
    <mergeCell ref="C45:C48"/>
    <mergeCell ref="M45:M48"/>
    <mergeCell ref="N45:N48"/>
    <mergeCell ref="O45:O48"/>
    <mergeCell ref="P45:P48"/>
    <mergeCell ref="D46:D48"/>
    <mergeCell ref="E46:E48"/>
    <mergeCell ref="F46:F48"/>
    <mergeCell ref="G46:G48"/>
    <mergeCell ref="H46:H48"/>
    <mergeCell ref="I46:I48"/>
    <mergeCell ref="J46:J48"/>
    <mergeCell ref="K46:K48"/>
    <mergeCell ref="L46:L48"/>
  </mergeCells>
  <phoneticPr fontId="6"/>
  <pageMargins left="0.7" right="0.7" top="0.75" bottom="0.75" header="0.3" footer="0.3"/>
  <pageSetup paperSize="9" fitToWidth="1" fitToHeight="1" orientation="portrait" usePrinterDefaults="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C000"/>
  </sheetPr>
  <dimension ref="A1:T30"/>
  <sheetViews>
    <sheetView showGridLines="0" topLeftCell="A36" zoomScale="120" zoomScaleNormal="120" workbookViewId="0">
      <selection activeCell="A17" sqref="A17:F19"/>
    </sheetView>
  </sheetViews>
  <sheetFormatPr defaultRowHeight="15" customHeight="1"/>
  <cols>
    <col min="1" max="1" width="13.125" style="396" customWidth="1"/>
    <col min="2" max="2" width="10" style="396" customWidth="1"/>
    <col min="3" max="4" width="12" style="396" customWidth="1"/>
    <col min="5" max="7" width="10" style="396" customWidth="1"/>
    <col min="8" max="17" width="6.875" style="396" customWidth="1"/>
    <col min="18" max="18" width="8.125" style="396" customWidth="1"/>
    <col min="19" max="19" width="11" style="396" customWidth="1"/>
    <col min="20" max="16384" width="9" style="396" customWidth="1"/>
  </cols>
  <sheetData>
    <row r="1" spans="1:20" ht="18" customHeight="1">
      <c r="A1" s="398" t="s">
        <v>586</v>
      </c>
    </row>
    <row r="2" spans="1:20" ht="15" customHeight="1">
      <c r="A2" s="423"/>
      <c r="B2" s="428" t="s">
        <v>512</v>
      </c>
      <c r="C2" s="433" t="s">
        <v>123</v>
      </c>
      <c r="D2" s="62"/>
      <c r="E2" s="62"/>
      <c r="F2" s="62"/>
      <c r="G2" s="76"/>
    </row>
    <row r="3" spans="1:20" ht="12" customHeight="1">
      <c r="A3" s="402"/>
      <c r="B3" s="388"/>
      <c r="C3" s="434" t="s">
        <v>490</v>
      </c>
      <c r="D3" s="434" t="s">
        <v>554</v>
      </c>
      <c r="E3" s="414" t="s">
        <v>201</v>
      </c>
      <c r="F3" s="415"/>
      <c r="G3" s="415"/>
      <c r="K3" s="396" t="s">
        <v>653</v>
      </c>
      <c r="Q3" s="396" t="s">
        <v>660</v>
      </c>
    </row>
    <row r="4" spans="1:20" ht="24" customHeight="1">
      <c r="A4" s="404"/>
      <c r="B4" s="388"/>
      <c r="C4" s="434"/>
      <c r="D4" s="434"/>
      <c r="E4" s="435" t="s">
        <v>186</v>
      </c>
      <c r="F4" s="434" t="s">
        <v>562</v>
      </c>
      <c r="G4" s="436" t="s">
        <v>563</v>
      </c>
      <c r="L4" s="432" t="s">
        <v>654</v>
      </c>
      <c r="M4" s="432" t="s">
        <v>655</v>
      </c>
      <c r="N4" s="432" t="s">
        <v>656</v>
      </c>
      <c r="R4" s="432" t="s">
        <v>662</v>
      </c>
      <c r="S4" s="432" t="s">
        <v>664</v>
      </c>
      <c r="T4" s="432" t="s">
        <v>656</v>
      </c>
    </row>
    <row r="5" spans="1:20" s="422" customFormat="1" ht="11.25" customHeight="1">
      <c r="A5" s="424" t="s">
        <v>8</v>
      </c>
      <c r="K5" s="396" t="s">
        <v>193</v>
      </c>
      <c r="L5" s="413">
        <f>L8/$N$8*100</f>
        <v>15.648286140089418</v>
      </c>
      <c r="M5" s="413">
        <f>M8/$N$8*100</f>
        <v>84.351713859910575</v>
      </c>
      <c r="N5" s="413">
        <f>N8/$N$8*100</f>
        <v>100</v>
      </c>
      <c r="O5" s="396"/>
      <c r="P5" s="396"/>
      <c r="Q5" s="396" t="s">
        <v>193</v>
      </c>
      <c r="R5" s="413">
        <f>R8/$N$8*100</f>
        <v>18.330849478390462</v>
      </c>
      <c r="S5" s="413">
        <f>S8/$N$8*100</f>
        <v>81.669150521609538</v>
      </c>
      <c r="T5" s="413">
        <f>T8/$N$8*100</f>
        <v>100</v>
      </c>
    </row>
    <row r="6" spans="1:20" s="422" customFormat="1" ht="11.25" customHeight="1">
      <c r="A6" s="425" t="s">
        <v>569</v>
      </c>
      <c r="K6" s="396" t="s">
        <v>310</v>
      </c>
      <c r="L6" s="413">
        <v>31.8</v>
      </c>
      <c r="M6" s="413">
        <v>68.2</v>
      </c>
      <c r="N6" s="413">
        <v>100</v>
      </c>
      <c r="O6" s="396"/>
      <c r="P6" s="396"/>
      <c r="Q6" s="396" t="s">
        <v>310</v>
      </c>
      <c r="R6" s="396">
        <v>45.4</v>
      </c>
      <c r="S6" s="396">
        <v>54.6</v>
      </c>
      <c r="T6" s="396">
        <v>100</v>
      </c>
    </row>
    <row r="7" spans="1:20" s="422" customFormat="1" ht="11.25" customHeight="1">
      <c r="A7" s="425" t="s">
        <v>661</v>
      </c>
      <c r="B7" s="429">
        <v>380300</v>
      </c>
      <c r="C7" s="429">
        <v>6000</v>
      </c>
      <c r="D7" s="429">
        <v>1800</v>
      </c>
      <c r="E7" s="429">
        <v>113300</v>
      </c>
      <c r="F7" s="429">
        <v>133300</v>
      </c>
      <c r="G7" s="429">
        <v>131400</v>
      </c>
      <c r="K7" s="396"/>
      <c r="L7" s="396"/>
      <c r="M7" s="396"/>
      <c r="N7" s="396"/>
      <c r="O7" s="396"/>
      <c r="P7" s="396"/>
      <c r="Q7" s="396"/>
      <c r="R7" s="396"/>
      <c r="S7" s="396"/>
      <c r="T7" s="396"/>
    </row>
    <row r="8" spans="1:20" s="422" customFormat="1" ht="11.25" customHeight="1">
      <c r="A8" s="425" t="s">
        <v>312</v>
      </c>
      <c r="B8" s="429">
        <v>298100</v>
      </c>
      <c r="C8" s="429">
        <v>5800</v>
      </c>
      <c r="D8" s="429">
        <v>1500</v>
      </c>
      <c r="E8" s="429">
        <v>90400</v>
      </c>
      <c r="F8" s="429">
        <v>116600</v>
      </c>
      <c r="G8" s="429">
        <v>91100</v>
      </c>
      <c r="K8" s="396" t="s">
        <v>658</v>
      </c>
      <c r="L8" s="396">
        <v>10500</v>
      </c>
      <c r="M8" s="396">
        <v>56600</v>
      </c>
      <c r="N8" s="396">
        <v>67100</v>
      </c>
      <c r="O8" s="396"/>
      <c r="P8" s="396"/>
      <c r="Q8" s="396" t="s">
        <v>658</v>
      </c>
      <c r="R8" s="396">
        <v>12300</v>
      </c>
      <c r="S8" s="396">
        <v>54800</v>
      </c>
      <c r="T8" s="396">
        <v>67100</v>
      </c>
    </row>
    <row r="9" spans="1:20" s="422" customFormat="1" ht="11.25" customHeight="1">
      <c r="A9" s="425" t="s">
        <v>566</v>
      </c>
      <c r="B9" s="429">
        <v>79800</v>
      </c>
      <c r="C9" s="429">
        <v>200</v>
      </c>
      <c r="D9" s="429">
        <v>300</v>
      </c>
      <c r="E9" s="429">
        <v>22900</v>
      </c>
      <c r="F9" s="429">
        <v>16700</v>
      </c>
      <c r="G9" s="429">
        <v>40300</v>
      </c>
    </row>
    <row r="10" spans="1:20" s="422" customFormat="1" ht="11.25" customHeight="1">
      <c r="A10" s="425" t="s">
        <v>136</v>
      </c>
      <c r="B10" s="429"/>
      <c r="C10" s="429"/>
      <c r="D10" s="429"/>
      <c r="E10" s="429"/>
      <c r="F10" s="429"/>
      <c r="G10" s="429"/>
    </row>
    <row r="11" spans="1:20" s="422" customFormat="1" ht="11.25" customHeight="1">
      <c r="A11" s="425" t="s">
        <v>661</v>
      </c>
      <c r="B11" s="429">
        <v>389000</v>
      </c>
      <c r="C11" s="429">
        <v>4700</v>
      </c>
      <c r="D11" s="429">
        <v>4600</v>
      </c>
      <c r="E11" s="429">
        <v>127700</v>
      </c>
      <c r="F11" s="429">
        <v>141400</v>
      </c>
      <c r="G11" s="429">
        <v>116200</v>
      </c>
    </row>
    <row r="12" spans="1:20" s="422" customFormat="1" ht="11.25" customHeight="1">
      <c r="A12" s="425" t="s">
        <v>312</v>
      </c>
      <c r="B12" s="429">
        <v>303800</v>
      </c>
      <c r="C12" s="429">
        <v>4600</v>
      </c>
      <c r="D12" s="429">
        <v>4500</v>
      </c>
      <c r="E12" s="429">
        <v>104500</v>
      </c>
      <c r="F12" s="429">
        <v>120600</v>
      </c>
      <c r="G12" s="429">
        <v>78600</v>
      </c>
    </row>
    <row r="13" spans="1:20" s="422" customFormat="1" ht="11.25" customHeight="1">
      <c r="A13" s="425" t="s">
        <v>566</v>
      </c>
      <c r="B13" s="429">
        <v>81500</v>
      </c>
      <c r="C13" s="429">
        <v>100</v>
      </c>
      <c r="D13" s="429">
        <v>100</v>
      </c>
      <c r="E13" s="429">
        <v>23200</v>
      </c>
      <c r="F13" s="429">
        <v>20800</v>
      </c>
      <c r="G13" s="429">
        <v>37500</v>
      </c>
    </row>
    <row r="14" spans="1:20" s="422" customFormat="1" ht="11.25" customHeight="1">
      <c r="A14" s="424" t="s">
        <v>180</v>
      </c>
    </row>
    <row r="15" spans="1:20" s="422" customFormat="1" ht="11.25" customHeight="1">
      <c r="A15" s="425" t="s">
        <v>569</v>
      </c>
    </row>
    <row r="16" spans="1:20" s="422" customFormat="1" ht="11.25" customHeight="1">
      <c r="A16" s="425" t="s">
        <v>661</v>
      </c>
      <c r="B16" s="430">
        <v>100</v>
      </c>
      <c r="C16" s="430">
        <f>C7/$B$7*100</f>
        <v>1.5777018143570865</v>
      </c>
      <c r="D16" s="430">
        <f>D7/$B$7*100</f>
        <v>0.47331054430712599</v>
      </c>
      <c r="E16" s="430">
        <f>E7/$B$7*100</f>
        <v>29.792269261109649</v>
      </c>
      <c r="F16" s="430">
        <f>F7/$B$7*100</f>
        <v>35.051275308966609</v>
      </c>
      <c r="G16" s="430">
        <f>G7/$B$7*100</f>
        <v>34.551669734420194</v>
      </c>
    </row>
    <row r="17" spans="1:7" s="422" customFormat="1" ht="11.25" customHeight="1">
      <c r="A17" s="425" t="s">
        <v>312</v>
      </c>
      <c r="B17" s="430">
        <v>100</v>
      </c>
      <c r="C17" s="430">
        <f>C8/$B$8*100</f>
        <v>1.9456558201945655</v>
      </c>
      <c r="D17" s="430">
        <f>D8/$B$8*100</f>
        <v>0.50318685005031871</v>
      </c>
      <c r="E17" s="430">
        <f>E8/$B$8*100</f>
        <v>30.325394163032538</v>
      </c>
      <c r="F17" s="430">
        <f>F8/$B$8*100</f>
        <v>39.114391143911433</v>
      </c>
      <c r="G17" s="430">
        <f>G8/$B$8*100</f>
        <v>30.560214693056022</v>
      </c>
    </row>
    <row r="18" spans="1:7" s="422" customFormat="1" ht="11.25" customHeight="1">
      <c r="A18" s="425" t="s">
        <v>566</v>
      </c>
      <c r="B18" s="430">
        <v>100</v>
      </c>
      <c r="C18" s="430">
        <f>C9/$B$9*100</f>
        <v>0.25062656641604009</v>
      </c>
      <c r="D18" s="430">
        <f>D9/$B$9*100</f>
        <v>0.37593984962406007</v>
      </c>
      <c r="E18" s="430">
        <f>E9/$B$9*100</f>
        <v>28.696741854636592</v>
      </c>
      <c r="F18" s="430">
        <f>F9/$B$9*100</f>
        <v>20.927318295739347</v>
      </c>
      <c r="G18" s="430">
        <f>G9/$B$9*100</f>
        <v>50.501253132832083</v>
      </c>
    </row>
    <row r="19" spans="1:7" s="422" customFormat="1" ht="11.25" customHeight="1">
      <c r="A19" s="425" t="s">
        <v>136</v>
      </c>
    </row>
    <row r="20" spans="1:7" s="422" customFormat="1" ht="11.25" customHeight="1">
      <c r="A20" s="425" t="s">
        <v>661</v>
      </c>
      <c r="B20" s="430">
        <v>100</v>
      </c>
      <c r="C20" s="430">
        <f>C11/$B$11*100</f>
        <v>1.2082262210796915</v>
      </c>
      <c r="D20" s="430">
        <f>D11/$B$11*100</f>
        <v>1.1825192802056554</v>
      </c>
      <c r="E20" s="430">
        <f>E11/$B$11*100</f>
        <v>32.827763496143959</v>
      </c>
      <c r="F20" s="430">
        <f>F11/$B$11*100</f>
        <v>36.349614395886888</v>
      </c>
      <c r="G20" s="430">
        <f>G11/$B$11*100</f>
        <v>29.871465295629818</v>
      </c>
    </row>
    <row r="21" spans="1:7" s="422" customFormat="1" ht="11.25" customHeight="1">
      <c r="A21" s="425" t="s">
        <v>312</v>
      </c>
      <c r="B21" s="430">
        <v>100</v>
      </c>
      <c r="C21" s="430">
        <f>C12/$B$12*100</f>
        <v>1.5141540487162608</v>
      </c>
      <c r="D21" s="430">
        <f>D12/$B$12*100</f>
        <v>1.4812376563528638</v>
      </c>
      <c r="E21" s="430">
        <f>E12/$B$12*100</f>
        <v>34.397630019749833</v>
      </c>
      <c r="F21" s="430">
        <f>F12/$B$12*100</f>
        <v>39.697169190256751</v>
      </c>
      <c r="G21" s="430">
        <f>G12/$B$12*100</f>
        <v>25.872284397630018</v>
      </c>
    </row>
    <row r="22" spans="1:7" s="422" customFormat="1" ht="11.25" customHeight="1">
      <c r="A22" s="426" t="s">
        <v>566</v>
      </c>
      <c r="B22" s="431">
        <v>100</v>
      </c>
      <c r="C22" s="431">
        <f>C13/$B$13*100</f>
        <v>0.1226993865030675</v>
      </c>
      <c r="D22" s="431">
        <f>D13/$B$13*100</f>
        <v>0.1226993865030675</v>
      </c>
      <c r="E22" s="431">
        <f>E13/$B$13*100</f>
        <v>28.466257668711659</v>
      </c>
      <c r="F22" s="431">
        <f>F13/$B$13*100</f>
        <v>25.521472392638039</v>
      </c>
      <c r="G22" s="431">
        <f>G13/$B$13*100</f>
        <v>46.012269938650306</v>
      </c>
    </row>
    <row r="23" spans="1:7" s="422" customFormat="1" ht="11.25" customHeight="1">
      <c r="A23" s="427" t="s">
        <v>93</v>
      </c>
    </row>
    <row r="24" spans="1:7" s="422" customFormat="1" ht="11.25" customHeight="1">
      <c r="A24" s="427" t="s">
        <v>444</v>
      </c>
    </row>
    <row r="25" spans="1:7" ht="15" customHeight="1">
      <c r="A25" s="405"/>
    </row>
    <row r="27" spans="1:7" ht="15" customHeight="1">
      <c r="A27" s="396" t="s">
        <v>336</v>
      </c>
    </row>
    <row r="28" spans="1:7" ht="48">
      <c r="B28" s="432" t="s">
        <v>21</v>
      </c>
      <c r="C28" s="432" t="s">
        <v>570</v>
      </c>
      <c r="D28" s="432" t="s">
        <v>572</v>
      </c>
    </row>
    <row r="29" spans="1:7" ht="15" customHeight="1">
      <c r="A29" s="396" t="s">
        <v>560</v>
      </c>
      <c r="B29" s="413">
        <v>32.827763496143959</v>
      </c>
      <c r="C29" s="413">
        <v>1.1825192802056554</v>
      </c>
      <c r="D29" s="413">
        <v>1.2082262210796915</v>
      </c>
    </row>
    <row r="30" spans="1:7" ht="15" customHeight="1">
      <c r="A30" s="396" t="s">
        <v>559</v>
      </c>
      <c r="B30" s="413">
        <v>29.792269261109649</v>
      </c>
      <c r="C30" s="413">
        <v>0.47331054430712599</v>
      </c>
      <c r="D30" s="413">
        <v>1.5777018143570865</v>
      </c>
    </row>
  </sheetData>
  <mergeCells count="5">
    <mergeCell ref="C2:G2"/>
    <mergeCell ref="E3:G3"/>
    <mergeCell ref="B2:B4"/>
    <mergeCell ref="C3:C4"/>
    <mergeCell ref="D3:D4"/>
  </mergeCells>
  <phoneticPr fontId="6"/>
  <pageMargins left="0.7" right="0.7" top="0.75" bottom="0.75" header="0.3" footer="0.3"/>
  <pageSetup paperSize="9" fitToWidth="1" fitToHeight="1" orientation="portrait" usePrinterDefaults="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00B0F0"/>
  </sheetPr>
  <dimension ref="C1"/>
  <sheetViews>
    <sheetView view="pageBreakPreview" zoomScale="120" zoomScaleNormal="120" zoomScaleSheetLayoutView="120" workbookViewId="0">
      <selection activeCell="BL2" sqref="BL2"/>
    </sheetView>
  </sheetViews>
  <sheetFormatPr defaultColWidth="1.875" defaultRowHeight="15" customHeight="1"/>
  <cols>
    <col min="1" max="61" width="1.5" customWidth="1"/>
  </cols>
  <sheetData>
    <row r="1" spans="3:3" ht="15" customHeight="1">
      <c r="C1" t="s">
        <v>574</v>
      </c>
    </row>
  </sheetData>
  <phoneticPr fontId="6"/>
  <pageMargins left="0.59055118110236227" right="0.59055118110236227" top="0.59055118110236227" bottom="0.59055118110236227" header="0.31496062992125984" footer="0.19685039370078741"/>
  <pageSetup paperSize="9" firstPageNumber="22" fitToWidth="1" fitToHeight="1" orientation="portrait" usePrinterDefaults="1" useFirstPageNumber="1" r:id="rId1"/>
  <headerFooter>
    <oddFooter>&amp;C- &amp;P -</oddFooter>
  </headerFooter>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rgb="FFFFC000"/>
  </sheetPr>
  <dimension ref="A1:L21"/>
  <sheetViews>
    <sheetView showGridLines="0" zoomScale="120" zoomScaleNormal="120" workbookViewId="0">
      <selection activeCell="F20" sqref="F20"/>
    </sheetView>
  </sheetViews>
  <sheetFormatPr defaultRowHeight="13.5"/>
  <cols>
    <col min="1" max="1" width="13" customWidth="1"/>
    <col min="2" max="10" width="7.75" customWidth="1"/>
    <col min="11" max="11" width="8.125" customWidth="1"/>
    <col min="12" max="12" width="7.75" customWidth="1"/>
  </cols>
  <sheetData>
    <row r="1" spans="1:12" ht="18" customHeight="1">
      <c r="A1" t="s">
        <v>650</v>
      </c>
    </row>
    <row r="2" spans="1:12" s="422" customFormat="1" ht="13.5" customHeight="1">
      <c r="A2" s="437"/>
      <c r="B2" s="438" t="s">
        <v>186</v>
      </c>
      <c r="C2" s="442" t="s">
        <v>210</v>
      </c>
      <c r="D2" s="442"/>
      <c r="E2" s="442"/>
      <c r="F2" s="442"/>
      <c r="G2" s="442"/>
      <c r="H2" s="442"/>
      <c r="I2" s="442"/>
      <c r="J2" s="442"/>
      <c r="K2" s="428"/>
      <c r="L2" s="454" t="s">
        <v>577</v>
      </c>
    </row>
    <row r="3" spans="1:12" s="422" customFormat="1" ht="7.5" customHeight="1">
      <c r="A3" s="425"/>
      <c r="B3" s="439"/>
      <c r="C3" s="443"/>
      <c r="D3" s="444"/>
      <c r="E3" s="444"/>
      <c r="F3" s="444"/>
      <c r="G3" s="444"/>
      <c r="H3" s="444"/>
      <c r="I3" s="444"/>
      <c r="J3" s="426"/>
      <c r="K3" s="451" t="s">
        <v>346</v>
      </c>
      <c r="L3" s="455"/>
    </row>
    <row r="4" spans="1:12" s="422" customFormat="1" ht="15" customHeight="1">
      <c r="A4" s="425"/>
      <c r="B4" s="439"/>
      <c r="C4" s="438" t="s">
        <v>548</v>
      </c>
      <c r="D4" s="445" t="s">
        <v>575</v>
      </c>
      <c r="E4" s="448" t="s">
        <v>576</v>
      </c>
      <c r="F4" s="448" t="s">
        <v>161</v>
      </c>
      <c r="G4" s="448" t="s">
        <v>196</v>
      </c>
      <c r="H4" s="448" t="s">
        <v>49</v>
      </c>
      <c r="I4" s="451" t="s">
        <v>579</v>
      </c>
      <c r="J4" s="454" t="s">
        <v>580</v>
      </c>
      <c r="K4" s="452"/>
      <c r="L4" s="455"/>
    </row>
    <row r="5" spans="1:12" s="422" customFormat="1" ht="15" customHeight="1">
      <c r="A5" s="425"/>
      <c r="B5" s="439"/>
      <c r="C5" s="439"/>
      <c r="D5" s="446"/>
      <c r="E5" s="449"/>
      <c r="F5" s="449"/>
      <c r="G5" s="449"/>
      <c r="H5" s="449"/>
      <c r="I5" s="452"/>
      <c r="J5" s="455"/>
      <c r="K5" s="452"/>
      <c r="L5" s="455"/>
    </row>
    <row r="6" spans="1:12" s="422" customFormat="1" ht="15" customHeight="1">
      <c r="A6" s="425"/>
      <c r="B6" s="439"/>
      <c r="C6" s="439"/>
      <c r="D6" s="446"/>
      <c r="E6" s="449"/>
      <c r="F6" s="449"/>
      <c r="G6" s="449"/>
      <c r="H6" s="449"/>
      <c r="I6" s="452"/>
      <c r="J6" s="455"/>
      <c r="K6" s="452"/>
      <c r="L6" s="455"/>
    </row>
    <row r="7" spans="1:12" s="422" customFormat="1" ht="15" customHeight="1">
      <c r="A7" s="426"/>
      <c r="B7" s="440"/>
      <c r="C7" s="440"/>
      <c r="D7" s="447"/>
      <c r="E7" s="450"/>
      <c r="F7" s="450"/>
      <c r="G7" s="450"/>
      <c r="H7" s="450"/>
      <c r="I7" s="453"/>
      <c r="J7" s="456"/>
      <c r="K7" s="453"/>
      <c r="L7" s="456"/>
    </row>
    <row r="8" spans="1:12" ht="15" customHeight="1">
      <c r="A8" s="403" t="s">
        <v>8</v>
      </c>
      <c r="B8" s="441"/>
      <c r="C8" s="441"/>
      <c r="D8" s="441"/>
      <c r="E8" s="441"/>
      <c r="F8" s="441"/>
      <c r="G8" s="441"/>
      <c r="H8" s="441"/>
      <c r="I8" s="441"/>
      <c r="J8" s="441"/>
      <c r="K8" s="441"/>
      <c r="L8" s="441"/>
    </row>
    <row r="9" spans="1:12" ht="15" customHeight="1">
      <c r="A9" s="425" t="s">
        <v>327</v>
      </c>
      <c r="B9" s="410">
        <v>303800</v>
      </c>
      <c r="C9" s="410">
        <v>96100</v>
      </c>
      <c r="D9" s="410">
        <v>10100</v>
      </c>
      <c r="E9" s="410">
        <v>48200</v>
      </c>
      <c r="F9" s="410">
        <v>21200</v>
      </c>
      <c r="G9" s="410">
        <v>45500</v>
      </c>
      <c r="H9" s="410">
        <v>4200</v>
      </c>
      <c r="I9" s="410">
        <v>10400</v>
      </c>
      <c r="J9" s="410">
        <v>35600</v>
      </c>
      <c r="K9" s="410">
        <v>700</v>
      </c>
      <c r="L9" s="410">
        <v>207600</v>
      </c>
    </row>
    <row r="10" spans="1:12" ht="15" customHeight="1">
      <c r="A10" s="425" t="s">
        <v>581</v>
      </c>
      <c r="B10" s="410">
        <v>37900</v>
      </c>
      <c r="C10" s="410">
        <v>10900</v>
      </c>
      <c r="D10" s="410">
        <v>1100</v>
      </c>
      <c r="E10" s="410">
        <v>5400</v>
      </c>
      <c r="F10" s="410">
        <v>2100</v>
      </c>
      <c r="G10" s="410">
        <v>5100</v>
      </c>
      <c r="H10" s="410">
        <v>400</v>
      </c>
      <c r="I10" s="410">
        <v>900</v>
      </c>
      <c r="J10" s="410">
        <v>3600</v>
      </c>
      <c r="K10" s="410">
        <v>100</v>
      </c>
      <c r="L10" s="410">
        <v>27000</v>
      </c>
    </row>
    <row r="11" spans="1:12" ht="15" customHeight="1">
      <c r="A11" s="425" t="s">
        <v>31</v>
      </c>
      <c r="B11" s="410">
        <v>265900</v>
      </c>
      <c r="C11" s="410">
        <v>85300</v>
      </c>
      <c r="D11" s="410">
        <v>9000</v>
      </c>
      <c r="E11" s="410">
        <v>42800</v>
      </c>
      <c r="F11" s="410">
        <v>19100</v>
      </c>
      <c r="G11" s="410">
        <v>40400</v>
      </c>
      <c r="H11" s="410">
        <v>3700</v>
      </c>
      <c r="I11" s="410">
        <v>9500</v>
      </c>
      <c r="J11" s="410">
        <v>32000</v>
      </c>
      <c r="K11" s="410">
        <v>700</v>
      </c>
      <c r="L11" s="410">
        <v>180600</v>
      </c>
    </row>
    <row r="12" spans="1:12" ht="15" customHeight="1">
      <c r="A12" s="403" t="s">
        <v>180</v>
      </c>
      <c r="B12" s="405"/>
      <c r="C12" s="405"/>
      <c r="D12" s="405"/>
      <c r="E12" s="405"/>
      <c r="F12" s="405"/>
      <c r="G12" s="405"/>
      <c r="H12" s="405"/>
      <c r="I12" s="405"/>
      <c r="J12" s="405"/>
      <c r="K12" s="405"/>
      <c r="L12" s="405"/>
    </row>
    <row r="13" spans="1:12" ht="15" customHeight="1">
      <c r="A13" s="425" t="s">
        <v>327</v>
      </c>
      <c r="B13" s="411">
        <v>100</v>
      </c>
      <c r="C13" s="411">
        <f t="shared" ref="C13:L13" si="0">C9/$B$9*100</f>
        <v>31.632653061224492</v>
      </c>
      <c r="D13" s="411">
        <f t="shared" si="0"/>
        <v>3.3245556287030942</v>
      </c>
      <c r="E13" s="411">
        <f t="shared" si="0"/>
        <v>15.865701119157341</v>
      </c>
      <c r="F13" s="411">
        <f t="shared" si="0"/>
        <v>6.978275181040158</v>
      </c>
      <c r="G13" s="411">
        <f t="shared" si="0"/>
        <v>14.976958525345621</v>
      </c>
      <c r="H13" s="411">
        <f t="shared" si="0"/>
        <v>1.3824884792626728</v>
      </c>
      <c r="I13" s="411">
        <f t="shared" si="0"/>
        <v>3.4233048057932849</v>
      </c>
      <c r="J13" s="411">
        <f t="shared" si="0"/>
        <v>11.718235681369322</v>
      </c>
      <c r="K13" s="411">
        <f t="shared" si="0"/>
        <v>0.2304147465437788</v>
      </c>
      <c r="L13" s="411">
        <f t="shared" si="0"/>
        <v>68.334430546412122</v>
      </c>
    </row>
    <row r="14" spans="1:12" ht="15" customHeight="1">
      <c r="A14" s="425" t="s">
        <v>581</v>
      </c>
      <c r="B14" s="411">
        <v>100</v>
      </c>
      <c r="C14" s="411">
        <f t="shared" ref="C14:L14" si="1">C10/$B$10*100</f>
        <v>28.759894459102902</v>
      </c>
      <c r="D14" s="411">
        <f t="shared" si="1"/>
        <v>2.9023746701846966</v>
      </c>
      <c r="E14" s="411">
        <f t="shared" si="1"/>
        <v>14.248021108179421</v>
      </c>
      <c r="F14" s="411">
        <f t="shared" si="1"/>
        <v>5.5408970976253293</v>
      </c>
      <c r="G14" s="411">
        <f t="shared" si="1"/>
        <v>13.456464379947231</v>
      </c>
      <c r="H14" s="411">
        <f t="shared" si="1"/>
        <v>1.0554089709762533</v>
      </c>
      <c r="I14" s="411">
        <f t="shared" si="1"/>
        <v>2.3746701846965697</v>
      </c>
      <c r="J14" s="411">
        <f t="shared" si="1"/>
        <v>9.4986807387862786</v>
      </c>
      <c r="K14" s="411">
        <f t="shared" si="1"/>
        <v>0.26385224274406333</v>
      </c>
      <c r="L14" s="411">
        <f t="shared" si="1"/>
        <v>71.240105540897105</v>
      </c>
    </row>
    <row r="15" spans="1:12" ht="15" customHeight="1">
      <c r="A15" s="426" t="s">
        <v>31</v>
      </c>
      <c r="B15" s="412">
        <v>100</v>
      </c>
      <c r="C15" s="412">
        <f t="shared" ref="C15:L15" si="2">C11/$B$11*100</f>
        <v>32.079729221511847</v>
      </c>
      <c r="D15" s="412">
        <f t="shared" si="2"/>
        <v>3.384731101918014</v>
      </c>
      <c r="E15" s="412">
        <f t="shared" si="2"/>
        <v>16.09627679578789</v>
      </c>
      <c r="F15" s="412">
        <f t="shared" si="2"/>
        <v>7.1831515607371195</v>
      </c>
      <c r="G15" s="412">
        <f t="shared" si="2"/>
        <v>15.19368183527642</v>
      </c>
      <c r="H15" s="412">
        <f t="shared" si="2"/>
        <v>1.3915005641218503</v>
      </c>
      <c r="I15" s="412">
        <f t="shared" si="2"/>
        <v>3.5727717186912376</v>
      </c>
      <c r="J15" s="412">
        <f t="shared" si="2"/>
        <v>12.034599473486272</v>
      </c>
      <c r="K15" s="412">
        <f t="shared" si="2"/>
        <v>0.2632568634825122</v>
      </c>
      <c r="L15" s="412">
        <f t="shared" si="2"/>
        <v>67.92027077848816</v>
      </c>
    </row>
    <row r="16" spans="1:12">
      <c r="A16" s="425" t="s">
        <v>573</v>
      </c>
    </row>
    <row r="19" spans="1:8">
      <c r="A19" t="s">
        <v>377</v>
      </c>
    </row>
    <row r="20" spans="1:8" ht="68.25" customHeight="1">
      <c r="A20" s="74" t="s">
        <v>296</v>
      </c>
      <c r="B20" s="74" t="s">
        <v>590</v>
      </c>
      <c r="C20" s="74" t="s">
        <v>591</v>
      </c>
      <c r="D20" s="74" t="s">
        <v>592</v>
      </c>
      <c r="E20" s="74" t="s">
        <v>432</v>
      </c>
      <c r="F20" s="74" t="s">
        <v>589</v>
      </c>
      <c r="G20" s="74" t="s">
        <v>478</v>
      </c>
      <c r="H20" s="74" t="s">
        <v>283</v>
      </c>
    </row>
    <row r="21" spans="1:8">
      <c r="A21">
        <v>0.2304147465437788</v>
      </c>
      <c r="B21">
        <v>11.718235681369322</v>
      </c>
      <c r="C21">
        <v>3.4233048057932849</v>
      </c>
      <c r="D21">
        <v>1.3824884792626728</v>
      </c>
      <c r="E21">
        <v>14.976958525345621</v>
      </c>
      <c r="F21">
        <v>6.978275181040158</v>
      </c>
      <c r="G21">
        <v>15.865701119157341</v>
      </c>
      <c r="H21">
        <v>3.3245556287030942</v>
      </c>
    </row>
  </sheetData>
  <mergeCells count="12">
    <mergeCell ref="C2:K2"/>
    <mergeCell ref="B2:B7"/>
    <mergeCell ref="L2:L7"/>
    <mergeCell ref="K3:K7"/>
    <mergeCell ref="C4:C7"/>
    <mergeCell ref="D4:D7"/>
    <mergeCell ref="E4:E7"/>
    <mergeCell ref="F4:F7"/>
    <mergeCell ref="G4:G7"/>
    <mergeCell ref="H4:H7"/>
    <mergeCell ref="I4:I7"/>
    <mergeCell ref="J4:J7"/>
  </mergeCells>
  <phoneticPr fontId="6"/>
  <pageMargins left="0.7" right="0.7" top="0.75" bottom="0.75" header="0.3" footer="0.3"/>
  <pageSetup paperSize="9" fitToWidth="1" fitToHeight="1" orientation="portrait" usePrinterDefaults="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rgb="FFFFC000"/>
  </sheetPr>
  <dimension ref="A1:L29"/>
  <sheetViews>
    <sheetView showGridLines="0" zoomScale="120" zoomScaleNormal="120" workbookViewId="0">
      <selection activeCell="F20" sqref="F20"/>
    </sheetView>
  </sheetViews>
  <sheetFormatPr defaultRowHeight="13.5"/>
  <cols>
    <col min="1" max="1" width="15.875" style="396" customWidth="1"/>
  </cols>
  <sheetData>
    <row r="1" spans="1:9" ht="18" customHeight="1">
      <c r="A1" s="94" t="s">
        <v>652</v>
      </c>
    </row>
    <row r="2" spans="1:9" s="396" customFormat="1" ht="15" customHeight="1">
      <c r="A2" s="441"/>
      <c r="B2" s="433" t="s">
        <v>186</v>
      </c>
      <c r="C2" s="433" t="s">
        <v>159</v>
      </c>
      <c r="D2" s="433"/>
      <c r="E2" s="433"/>
      <c r="F2" s="433"/>
      <c r="G2" s="433"/>
      <c r="H2" s="433"/>
      <c r="I2" s="353" t="s">
        <v>51</v>
      </c>
    </row>
    <row r="3" spans="1:9" s="432" customFormat="1" ht="30" customHeight="1">
      <c r="A3" s="457"/>
      <c r="B3" s="433"/>
      <c r="C3" s="340" t="s">
        <v>548</v>
      </c>
      <c r="D3" s="340" t="s">
        <v>125</v>
      </c>
      <c r="E3" s="340" t="s">
        <v>522</v>
      </c>
      <c r="F3" s="340" t="s">
        <v>529</v>
      </c>
      <c r="G3" s="340" t="s">
        <v>583</v>
      </c>
      <c r="H3" s="340" t="s">
        <v>113</v>
      </c>
      <c r="I3" s="353"/>
    </row>
    <row r="4" spans="1:9" s="396" customFormat="1" ht="15" customHeight="1">
      <c r="A4" s="403" t="s">
        <v>8</v>
      </c>
      <c r="B4" s="459"/>
    </row>
    <row r="5" spans="1:9" s="396" customFormat="1" ht="15" customHeight="1">
      <c r="A5" s="396" t="s">
        <v>507</v>
      </c>
      <c r="B5" s="460">
        <v>303800</v>
      </c>
      <c r="C5" s="464">
        <v>4900</v>
      </c>
      <c r="D5" s="464">
        <v>2100</v>
      </c>
      <c r="E5" s="464">
        <v>1500</v>
      </c>
      <c r="F5" s="464">
        <v>1700</v>
      </c>
      <c r="G5" s="464">
        <v>1500</v>
      </c>
      <c r="H5" s="464">
        <v>1100</v>
      </c>
      <c r="I5" s="464">
        <v>298900</v>
      </c>
    </row>
    <row r="6" spans="1:9" s="396" customFormat="1" ht="15" customHeight="1">
      <c r="A6" s="396" t="s">
        <v>276</v>
      </c>
      <c r="B6" s="460">
        <v>9300</v>
      </c>
      <c r="C6" s="464">
        <v>1700</v>
      </c>
      <c r="D6" s="464">
        <v>900</v>
      </c>
      <c r="E6" s="464">
        <v>700</v>
      </c>
      <c r="F6" s="464">
        <v>1000</v>
      </c>
      <c r="G6" s="464">
        <v>500</v>
      </c>
      <c r="H6" s="464">
        <v>300</v>
      </c>
      <c r="I6" s="464">
        <v>7700</v>
      </c>
    </row>
    <row r="7" spans="1:9" s="396" customFormat="1" ht="15" customHeight="1">
      <c r="A7" s="396" t="s">
        <v>543</v>
      </c>
      <c r="B7" s="460">
        <v>8500</v>
      </c>
      <c r="C7" s="464">
        <v>1300</v>
      </c>
      <c r="D7" s="464">
        <v>600</v>
      </c>
      <c r="E7" s="464">
        <v>500</v>
      </c>
      <c r="F7" s="464">
        <v>800</v>
      </c>
      <c r="G7" s="464">
        <v>400</v>
      </c>
      <c r="H7" s="464">
        <v>200</v>
      </c>
      <c r="I7" s="464">
        <v>7200</v>
      </c>
    </row>
    <row r="8" spans="1:9" s="396" customFormat="1" ht="15" customHeight="1">
      <c r="A8" s="396" t="s">
        <v>9</v>
      </c>
      <c r="B8" s="460">
        <v>900</v>
      </c>
      <c r="C8" s="464">
        <v>400</v>
      </c>
      <c r="D8" s="464">
        <v>200</v>
      </c>
      <c r="E8" s="464">
        <v>200</v>
      </c>
      <c r="F8" s="464">
        <v>200</v>
      </c>
      <c r="G8" s="464">
        <v>100</v>
      </c>
      <c r="H8" s="464">
        <v>100</v>
      </c>
      <c r="I8" s="464">
        <v>500</v>
      </c>
    </row>
    <row r="9" spans="1:9" s="396" customFormat="1" ht="15" customHeight="1">
      <c r="A9" s="396" t="s">
        <v>189</v>
      </c>
      <c r="B9" s="460">
        <v>294400</v>
      </c>
      <c r="C9" s="464">
        <v>3200</v>
      </c>
      <c r="D9" s="464">
        <v>1200</v>
      </c>
      <c r="E9" s="464">
        <v>800</v>
      </c>
      <c r="F9" s="464">
        <v>800</v>
      </c>
      <c r="G9" s="464">
        <v>1000</v>
      </c>
      <c r="H9" s="464">
        <v>800</v>
      </c>
      <c r="I9" s="464">
        <v>291200</v>
      </c>
    </row>
    <row r="10" spans="1:9" s="396" customFormat="1" ht="15" customHeight="1">
      <c r="A10" s="403" t="s">
        <v>115</v>
      </c>
      <c r="B10" s="461"/>
    </row>
    <row r="11" spans="1:9" s="396" customFormat="1" ht="15" customHeight="1">
      <c r="A11" s="396" t="s">
        <v>507</v>
      </c>
      <c r="B11" s="462">
        <v>100</v>
      </c>
      <c r="C11" s="413">
        <f t="shared" ref="C11:I11" si="0">C5/$B$5*100</f>
        <v>1.6129032258064515</v>
      </c>
      <c r="D11" s="413">
        <f t="shared" si="0"/>
        <v>0.69124423963133641</v>
      </c>
      <c r="E11" s="413">
        <f t="shared" si="0"/>
        <v>0.4937458854509546</v>
      </c>
      <c r="F11" s="413">
        <f t="shared" si="0"/>
        <v>0.55957867017774843</v>
      </c>
      <c r="G11" s="413">
        <f t="shared" si="0"/>
        <v>0.4937458854509546</v>
      </c>
      <c r="H11" s="413">
        <f t="shared" si="0"/>
        <v>0.36208031599736662</v>
      </c>
      <c r="I11" s="413">
        <f t="shared" si="0"/>
        <v>98.387096774193552</v>
      </c>
    </row>
    <row r="12" spans="1:9" s="396" customFormat="1" ht="15" customHeight="1">
      <c r="A12" s="396" t="s">
        <v>276</v>
      </c>
      <c r="B12" s="462">
        <v>100</v>
      </c>
      <c r="C12" s="413">
        <f t="shared" ref="C12:I12" si="1">C6/$B$6*100</f>
        <v>18.27956989247312</v>
      </c>
      <c r="D12" s="413">
        <f t="shared" si="1"/>
        <v>9.67741935483871</v>
      </c>
      <c r="E12" s="413">
        <f t="shared" si="1"/>
        <v>7.5268817204301079</v>
      </c>
      <c r="F12" s="413">
        <f t="shared" si="1"/>
        <v>10.75268817204301</v>
      </c>
      <c r="G12" s="413">
        <f t="shared" si="1"/>
        <v>5.376344086021505</v>
      </c>
      <c r="H12" s="413">
        <f t="shared" si="1"/>
        <v>3.225806451612903</v>
      </c>
      <c r="I12" s="413">
        <f t="shared" si="1"/>
        <v>82.795698924731184</v>
      </c>
    </row>
    <row r="13" spans="1:9" s="396" customFormat="1" ht="15" customHeight="1">
      <c r="A13" s="396" t="s">
        <v>543</v>
      </c>
      <c r="B13" s="462">
        <v>100</v>
      </c>
      <c r="C13" s="413">
        <f t="shared" ref="C13:I13" si="2">C7/$B$7*100</f>
        <v>15.294117647058824</v>
      </c>
      <c r="D13" s="413">
        <f t="shared" si="2"/>
        <v>7.0588235294117645</v>
      </c>
      <c r="E13" s="413">
        <f t="shared" si="2"/>
        <v>5.8823529411764701</v>
      </c>
      <c r="F13" s="413">
        <f t="shared" si="2"/>
        <v>9.4117647058823533</v>
      </c>
      <c r="G13" s="413">
        <f t="shared" si="2"/>
        <v>4.7058823529411766</v>
      </c>
      <c r="H13" s="413">
        <f t="shared" si="2"/>
        <v>2.3529411764705883</v>
      </c>
      <c r="I13" s="413">
        <f t="shared" si="2"/>
        <v>84.705882352941174</v>
      </c>
    </row>
    <row r="14" spans="1:9" s="396" customFormat="1" ht="15" customHeight="1">
      <c r="A14" s="396" t="s">
        <v>9</v>
      </c>
      <c r="B14" s="462">
        <v>100</v>
      </c>
      <c r="C14" s="413">
        <f t="shared" ref="C14:I14" si="3">C8/$B$8*100</f>
        <v>44.444444444444443</v>
      </c>
      <c r="D14" s="413">
        <f t="shared" si="3"/>
        <v>22.222222222222221</v>
      </c>
      <c r="E14" s="413">
        <f t="shared" si="3"/>
        <v>22.222222222222221</v>
      </c>
      <c r="F14" s="413">
        <f t="shared" si="3"/>
        <v>22.222222222222221</v>
      </c>
      <c r="G14" s="413">
        <f t="shared" si="3"/>
        <v>11.111111111111111</v>
      </c>
      <c r="H14" s="413">
        <f t="shared" si="3"/>
        <v>11.111111111111111</v>
      </c>
      <c r="I14" s="413">
        <f t="shared" si="3"/>
        <v>55.555555555555557</v>
      </c>
    </row>
    <row r="15" spans="1:9" s="396" customFormat="1" ht="15" customHeight="1">
      <c r="A15" s="405" t="s">
        <v>189</v>
      </c>
      <c r="B15" s="462">
        <v>100</v>
      </c>
      <c r="C15" s="411">
        <f t="shared" ref="C15:I15" si="4">C9/$B$9*100</f>
        <v>1.0869565217391304</v>
      </c>
      <c r="D15" s="411">
        <f t="shared" si="4"/>
        <v>0.40760869565217384</v>
      </c>
      <c r="E15" s="411">
        <f t="shared" si="4"/>
        <v>0.27173913043478254</v>
      </c>
      <c r="F15" s="411">
        <f t="shared" si="4"/>
        <v>0.27173913043478254</v>
      </c>
      <c r="G15" s="411">
        <f t="shared" si="4"/>
        <v>0.33967391304347827</v>
      </c>
      <c r="H15" s="411">
        <f t="shared" si="4"/>
        <v>0.27173913043478254</v>
      </c>
      <c r="I15" s="411">
        <f t="shared" si="4"/>
        <v>98.91304347826086</v>
      </c>
    </row>
    <row r="16" spans="1:9" s="396" customFormat="1" ht="15" customHeight="1">
      <c r="A16" s="403" t="s">
        <v>481</v>
      </c>
      <c r="B16" s="461"/>
    </row>
    <row r="17" spans="1:12" s="396" customFormat="1" ht="15" customHeight="1">
      <c r="A17" s="396" t="s">
        <v>507</v>
      </c>
      <c r="B17" s="462">
        <v>100</v>
      </c>
      <c r="C17" s="411">
        <v>100</v>
      </c>
      <c r="D17" s="411">
        <v>100</v>
      </c>
      <c r="E17" s="411">
        <v>100</v>
      </c>
      <c r="F17" s="411">
        <v>100</v>
      </c>
      <c r="G17" s="411">
        <v>100</v>
      </c>
      <c r="H17" s="411">
        <v>100</v>
      </c>
      <c r="I17" s="411">
        <v>100</v>
      </c>
    </row>
    <row r="18" spans="1:12" s="396" customFormat="1" ht="15" customHeight="1">
      <c r="A18" s="396" t="s">
        <v>276</v>
      </c>
      <c r="B18" s="462">
        <f>B6/$B$5*100</f>
        <v>3.0612244897959182</v>
      </c>
      <c r="C18" s="413">
        <f>C6/$C$5*100</f>
        <v>34.693877551020407</v>
      </c>
      <c r="D18" s="413">
        <f>D6/$D$5*100</f>
        <v>42.857142857142854</v>
      </c>
      <c r="E18" s="413">
        <f>E6/$E$5*100</f>
        <v>46.666666666666664</v>
      </c>
      <c r="F18" s="413">
        <f>F6/$F$5*100</f>
        <v>58.82352941176471</v>
      </c>
      <c r="G18" s="413">
        <f>G6/$G$5*100</f>
        <v>33.333333333333329</v>
      </c>
      <c r="H18" s="413">
        <f>H6/$H$5*100</f>
        <v>27.27272727272727</v>
      </c>
      <c r="I18" s="413">
        <f>I6/$I$5*100</f>
        <v>2.5761124121779861</v>
      </c>
    </row>
    <row r="19" spans="1:12" s="396" customFormat="1" ht="15" customHeight="1">
      <c r="A19" s="396" t="s">
        <v>543</v>
      </c>
      <c r="B19" s="462">
        <f>B7/$B$5*100</f>
        <v>2.7978933508887427</v>
      </c>
      <c r="C19" s="413">
        <f>C7/$C$5*100</f>
        <v>26.530612244897959</v>
      </c>
      <c r="D19" s="413">
        <f>D7/$D$5*100</f>
        <v>28.571428571428569</v>
      </c>
      <c r="E19" s="413">
        <f>E7/$E$5*100</f>
        <v>33.333333333333329</v>
      </c>
      <c r="F19" s="413">
        <f>F7/$F$5*100</f>
        <v>47.058823529411761</v>
      </c>
      <c r="G19" s="413">
        <f>G7/$G$5*100</f>
        <v>26.666666666666668</v>
      </c>
      <c r="H19" s="413">
        <f>H7/$H$5*100</f>
        <v>18.181818181818183</v>
      </c>
      <c r="I19" s="413">
        <f>I7/$I$5*100</f>
        <v>2.4088323854131817</v>
      </c>
    </row>
    <row r="20" spans="1:12" s="396" customFormat="1" ht="15" customHeight="1">
      <c r="A20" s="396" t="s">
        <v>9</v>
      </c>
      <c r="B20" s="462">
        <f>B8/$B$5*100</f>
        <v>0.29624753127057274</v>
      </c>
      <c r="C20" s="413">
        <f>C8/$C$5*100</f>
        <v>8.1632653061224492</v>
      </c>
      <c r="D20" s="413">
        <f>D8/$D$5*100</f>
        <v>9.5238095238095237</v>
      </c>
      <c r="E20" s="413">
        <f>E8/$E$5*100</f>
        <v>13.333333333333334</v>
      </c>
      <c r="F20" s="413">
        <f>F8/$F$5*100</f>
        <v>11.76470588235294</v>
      </c>
      <c r="G20" s="413">
        <f>G8/$G$5*100</f>
        <v>6.666666666666667</v>
      </c>
      <c r="H20" s="413">
        <f>H8/$H$5*100</f>
        <v>9.0909090909090917</v>
      </c>
      <c r="I20" s="413">
        <f>I8/$I$5*100</f>
        <v>0.16728002676480427</v>
      </c>
    </row>
    <row r="21" spans="1:12" s="396" customFormat="1" ht="15" customHeight="1">
      <c r="A21" s="458" t="s">
        <v>189</v>
      </c>
      <c r="B21" s="463">
        <f>B9/$B$5*100</f>
        <v>96.905859117840691</v>
      </c>
      <c r="C21" s="412">
        <f>C9/$C$5*100</f>
        <v>65.306122448979593</v>
      </c>
      <c r="D21" s="412">
        <f>D9/$D$5*100</f>
        <v>57.142857142857139</v>
      </c>
      <c r="E21" s="412">
        <f>E9/$E$5*100</f>
        <v>53.333333333333336</v>
      </c>
      <c r="F21" s="412">
        <f>F9/$F$5*100</f>
        <v>47.058823529411761</v>
      </c>
      <c r="G21" s="412">
        <f>G9/$G$5*100</f>
        <v>66.666666666666657</v>
      </c>
      <c r="H21" s="412">
        <f>H9/$H$5*100</f>
        <v>72.727272727272734</v>
      </c>
      <c r="I21" s="412">
        <f>I9/$I$5*100</f>
        <v>97.423887587822009</v>
      </c>
    </row>
    <row r="22" spans="1:12">
      <c r="A22" s="405" t="s">
        <v>92</v>
      </c>
    </row>
    <row r="23" spans="1:12">
      <c r="A23" s="405" t="s">
        <v>582</v>
      </c>
    </row>
    <row r="24" spans="1:12">
      <c r="A24" s="396" t="s">
        <v>476</v>
      </c>
    </row>
    <row r="27" spans="1:12">
      <c r="A27" s="94" t="s">
        <v>594</v>
      </c>
    </row>
    <row r="28" spans="1:12" ht="27">
      <c r="B28" t="s">
        <v>593</v>
      </c>
      <c r="C28" s="74" t="s">
        <v>595</v>
      </c>
      <c r="D28" s="74" t="s">
        <v>597</v>
      </c>
    </row>
    <row r="29" spans="1:12">
      <c r="B29" s="75">
        <v>96.905859117840691</v>
      </c>
      <c r="C29" s="75">
        <v>2.7978933508887427</v>
      </c>
      <c r="D29" s="75">
        <v>0.29624753127057274</v>
      </c>
      <c r="I29" s="75"/>
      <c r="J29" s="107"/>
      <c r="K29" s="75"/>
      <c r="L29" s="75"/>
    </row>
  </sheetData>
  <mergeCells count="3">
    <mergeCell ref="C2:H2"/>
    <mergeCell ref="B2:B3"/>
    <mergeCell ref="I2:I3"/>
  </mergeCells>
  <phoneticPr fontId="6"/>
  <pageMargins left="0.7" right="0.7" top="0.75" bottom="0.75" header="0.3" footer="0.3"/>
  <pageSetup paperSize="9" fitToWidth="1" fitToHeight="1" orientation="portrait" usePrinterDefaults="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00B0F0"/>
  </sheetPr>
  <dimension ref="B1:AB120"/>
  <sheetViews>
    <sheetView view="pageBreakPreview" zoomScale="120" zoomScaleNormal="120" zoomScaleSheetLayoutView="120" workbookViewId="0">
      <selection activeCell="U1" sqref="U1"/>
    </sheetView>
  </sheetViews>
  <sheetFormatPr defaultColWidth="1.875" defaultRowHeight="15" customHeight="1"/>
  <cols>
    <col min="1" max="61" width="1.5" customWidth="1"/>
  </cols>
  <sheetData>
    <row r="1" spans="2:3" ht="26.25" customHeight="1">
      <c r="B1" s="21" t="s">
        <v>615</v>
      </c>
    </row>
    <row r="2" spans="2:3" ht="15" customHeight="1">
      <c r="B2" s="177"/>
    </row>
    <row r="3" spans="2:3" ht="18.75" customHeight="1">
      <c r="B3" s="177"/>
    </row>
    <row r="4" spans="2:3" ht="18.75" customHeight="1">
      <c r="B4" s="177"/>
    </row>
    <row r="13" spans="2:3" ht="15" customHeight="1">
      <c r="C13" t="s">
        <v>672</v>
      </c>
    </row>
    <row r="120" spans="28:28" ht="15" customHeight="1">
      <c r="AB120" t="s">
        <v>168</v>
      </c>
    </row>
  </sheetData>
  <phoneticPr fontId="6"/>
  <pageMargins left="0.59055118110236227" right="0.59055118110236227" top="0.59055118110236227" bottom="0.39370078740157483" header="0.31496062992125984" footer="0.19685039370078741"/>
  <pageSetup paperSize="9" firstPageNumber="24" fitToWidth="1" fitToHeight="1" orientation="portrait" usePrinterDefaults="1" useFirstPageNumber="1" r:id="rId1"/>
  <headerFooter>
    <oddFooter>&amp;C- &amp;P -</oddFooter>
  </headerFooter>
  <rowBreaks count="1" manualBreakCount="1">
    <brk id="55" max="6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AN215"/>
  <sheetViews>
    <sheetView view="pageBreakPreview" zoomScale="120" zoomScaleNormal="120" zoomScaleSheetLayoutView="120" workbookViewId="0">
      <selection activeCell="S16" sqref="S16"/>
    </sheetView>
  </sheetViews>
  <sheetFormatPr defaultColWidth="2.25" defaultRowHeight="13.5" customHeight="1"/>
  <cols>
    <col min="1" max="2" width="2.25" style="1"/>
    <col min="3" max="3" width="2.375" style="1" customWidth="1"/>
    <col min="4" max="16384" width="2.25" style="1"/>
  </cols>
  <sheetData>
    <row r="1" spans="1:3" ht="33.75" customHeight="1">
      <c r="A1" s="44" t="s">
        <v>735</v>
      </c>
    </row>
    <row r="2" spans="1:3" ht="15" customHeight="1">
      <c r="A2" s="45"/>
    </row>
    <row r="3" spans="1:3" ht="15" customHeight="1">
      <c r="A3" s="45"/>
    </row>
    <row r="4" spans="1:3" ht="15" customHeight="1">
      <c r="A4" s="45"/>
    </row>
    <row r="5" spans="1:3" ht="15" customHeight="1">
      <c r="A5" s="45"/>
      <c r="C5" s="47" t="s">
        <v>401</v>
      </c>
    </row>
    <row r="6" spans="1:3" ht="15" customHeight="1">
      <c r="A6" s="45"/>
    </row>
    <row r="7" spans="1:3" ht="15" customHeight="1">
      <c r="A7" s="45"/>
    </row>
    <row r="8" spans="1:3" ht="15" customHeight="1">
      <c r="A8" s="45"/>
      <c r="C8" s="1" t="s">
        <v>401</v>
      </c>
    </row>
    <row r="9" spans="1:3" ht="15" customHeight="1">
      <c r="A9" s="45"/>
    </row>
    <row r="10" spans="1:3" ht="15" customHeight="1">
      <c r="A10" s="45"/>
    </row>
    <row r="11" spans="1:3" ht="15" customHeight="1">
      <c r="A11" s="45"/>
    </row>
    <row r="12" spans="1:3" ht="15" customHeight="1">
      <c r="A12" s="45"/>
      <c r="C12" s="1" t="s">
        <v>401</v>
      </c>
    </row>
    <row r="13" spans="1:3" ht="15" customHeight="1">
      <c r="A13" s="45"/>
    </row>
    <row r="14" spans="1:3" ht="15" customHeight="1">
      <c r="A14" s="45"/>
    </row>
    <row r="15" spans="1:3" ht="15" customHeight="1">
      <c r="A15" s="45"/>
    </row>
    <row r="20" spans="3:40" ht="13.5" customHeight="1">
      <c r="D20" s="49"/>
      <c r="G20" s="53"/>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60"/>
      <c r="AM20" s="54"/>
      <c r="AN20" s="54"/>
    </row>
    <row r="22" spans="3:40" ht="13.5" customHeight="1">
      <c r="D22" s="49"/>
      <c r="G22" s="53"/>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60"/>
      <c r="AM22" s="54"/>
      <c r="AN22" s="54"/>
    </row>
    <row r="23" spans="3:40" ht="13.5" customHeight="1">
      <c r="C23" s="1" t="s">
        <v>401</v>
      </c>
    </row>
    <row r="26" spans="3:40" ht="13.5" customHeight="1">
      <c r="C26" s="1" t="s">
        <v>401</v>
      </c>
    </row>
    <row r="34" spans="3:3" ht="7.5" customHeight="1"/>
    <row r="39" spans="3:3" ht="13.5" customHeight="1">
      <c r="C39" s="1" t="s">
        <v>401</v>
      </c>
    </row>
    <row r="48" spans="3:3" ht="7.5" customHeight="1"/>
    <row r="52" spans="3:3" ht="13.5" customHeight="1">
      <c r="C52" s="1" t="s">
        <v>401</v>
      </c>
    </row>
    <row r="67" spans="3:3" ht="13.5" customHeight="1">
      <c r="C67" s="1" t="s">
        <v>401</v>
      </c>
    </row>
    <row r="70" spans="3:3" ht="13.5" customHeight="1">
      <c r="C70" s="1" t="s">
        <v>401</v>
      </c>
    </row>
    <row r="77" spans="3:3" ht="13.5" customHeight="1">
      <c r="C77" s="1" t="s">
        <v>401</v>
      </c>
    </row>
    <row r="82" spans="3:3" ht="13.5" customHeight="1">
      <c r="C82" s="1" t="s">
        <v>401</v>
      </c>
    </row>
    <row r="97" spans="3:3" ht="13.5" customHeight="1">
      <c r="C97" s="1" t="s">
        <v>401</v>
      </c>
    </row>
    <row r="100" spans="3:3" ht="13.5" customHeight="1">
      <c r="C100" s="1" t="s">
        <v>401</v>
      </c>
    </row>
    <row r="103" spans="3:3" ht="13.5" customHeight="1">
      <c r="C103" s="1" t="s">
        <v>401</v>
      </c>
    </row>
    <row r="132" spans="3:3" ht="13.5" customHeight="1">
      <c r="C132" s="1" t="s">
        <v>401</v>
      </c>
    </row>
    <row r="135" spans="3:3" ht="13.5" customHeight="1">
      <c r="C135" s="1" t="s">
        <v>401</v>
      </c>
    </row>
    <row r="155" spans="3:3" ht="13.5" customHeight="1">
      <c r="C155" s="1" t="s">
        <v>401</v>
      </c>
    </row>
    <row r="158" spans="3:3" ht="13.5" customHeight="1">
      <c r="C158" s="1" t="s">
        <v>401</v>
      </c>
    </row>
    <row r="171" spans="3:3" ht="13.5" customHeight="1">
      <c r="C171" s="1" t="s">
        <v>401</v>
      </c>
    </row>
    <row r="173" spans="3:3" ht="13.5" customHeight="1">
      <c r="C173" s="1" t="s">
        <v>401</v>
      </c>
    </row>
    <row r="193" spans="2:23" ht="18" customHeight="1">
      <c r="B193" s="46" t="s">
        <v>510</v>
      </c>
    </row>
    <row r="194" spans="2:23" ht="22.5" customHeight="1">
      <c r="B194" s="21"/>
      <c r="C194" s="48" t="s">
        <v>438</v>
      </c>
    </row>
    <row r="195" spans="2:23" ht="22.5" customHeight="1">
      <c r="C195" s="24" t="s">
        <v>487</v>
      </c>
    </row>
    <row r="197" spans="2:23" ht="13.5" customHeight="1">
      <c r="I197" s="55"/>
      <c r="J197" s="55"/>
      <c r="K197" s="55"/>
      <c r="L197" s="50"/>
    </row>
    <row r="198" spans="2:23" ht="13.5" customHeight="1">
      <c r="L198" s="51"/>
    </row>
    <row r="199" spans="2:23" ht="13.5" customHeight="1">
      <c r="L199" s="52"/>
    </row>
    <row r="200" spans="2:23" ht="13.5" customHeight="1">
      <c r="T200" s="55"/>
      <c r="U200" s="55"/>
      <c r="V200" s="55"/>
      <c r="W200" s="50"/>
    </row>
    <row r="201" spans="2:23" ht="13.5" customHeight="1">
      <c r="W201" s="51"/>
    </row>
    <row r="202" spans="2:23" ht="13.5" customHeight="1">
      <c r="W202" s="51"/>
    </row>
    <row r="203" spans="2:23" ht="13.5" customHeight="1">
      <c r="W203" s="50"/>
    </row>
    <row r="204" spans="2:23" ht="13.5" customHeight="1">
      <c r="W204" s="51"/>
    </row>
    <row r="205" spans="2:23" ht="13.5" customHeight="1">
      <c r="W205" s="52"/>
    </row>
    <row r="208" spans="2:23" ht="23.25" customHeight="1">
      <c r="C208" s="24" t="s">
        <v>263</v>
      </c>
    </row>
    <row r="209" spans="4:22" ht="7.5" customHeight="1"/>
    <row r="210" spans="4:22" ht="7.5" customHeight="1">
      <c r="D210" s="50"/>
      <c r="M210" s="55"/>
      <c r="N210" s="55"/>
      <c r="O210" s="55"/>
      <c r="P210" s="50"/>
    </row>
    <row r="211" spans="4:22" ht="7.5" customHeight="1">
      <c r="D211" s="51"/>
      <c r="P211" s="51"/>
    </row>
    <row r="212" spans="4:22" ht="7.5" customHeight="1">
      <c r="D212" s="51"/>
      <c r="P212" s="52"/>
    </row>
    <row r="213" spans="4:22" ht="7.5" customHeight="1">
      <c r="D213" s="51"/>
      <c r="U213" s="57"/>
      <c r="V213" s="55"/>
    </row>
    <row r="214" spans="4:22" ht="7.5" customHeight="1">
      <c r="D214" s="51"/>
      <c r="U214" s="58"/>
    </row>
    <row r="215" spans="4:22" ht="7.5" customHeight="1">
      <c r="D215" s="52"/>
      <c r="P215" s="56"/>
      <c r="Q215" s="56"/>
      <c r="R215" s="56"/>
      <c r="S215" s="56"/>
      <c r="T215" s="56"/>
      <c r="U215" s="59"/>
    </row>
    <row r="216" spans="4:22" ht="7.5" customHeight="1"/>
    <row r="217" spans="4:22" ht="7.5" customHeight="1"/>
    <row r="218" spans="4:22" ht="7.5" customHeight="1"/>
    <row r="219" spans="4:22" ht="7.5" customHeight="1"/>
    <row r="220" spans="4:22" ht="7.5" customHeight="1"/>
    <row r="221" spans="4:22" ht="7.5" customHeight="1"/>
    <row r="222" spans="4:22" ht="7.5" customHeight="1"/>
    <row r="223" spans="4:22" ht="7.5" customHeight="1"/>
    <row r="224" spans="4:22" ht="7.5" customHeight="1"/>
    <row r="225" ht="7.5" customHeight="1"/>
    <row r="226" ht="7.5" customHeight="1"/>
    <row r="227" ht="7.5" customHeight="1"/>
    <row r="228" ht="7.5" customHeight="1"/>
    <row r="229" ht="7.5" customHeight="1"/>
    <row r="230" ht="7.5" customHeight="1"/>
  </sheetData>
  <phoneticPr fontId="6"/>
  <pageMargins left="0.59055118110236227" right="0.59055118110236227" top="0.39370078740157483" bottom="0.39370078740157483" header="0.39370078740157483" footer="0.19685039370078741"/>
  <pageSetup paperSize="9" firstPageNumber="3" fitToWidth="1" fitToHeight="1" orientation="portrait" usePrinterDefaults="1" useFirstPageNumber="1" r:id="rId1"/>
  <headerFooter>
    <oddFooter>&amp;C- &amp;P -</oddFooter>
  </headerFooter>
  <rowBreaks count="1" manualBreakCount="1">
    <brk id="61" max="16383" man="1"/>
  </rowBreak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rgb="FFFFC000"/>
  </sheetPr>
  <dimension ref="A1:J64"/>
  <sheetViews>
    <sheetView showGridLines="0" topLeftCell="A56" zoomScale="120" zoomScaleNormal="120" workbookViewId="0">
      <selection activeCell="A58" sqref="A58:D59"/>
    </sheetView>
  </sheetViews>
  <sheetFormatPr defaultRowHeight="15" customHeight="1"/>
  <cols>
    <col min="1" max="1" width="10.625" customWidth="1"/>
    <col min="2" max="3" width="9" customWidth="1"/>
    <col min="4" max="6" width="10.25" customWidth="1"/>
    <col min="7" max="7" width="9" customWidth="1"/>
    <col min="8" max="10" width="10.25" customWidth="1"/>
  </cols>
  <sheetData>
    <row r="1" spans="1:10" ht="18" customHeight="1">
      <c r="A1" t="s">
        <v>707</v>
      </c>
    </row>
    <row r="2" spans="1:10" ht="15" customHeight="1">
      <c r="A2" s="465"/>
      <c r="B2" s="112" t="s">
        <v>186</v>
      </c>
      <c r="C2" s="469"/>
      <c r="D2" s="469"/>
      <c r="E2" s="469"/>
      <c r="F2" s="469"/>
      <c r="G2" s="469"/>
      <c r="H2" s="469"/>
      <c r="I2" s="469"/>
      <c r="J2" s="469"/>
    </row>
    <row r="3" spans="1:10" ht="15" customHeight="1">
      <c r="A3" s="466"/>
      <c r="B3" s="467"/>
      <c r="C3" s="476" t="s">
        <v>221</v>
      </c>
      <c r="D3" s="483"/>
      <c r="E3" s="483"/>
      <c r="F3" s="483"/>
      <c r="G3" s="476" t="s">
        <v>217</v>
      </c>
      <c r="H3" s="483"/>
      <c r="I3" s="483"/>
      <c r="J3" s="483"/>
    </row>
    <row r="4" spans="1:10" ht="41.25" customHeight="1">
      <c r="A4" s="466"/>
      <c r="B4" s="468"/>
      <c r="C4" s="477" t="s">
        <v>186</v>
      </c>
      <c r="D4" s="477" t="s">
        <v>688</v>
      </c>
      <c r="E4" s="477" t="s">
        <v>689</v>
      </c>
      <c r="F4" s="477" t="s">
        <v>675</v>
      </c>
      <c r="G4" s="477" t="s">
        <v>186</v>
      </c>
      <c r="H4" s="477" t="s">
        <v>453</v>
      </c>
      <c r="I4" s="477" t="s">
        <v>252</v>
      </c>
      <c r="J4" s="485" t="s">
        <v>675</v>
      </c>
    </row>
    <row r="5" spans="1:10" ht="12.75" customHeight="1">
      <c r="A5" s="401" t="s">
        <v>674</v>
      </c>
      <c r="B5" s="469"/>
      <c r="C5" s="478"/>
      <c r="D5" s="478"/>
      <c r="E5" s="478"/>
      <c r="F5" s="478"/>
      <c r="G5" s="478"/>
      <c r="H5" s="478"/>
      <c r="I5" s="478"/>
      <c r="J5" s="478"/>
    </row>
    <row r="6" spans="1:10" ht="12.75" customHeight="1">
      <c r="A6" s="406" t="s">
        <v>676</v>
      </c>
      <c r="B6" s="470">
        <v>339300</v>
      </c>
      <c r="C6" s="479">
        <v>127800</v>
      </c>
      <c r="D6" s="479">
        <v>11100</v>
      </c>
      <c r="E6" s="479">
        <v>17200</v>
      </c>
      <c r="F6" s="470">
        <f t="shared" ref="F6:F11" si="0">C6-D6-E6</f>
        <v>99500</v>
      </c>
      <c r="G6" s="479">
        <v>54000</v>
      </c>
      <c r="H6" s="479">
        <v>3600</v>
      </c>
      <c r="I6" s="479">
        <v>4200</v>
      </c>
      <c r="J6" s="470">
        <f t="shared" ref="J6:J11" si="1">G6-H6-I6</f>
        <v>46200</v>
      </c>
    </row>
    <row r="7" spans="1:10" ht="12.75" customHeight="1">
      <c r="A7" s="402" t="s">
        <v>677</v>
      </c>
      <c r="B7" s="470">
        <v>351400</v>
      </c>
      <c r="C7" s="479">
        <v>151800</v>
      </c>
      <c r="D7" s="479">
        <v>16100</v>
      </c>
      <c r="E7" s="479">
        <v>23800</v>
      </c>
      <c r="F7" s="470">
        <f t="shared" si="0"/>
        <v>111900</v>
      </c>
      <c r="G7" s="479">
        <v>66200</v>
      </c>
      <c r="H7" s="479">
        <v>5700</v>
      </c>
      <c r="I7" s="479">
        <v>6400</v>
      </c>
      <c r="J7" s="470">
        <f t="shared" si="1"/>
        <v>54100</v>
      </c>
    </row>
    <row r="8" spans="1:10" ht="12.75" customHeight="1">
      <c r="A8" s="402" t="s">
        <v>469</v>
      </c>
      <c r="B8" s="470">
        <v>373700</v>
      </c>
      <c r="C8" s="470">
        <v>177400</v>
      </c>
      <c r="D8" s="470">
        <v>22900</v>
      </c>
      <c r="E8" s="470">
        <v>35700</v>
      </c>
      <c r="F8" s="470">
        <f t="shared" si="0"/>
        <v>118800</v>
      </c>
      <c r="G8" s="470">
        <v>80100</v>
      </c>
      <c r="H8" s="470">
        <v>8900</v>
      </c>
      <c r="I8" s="470">
        <v>10000</v>
      </c>
      <c r="J8" s="470">
        <f t="shared" si="1"/>
        <v>61200</v>
      </c>
    </row>
    <row r="9" spans="1:10" ht="12.75" customHeight="1">
      <c r="A9" s="402" t="s">
        <v>445</v>
      </c>
      <c r="B9" s="470">
        <v>382300</v>
      </c>
      <c r="C9" s="470">
        <v>195400</v>
      </c>
      <c r="D9" s="470">
        <v>28500</v>
      </c>
      <c r="E9" s="470">
        <v>43200</v>
      </c>
      <c r="F9" s="470">
        <f t="shared" si="0"/>
        <v>123700</v>
      </c>
      <c r="G9" s="470">
        <v>101300</v>
      </c>
      <c r="H9" s="470">
        <v>13900</v>
      </c>
      <c r="I9" s="470">
        <v>14100</v>
      </c>
      <c r="J9" s="470">
        <f t="shared" si="1"/>
        <v>73300</v>
      </c>
    </row>
    <row r="10" spans="1:10" ht="12.75" customHeight="1">
      <c r="A10" s="402" t="s">
        <v>342</v>
      </c>
      <c r="B10" s="470">
        <v>380300</v>
      </c>
      <c r="C10" s="470">
        <v>205800</v>
      </c>
      <c r="D10" s="470">
        <v>37400</v>
      </c>
      <c r="E10" s="470">
        <v>44800</v>
      </c>
      <c r="F10" s="470">
        <f t="shared" si="0"/>
        <v>123600</v>
      </c>
      <c r="G10" s="470">
        <v>120400</v>
      </c>
      <c r="H10" s="470">
        <v>20700</v>
      </c>
      <c r="I10" s="470">
        <v>19400</v>
      </c>
      <c r="J10" s="470">
        <f t="shared" si="1"/>
        <v>80300</v>
      </c>
    </row>
    <row r="11" spans="1:10" ht="12.75" customHeight="1">
      <c r="A11" s="402" t="s">
        <v>182</v>
      </c>
      <c r="B11" s="470">
        <v>389000</v>
      </c>
      <c r="C11" s="470">
        <v>212700</v>
      </c>
      <c r="D11" s="470">
        <v>44600</v>
      </c>
      <c r="E11" s="470">
        <v>47200</v>
      </c>
      <c r="F11" s="470">
        <f t="shared" si="0"/>
        <v>120900</v>
      </c>
      <c r="G11" s="470">
        <v>131000</v>
      </c>
      <c r="H11" s="470">
        <v>26000</v>
      </c>
      <c r="I11" s="470">
        <v>22900</v>
      </c>
      <c r="J11" s="470">
        <f t="shared" si="1"/>
        <v>82100</v>
      </c>
    </row>
    <row r="12" spans="1:10" ht="12.75" customHeight="1">
      <c r="A12" s="403" t="s">
        <v>678</v>
      </c>
    </row>
    <row r="13" spans="1:10" ht="12.75" customHeight="1">
      <c r="A13" s="406" t="s">
        <v>676</v>
      </c>
      <c r="B13" s="471">
        <v>100</v>
      </c>
      <c r="C13" s="480">
        <f t="shared" ref="C13:J13" si="2">C6/$B$6*100</f>
        <v>37.665782493368702</v>
      </c>
      <c r="D13" s="480">
        <f t="shared" si="2"/>
        <v>3.2714412024756854</v>
      </c>
      <c r="E13" s="480">
        <f t="shared" si="2"/>
        <v>5.0692602416740344</v>
      </c>
      <c r="F13" s="480">
        <f t="shared" si="2"/>
        <v>29.32508104921898</v>
      </c>
      <c r="G13" s="480">
        <f t="shared" si="2"/>
        <v>15.915119363395224</v>
      </c>
      <c r="H13" s="480">
        <f t="shared" si="2"/>
        <v>1.0610079575596816</v>
      </c>
      <c r="I13" s="480">
        <f t="shared" si="2"/>
        <v>1.237842617152962</v>
      </c>
      <c r="J13" s="480">
        <f t="shared" si="2"/>
        <v>13.61626878868258</v>
      </c>
    </row>
    <row r="14" spans="1:10" ht="12.75" customHeight="1">
      <c r="A14" s="402" t="s">
        <v>677</v>
      </c>
      <c r="B14" s="471">
        <v>100</v>
      </c>
      <c r="C14" s="480">
        <f t="shared" ref="C14:J14" si="3">C7/$B$7*100</f>
        <v>43.198634035287419</v>
      </c>
      <c r="D14" s="480">
        <f t="shared" si="3"/>
        <v>4.5816733067729087</v>
      </c>
      <c r="E14" s="480">
        <f t="shared" si="3"/>
        <v>6.7729083665338639</v>
      </c>
      <c r="F14" s="480">
        <f t="shared" si="3"/>
        <v>31.844052361980651</v>
      </c>
      <c r="G14" s="480">
        <f t="shared" si="3"/>
        <v>18.838929994308483</v>
      </c>
      <c r="H14" s="480">
        <f t="shared" si="3"/>
        <v>1.6220830961866817</v>
      </c>
      <c r="I14" s="480">
        <f t="shared" si="3"/>
        <v>1.821286283437678</v>
      </c>
      <c r="J14" s="480">
        <f t="shared" si="3"/>
        <v>15.39556061468412</v>
      </c>
    </row>
    <row r="15" spans="1:10" ht="12.75" customHeight="1">
      <c r="A15" s="402" t="s">
        <v>469</v>
      </c>
      <c r="B15" s="471">
        <v>100</v>
      </c>
      <c r="C15" s="480">
        <f t="shared" ref="C15:J15" si="4">C8/$B$8*100</f>
        <v>47.471233609847467</v>
      </c>
      <c r="D15" s="480">
        <f t="shared" si="4"/>
        <v>6.1279100883061277</v>
      </c>
      <c r="E15" s="480">
        <f t="shared" si="4"/>
        <v>9.5531174739095537</v>
      </c>
      <c r="F15" s="480">
        <f t="shared" si="4"/>
        <v>31.790206047631791</v>
      </c>
      <c r="G15" s="480">
        <f t="shared" si="4"/>
        <v>21.434305592721433</v>
      </c>
      <c r="H15" s="480">
        <f t="shared" si="4"/>
        <v>2.3815895103023816</v>
      </c>
      <c r="I15" s="480">
        <f t="shared" si="4"/>
        <v>2.675943270002676</v>
      </c>
      <c r="J15" s="480">
        <f t="shared" si="4"/>
        <v>16.376772812416377</v>
      </c>
    </row>
    <row r="16" spans="1:10" ht="12.75" customHeight="1">
      <c r="A16" s="402" t="s">
        <v>445</v>
      </c>
      <c r="B16" s="471">
        <v>100</v>
      </c>
      <c r="C16" s="480">
        <f t="shared" ref="C16:J16" si="5">C9/$B$9*100</f>
        <v>51.11169238817682</v>
      </c>
      <c r="D16" s="480">
        <f t="shared" si="5"/>
        <v>7.4548783677739996</v>
      </c>
      <c r="E16" s="480">
        <f t="shared" si="5"/>
        <v>11.300026157467958</v>
      </c>
      <c r="F16" s="480">
        <f t="shared" si="5"/>
        <v>32.356787862934866</v>
      </c>
      <c r="G16" s="480">
        <f t="shared" si="5"/>
        <v>26.497515040544073</v>
      </c>
      <c r="H16" s="480">
        <f t="shared" si="5"/>
        <v>3.6358880460371439</v>
      </c>
      <c r="I16" s="480">
        <f t="shared" si="5"/>
        <v>3.6882029819513469</v>
      </c>
      <c r="J16" s="480">
        <f t="shared" si="5"/>
        <v>19.173424012555586</v>
      </c>
    </row>
    <row r="17" spans="1:10" ht="12.75" customHeight="1">
      <c r="A17" s="402" t="s">
        <v>342</v>
      </c>
      <c r="B17" s="471">
        <v>100</v>
      </c>
      <c r="C17" s="480">
        <f t="shared" ref="C17:J17" si="6">C10/$B$10*100</f>
        <v>54.115172232448074</v>
      </c>
      <c r="D17" s="480">
        <f t="shared" si="6"/>
        <v>9.8343413094925065</v>
      </c>
      <c r="E17" s="480">
        <f t="shared" si="6"/>
        <v>11.780173547199579</v>
      </c>
      <c r="F17" s="480">
        <f t="shared" si="6"/>
        <v>32.500657375755978</v>
      </c>
      <c r="G17" s="480">
        <f t="shared" si="6"/>
        <v>31.659216408098867</v>
      </c>
      <c r="H17" s="480">
        <f t="shared" si="6"/>
        <v>5.4430712595319486</v>
      </c>
      <c r="I17" s="480">
        <f t="shared" si="6"/>
        <v>5.1012358664212467</v>
      </c>
      <c r="J17" s="480">
        <f t="shared" si="6"/>
        <v>21.114909282145675</v>
      </c>
    </row>
    <row r="18" spans="1:10" ht="12.75" customHeight="1">
      <c r="A18" s="402" t="s">
        <v>182</v>
      </c>
      <c r="B18" s="471">
        <v>100</v>
      </c>
      <c r="C18" s="480">
        <f t="shared" ref="C18:J18" si="7">C11/$B$11*100</f>
        <v>54.678663239074552</v>
      </c>
      <c r="D18" s="480">
        <f t="shared" si="7"/>
        <v>11.465295629820051</v>
      </c>
      <c r="E18" s="480">
        <f t="shared" si="7"/>
        <v>12.133676092544988</v>
      </c>
      <c r="F18" s="480">
        <f t="shared" si="7"/>
        <v>31.079691516709513</v>
      </c>
      <c r="G18" s="480">
        <f t="shared" si="7"/>
        <v>33.676092544987149</v>
      </c>
      <c r="H18" s="480">
        <f t="shared" si="7"/>
        <v>6.6838046272493568</v>
      </c>
      <c r="I18" s="480">
        <f t="shared" si="7"/>
        <v>5.8868894601542419</v>
      </c>
      <c r="J18" s="480">
        <f t="shared" si="7"/>
        <v>21.105398457583547</v>
      </c>
    </row>
    <row r="19" spans="1:10" ht="12.75" customHeight="1">
      <c r="A19" s="403" t="s">
        <v>230</v>
      </c>
    </row>
    <row r="20" spans="1:10" ht="12.75" customHeight="1">
      <c r="A20" s="406" t="s">
        <v>676</v>
      </c>
      <c r="B20" s="472" t="s">
        <v>697</v>
      </c>
      <c r="C20" s="471">
        <v>100</v>
      </c>
      <c r="D20" s="480">
        <f t="shared" ref="D20:J20" si="8">D6/$C$6*100</f>
        <v>8.6854460093896719</v>
      </c>
      <c r="E20" s="480">
        <f t="shared" si="8"/>
        <v>13.458528951486699</v>
      </c>
      <c r="F20" s="480">
        <f t="shared" si="8"/>
        <v>77.856025039123637</v>
      </c>
      <c r="G20" s="480">
        <f t="shared" si="8"/>
        <v>42.25352112676056</v>
      </c>
      <c r="H20" s="480">
        <f t="shared" si="8"/>
        <v>2.8169014084507045</v>
      </c>
      <c r="I20" s="480">
        <f t="shared" si="8"/>
        <v>3.286384976525822</v>
      </c>
      <c r="J20" s="480">
        <f t="shared" si="8"/>
        <v>36.15023474178404</v>
      </c>
    </row>
    <row r="21" spans="1:10" ht="12.75" customHeight="1">
      <c r="A21" s="402" t="s">
        <v>677</v>
      </c>
      <c r="B21" s="472" t="s">
        <v>697</v>
      </c>
      <c r="C21" s="471">
        <v>100</v>
      </c>
      <c r="D21" s="480">
        <f t="shared" ref="D21:J21" si="9">D7/$C$7*100</f>
        <v>10.606060606060606</v>
      </c>
      <c r="E21" s="480">
        <f t="shared" si="9"/>
        <v>15.678524374176547</v>
      </c>
      <c r="F21" s="480">
        <f t="shared" si="9"/>
        <v>73.715415019762844</v>
      </c>
      <c r="G21" s="480">
        <f t="shared" si="9"/>
        <v>43.610013175230563</v>
      </c>
      <c r="H21" s="480">
        <f t="shared" si="9"/>
        <v>3.7549407114624502</v>
      </c>
      <c r="I21" s="480">
        <f t="shared" si="9"/>
        <v>4.2160737812911728</v>
      </c>
      <c r="J21" s="480">
        <f t="shared" si="9"/>
        <v>35.638998682476938</v>
      </c>
    </row>
    <row r="22" spans="1:10" ht="12.75" customHeight="1">
      <c r="A22" s="402" t="s">
        <v>469</v>
      </c>
      <c r="B22" s="472" t="s">
        <v>697</v>
      </c>
      <c r="C22" s="471">
        <v>100</v>
      </c>
      <c r="D22" s="480">
        <f t="shared" ref="D22:J22" si="10">D8/$C$8*100</f>
        <v>12.908680947012401</v>
      </c>
      <c r="E22" s="480">
        <f t="shared" si="10"/>
        <v>20.124013528748591</v>
      </c>
      <c r="F22" s="480">
        <f t="shared" si="10"/>
        <v>66.967305524239009</v>
      </c>
      <c r="G22" s="480">
        <f t="shared" si="10"/>
        <v>45.152198421645998</v>
      </c>
      <c r="H22" s="480">
        <f t="shared" si="10"/>
        <v>5.0169109357384443</v>
      </c>
      <c r="I22" s="480">
        <f t="shared" si="10"/>
        <v>5.636978579481398</v>
      </c>
      <c r="J22" s="480">
        <f t="shared" si="10"/>
        <v>34.498308906426153</v>
      </c>
    </row>
    <row r="23" spans="1:10" ht="12.75" customHeight="1">
      <c r="A23" s="402" t="s">
        <v>445</v>
      </c>
      <c r="B23" s="472" t="s">
        <v>697</v>
      </c>
      <c r="C23" s="482">
        <v>100</v>
      </c>
      <c r="D23" s="480">
        <f t="shared" ref="D23:J23" si="11">D9/$C$9*100</f>
        <v>14.585465711361309</v>
      </c>
      <c r="E23" s="480">
        <f t="shared" si="11"/>
        <v>22.108495394063461</v>
      </c>
      <c r="F23" s="480">
        <f t="shared" si="11"/>
        <v>63.306038894575231</v>
      </c>
      <c r="G23" s="480">
        <f t="shared" si="11"/>
        <v>51.842374616171959</v>
      </c>
      <c r="H23" s="480">
        <f t="shared" si="11"/>
        <v>7.1136131013306043</v>
      </c>
      <c r="I23" s="480">
        <f t="shared" si="11"/>
        <v>7.2159672466734905</v>
      </c>
      <c r="J23" s="480">
        <f t="shared" si="11"/>
        <v>37.512794268167859</v>
      </c>
    </row>
    <row r="24" spans="1:10" ht="12.75" customHeight="1">
      <c r="A24" s="402" t="s">
        <v>342</v>
      </c>
      <c r="B24" s="472" t="s">
        <v>697</v>
      </c>
      <c r="C24" s="482">
        <v>100</v>
      </c>
      <c r="D24" s="480">
        <f t="shared" ref="D24:J24" si="12">D10/$C$10*100</f>
        <v>18.172983479105927</v>
      </c>
      <c r="E24" s="480">
        <f t="shared" si="12"/>
        <v>21.768707482993197</v>
      </c>
      <c r="F24" s="480">
        <f t="shared" si="12"/>
        <v>60.058309037900869</v>
      </c>
      <c r="G24" s="480">
        <f t="shared" si="12"/>
        <v>58.503401360544217</v>
      </c>
      <c r="H24" s="480">
        <f t="shared" si="12"/>
        <v>10.058309037900875</v>
      </c>
      <c r="I24" s="480">
        <f t="shared" si="12"/>
        <v>9.4266277939747329</v>
      </c>
      <c r="J24" s="480">
        <f t="shared" si="12"/>
        <v>39.018464528668609</v>
      </c>
    </row>
    <row r="25" spans="1:10" ht="12.75" customHeight="1">
      <c r="A25" s="404" t="s">
        <v>182</v>
      </c>
      <c r="B25" s="473" t="s">
        <v>697</v>
      </c>
      <c r="C25" s="481">
        <v>100</v>
      </c>
      <c r="D25" s="484">
        <f t="shared" ref="D25:J25" si="13">D11/$C$11*100</f>
        <v>20.968500235072874</v>
      </c>
      <c r="E25" s="484">
        <f t="shared" si="13"/>
        <v>22.190879172543486</v>
      </c>
      <c r="F25" s="484">
        <f t="shared" si="13"/>
        <v>56.840620592383637</v>
      </c>
      <c r="G25" s="484">
        <f t="shared" si="13"/>
        <v>61.589092618711803</v>
      </c>
      <c r="H25" s="484">
        <f t="shared" si="13"/>
        <v>12.223789374706159</v>
      </c>
      <c r="I25" s="484">
        <f t="shared" si="13"/>
        <v>10.76633756464504</v>
      </c>
      <c r="J25" s="484">
        <f t="shared" si="13"/>
        <v>38.598965679360603</v>
      </c>
    </row>
    <row r="26" spans="1:10" s="422" customFormat="1" ht="12.75" customHeight="1">
      <c r="A26" s="402" t="s">
        <v>638</v>
      </c>
    </row>
    <row r="27" spans="1:10" s="422" customFormat="1" ht="12.75" customHeight="1">
      <c r="A27" s="405" t="s">
        <v>690</v>
      </c>
    </row>
    <row r="29" spans="1:10" ht="15" customHeight="1">
      <c r="A29" s="405" t="s">
        <v>679</v>
      </c>
    </row>
    <row r="30" spans="1:10" ht="15" customHeight="1">
      <c r="B30" t="s">
        <v>681</v>
      </c>
      <c r="C30" t="s">
        <v>193</v>
      </c>
      <c r="D30" t="s">
        <v>310</v>
      </c>
    </row>
    <row r="31" spans="1:10" ht="15" customHeight="1">
      <c r="A31" s="74" t="s">
        <v>683</v>
      </c>
      <c r="B31" s="474">
        <v>127.8</v>
      </c>
      <c r="C31">
        <v>37.665782493368702</v>
      </c>
      <c r="D31" s="75">
        <v>26.5</v>
      </c>
    </row>
    <row r="32" spans="1:10" ht="15" customHeight="1">
      <c r="A32" s="74" t="s">
        <v>190</v>
      </c>
      <c r="B32" s="474">
        <v>151.80000000000001</v>
      </c>
      <c r="C32">
        <v>43.198634035287419</v>
      </c>
      <c r="D32" s="75">
        <v>28.9</v>
      </c>
    </row>
    <row r="33" spans="1:4" ht="15" customHeight="1">
      <c r="A33" t="s">
        <v>80</v>
      </c>
      <c r="B33" s="475">
        <v>177.4</v>
      </c>
      <c r="C33">
        <v>47.471233609847467</v>
      </c>
      <c r="D33" s="75">
        <v>31.5</v>
      </c>
    </row>
    <row r="34" spans="1:4" ht="15" customHeight="1">
      <c r="A34" t="s">
        <v>39</v>
      </c>
      <c r="B34" s="475">
        <v>195.4</v>
      </c>
      <c r="C34">
        <v>51.11169238817682</v>
      </c>
      <c r="D34" s="75">
        <v>35</v>
      </c>
    </row>
    <row r="35" spans="1:4" ht="15" customHeight="1">
      <c r="A35" t="s">
        <v>87</v>
      </c>
      <c r="B35" s="475">
        <v>205.8</v>
      </c>
      <c r="C35">
        <v>54.115172232448074</v>
      </c>
      <c r="D35" s="75">
        <v>36.700000000000003</v>
      </c>
    </row>
    <row r="36" spans="1:4" ht="15" customHeight="1">
      <c r="A36" t="s">
        <v>88</v>
      </c>
      <c r="B36" s="475">
        <v>212.7</v>
      </c>
      <c r="C36">
        <v>54.678663239074552</v>
      </c>
      <c r="D36" s="75">
        <v>40</v>
      </c>
    </row>
    <row r="43" spans="1:4" ht="15" customHeight="1">
      <c r="A43" s="405" t="s">
        <v>680</v>
      </c>
    </row>
    <row r="44" spans="1:4" ht="15" customHeight="1">
      <c r="B44" t="s">
        <v>682</v>
      </c>
      <c r="C44" t="s">
        <v>193</v>
      </c>
      <c r="D44" t="s">
        <v>310</v>
      </c>
    </row>
    <row r="45" spans="1:4" ht="15" customHeight="1">
      <c r="A45" s="74" t="s">
        <v>683</v>
      </c>
      <c r="B45">
        <f t="shared" ref="B45:B50" si="14">G6/1000</f>
        <v>54</v>
      </c>
      <c r="C45">
        <v>15.915119363395224</v>
      </c>
      <c r="D45">
        <v>11.7</v>
      </c>
    </row>
    <row r="46" spans="1:4" ht="15" customHeight="1">
      <c r="A46" s="74" t="s">
        <v>190</v>
      </c>
      <c r="B46">
        <f t="shared" si="14"/>
        <v>66.2</v>
      </c>
      <c r="C46">
        <v>18.838929994308483</v>
      </c>
      <c r="D46">
        <v>12.9</v>
      </c>
    </row>
    <row r="47" spans="1:4" ht="15" customHeight="1">
      <c r="A47" t="s">
        <v>80</v>
      </c>
      <c r="B47">
        <f t="shared" si="14"/>
        <v>80.099999999999994</v>
      </c>
      <c r="C47">
        <v>21.434305592721433</v>
      </c>
      <c r="D47">
        <v>14.4</v>
      </c>
    </row>
    <row r="48" spans="1:4" ht="15" customHeight="1">
      <c r="A48" t="s">
        <v>39</v>
      </c>
      <c r="B48">
        <f t="shared" si="14"/>
        <v>101.3</v>
      </c>
      <c r="C48">
        <v>26.497515040544073</v>
      </c>
      <c r="D48" s="75">
        <v>17</v>
      </c>
    </row>
    <row r="49" spans="1:4" ht="15" customHeight="1">
      <c r="A49" t="s">
        <v>87</v>
      </c>
      <c r="B49">
        <f t="shared" si="14"/>
        <v>120.4</v>
      </c>
      <c r="C49">
        <v>31.659216408098867</v>
      </c>
      <c r="D49">
        <v>18.8</v>
      </c>
    </row>
    <row r="50" spans="1:4" ht="15" customHeight="1">
      <c r="A50" t="s">
        <v>88</v>
      </c>
      <c r="B50">
        <f t="shared" si="14"/>
        <v>131</v>
      </c>
      <c r="C50">
        <v>33.676092544987149</v>
      </c>
      <c r="D50">
        <v>21.1</v>
      </c>
    </row>
    <row r="57" spans="1:4" ht="15" customHeight="1">
      <c r="A57" t="s">
        <v>684</v>
      </c>
    </row>
    <row r="58" spans="1:4" ht="15" customHeight="1">
      <c r="B58" t="s">
        <v>685</v>
      </c>
      <c r="C58" t="s">
        <v>494</v>
      </c>
      <c r="D58" t="s">
        <v>74</v>
      </c>
    </row>
    <row r="59" spans="1:4" ht="15" customHeight="1">
      <c r="A59" t="s">
        <v>88</v>
      </c>
      <c r="B59">
        <v>20.968500235072874</v>
      </c>
      <c r="C59">
        <v>22.190879172543486</v>
      </c>
      <c r="D59">
        <v>56.840620592383637</v>
      </c>
    </row>
    <row r="60" spans="1:4" ht="15" customHeight="1">
      <c r="A60" t="s">
        <v>87</v>
      </c>
      <c r="B60">
        <v>18.172983479105927</v>
      </c>
      <c r="C60">
        <v>21.768707482993197</v>
      </c>
      <c r="D60">
        <v>60.058309037900869</v>
      </c>
    </row>
    <row r="61" spans="1:4" ht="15" customHeight="1">
      <c r="A61" t="s">
        <v>39</v>
      </c>
      <c r="B61">
        <v>14.585465711361309</v>
      </c>
      <c r="C61">
        <v>22.108495394063461</v>
      </c>
      <c r="D61">
        <v>63.306038894575231</v>
      </c>
    </row>
    <row r="62" spans="1:4" ht="15" customHeight="1">
      <c r="A62" t="s">
        <v>80</v>
      </c>
      <c r="B62">
        <v>12.908680947012401</v>
      </c>
      <c r="C62">
        <v>20.124013528748591</v>
      </c>
      <c r="D62">
        <v>66.967305524239009</v>
      </c>
    </row>
    <row r="63" spans="1:4" ht="15" customHeight="1">
      <c r="A63" s="74" t="s">
        <v>76</v>
      </c>
      <c r="B63">
        <v>10.606060606060606</v>
      </c>
      <c r="C63">
        <v>15.678524374176547</v>
      </c>
      <c r="D63">
        <v>73.715415019762844</v>
      </c>
    </row>
    <row r="64" spans="1:4" ht="15" customHeight="1">
      <c r="A64" s="74" t="s">
        <v>70</v>
      </c>
      <c r="B64">
        <v>8.6854460093896719</v>
      </c>
      <c r="C64">
        <v>13.458528951486699</v>
      </c>
      <c r="D64">
        <v>77.856025039123637</v>
      </c>
    </row>
  </sheetData>
  <mergeCells count="1">
    <mergeCell ref="B2:B4"/>
  </mergeCells>
  <phoneticPr fontId="6"/>
  <pageMargins left="0.7" right="0.7" top="0.75" bottom="0.75" header="0.3" footer="0.3"/>
  <pageSetup paperSize="9" fitToWidth="1" fitToHeight="1" orientation="portrait" usePrinterDefaults="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rgb="FF00B0F0"/>
  </sheetPr>
  <dimension ref="C1:AB9"/>
  <sheetViews>
    <sheetView view="pageBreakPreview" zoomScale="120" zoomScaleNormal="120" zoomScaleSheetLayoutView="120" workbookViewId="0">
      <selection activeCell="BK4" sqref="BK4"/>
    </sheetView>
  </sheetViews>
  <sheetFormatPr defaultColWidth="1.875" defaultRowHeight="15" customHeight="1"/>
  <cols>
    <col min="1" max="61" width="1.5" customWidth="1"/>
    <col min="69" max="69" width="2.5" bestFit="1" customWidth="1"/>
  </cols>
  <sheetData>
    <row r="1" spans="3:28" ht="15" customHeight="1">
      <c r="C1" t="s">
        <v>686</v>
      </c>
    </row>
    <row r="9" spans="3:28" ht="15" customHeight="1">
      <c r="AB9" t="s">
        <v>168</v>
      </c>
    </row>
  </sheetData>
  <phoneticPr fontId="6"/>
  <pageMargins left="0.59055118110236227" right="0.59055118110236227" top="0.59055118110236227" bottom="0.39370078740157483" header="0.31496062992125984" footer="0.19685039370078741"/>
  <pageSetup paperSize="9" firstPageNumber="26" fitToWidth="1" fitToHeight="1" orientation="portrait" usePrinterDefaults="1" useFirstPageNumber="1" r:id="rId1"/>
  <headerFooter>
    <oddFooter>&amp;C- &amp;P -</oddFooter>
  </headerFooter>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rgb="FFFFFF00"/>
  </sheetPr>
  <dimension ref="A1:I66"/>
  <sheetViews>
    <sheetView showGridLines="0" topLeftCell="F6" zoomScale="120" zoomScaleNormal="120" workbookViewId="0">
      <selection activeCell="R17" sqref="R17"/>
    </sheetView>
  </sheetViews>
  <sheetFormatPr defaultRowHeight="13.5"/>
  <cols>
    <col min="1" max="1" width="26.25" customWidth="1"/>
    <col min="2" max="8" width="9.375" customWidth="1"/>
  </cols>
  <sheetData>
    <row r="1" spans="1:8">
      <c r="A1" t="s">
        <v>708</v>
      </c>
    </row>
    <row r="2" spans="1:8">
      <c r="A2" s="465"/>
      <c r="B2" s="438" t="s">
        <v>695</v>
      </c>
      <c r="C2" s="438" t="s">
        <v>693</v>
      </c>
      <c r="D2" s="438" t="s">
        <v>694</v>
      </c>
      <c r="E2" s="442" t="s">
        <v>132</v>
      </c>
      <c r="F2" s="441"/>
      <c r="G2" s="441"/>
      <c r="H2" s="499" t="s">
        <v>324</v>
      </c>
    </row>
    <row r="3" spans="1:8" ht="22.5" customHeight="1">
      <c r="A3" s="486"/>
      <c r="B3" s="273"/>
      <c r="C3" s="273"/>
      <c r="D3" s="273"/>
      <c r="E3" s="496"/>
      <c r="F3" s="434" t="s">
        <v>370</v>
      </c>
      <c r="G3" s="436" t="s">
        <v>420</v>
      </c>
      <c r="H3" s="174"/>
    </row>
    <row r="4" spans="1:8">
      <c r="A4" s="401" t="s">
        <v>674</v>
      </c>
    </row>
    <row r="5" spans="1:8">
      <c r="A5" s="425" t="s">
        <v>687</v>
      </c>
      <c r="B5" s="178">
        <v>212700</v>
      </c>
      <c r="C5" s="178">
        <v>202900</v>
      </c>
      <c r="D5" s="178">
        <v>1900</v>
      </c>
      <c r="E5" s="178">
        <v>7600</v>
      </c>
      <c r="F5" s="178">
        <v>2800</v>
      </c>
      <c r="G5" s="178">
        <v>900</v>
      </c>
      <c r="H5" s="178">
        <v>300</v>
      </c>
    </row>
    <row r="6" spans="1:8">
      <c r="A6" s="425" t="s">
        <v>187</v>
      </c>
      <c r="B6" s="178">
        <v>44600</v>
      </c>
      <c r="C6" s="178">
        <v>38500</v>
      </c>
      <c r="D6" s="178">
        <v>1000</v>
      </c>
      <c r="E6" s="178">
        <v>5000</v>
      </c>
      <c r="F6" s="178">
        <v>1900</v>
      </c>
      <c r="G6" s="178">
        <v>500</v>
      </c>
      <c r="H6" s="178">
        <v>100</v>
      </c>
    </row>
    <row r="7" spans="1:8">
      <c r="A7" s="425" t="s">
        <v>334</v>
      </c>
      <c r="B7" s="178">
        <v>47200</v>
      </c>
      <c r="C7" s="178">
        <v>45800</v>
      </c>
      <c r="D7" s="178">
        <v>300</v>
      </c>
      <c r="E7" s="178">
        <v>1100</v>
      </c>
      <c r="F7" s="178">
        <v>500</v>
      </c>
      <c r="G7" s="178">
        <v>200</v>
      </c>
      <c r="H7" s="178">
        <v>100</v>
      </c>
    </row>
    <row r="8" spans="1:8">
      <c r="A8" s="425" t="s">
        <v>145</v>
      </c>
      <c r="B8" s="178">
        <v>120900</v>
      </c>
      <c r="C8" s="178">
        <v>118600</v>
      </c>
      <c r="D8" s="178">
        <v>600</v>
      </c>
      <c r="E8" s="178">
        <v>1500</v>
      </c>
      <c r="F8" s="178">
        <v>400</v>
      </c>
      <c r="G8" s="178">
        <v>200</v>
      </c>
      <c r="H8" s="178">
        <v>100</v>
      </c>
    </row>
    <row r="9" spans="1:8">
      <c r="A9" s="403" t="s">
        <v>678</v>
      </c>
    </row>
    <row r="10" spans="1:8">
      <c r="A10" s="425" t="s">
        <v>687</v>
      </c>
      <c r="B10" s="482">
        <v>100</v>
      </c>
      <c r="C10" s="75">
        <f t="shared" ref="C10:H10" si="0">C5/$B$5*100</f>
        <v>95.392571697226131</v>
      </c>
      <c r="D10" s="75">
        <f t="shared" si="0"/>
        <v>0.89327691584391156</v>
      </c>
      <c r="E10" s="75">
        <f t="shared" si="0"/>
        <v>3.5731076633756462</v>
      </c>
      <c r="F10" s="75">
        <f t="shared" si="0"/>
        <v>1.3164080865068171</v>
      </c>
      <c r="G10" s="75">
        <f t="shared" si="0"/>
        <v>0.42313117066290551</v>
      </c>
      <c r="H10" s="75">
        <f t="shared" si="0"/>
        <v>0.14104372355430184</v>
      </c>
    </row>
    <row r="11" spans="1:8">
      <c r="A11" s="425" t="s">
        <v>187</v>
      </c>
      <c r="B11" s="482">
        <v>100</v>
      </c>
      <c r="C11" s="75">
        <f t="shared" ref="C11:H11" si="1">C6/$B$6*100</f>
        <v>86.32286995515696</v>
      </c>
      <c r="D11" s="75">
        <f t="shared" si="1"/>
        <v>2.2421524663677128</v>
      </c>
      <c r="E11" s="75">
        <f t="shared" si="1"/>
        <v>11.210762331838566</v>
      </c>
      <c r="F11" s="75">
        <f t="shared" si="1"/>
        <v>4.2600896860986541</v>
      </c>
      <c r="G11" s="75">
        <f t="shared" si="1"/>
        <v>1.1210762331838564</v>
      </c>
      <c r="H11" s="75">
        <f t="shared" si="1"/>
        <v>0.22421524663677128</v>
      </c>
    </row>
    <row r="12" spans="1:8">
      <c r="A12" s="425" t="s">
        <v>334</v>
      </c>
      <c r="B12" s="482">
        <v>100</v>
      </c>
      <c r="C12" s="75">
        <f t="shared" ref="C12:H12" si="2">C7/$B$7*100</f>
        <v>97.033898305084747</v>
      </c>
      <c r="D12" s="75">
        <f t="shared" si="2"/>
        <v>0.63559322033898313</v>
      </c>
      <c r="E12" s="75">
        <f t="shared" si="2"/>
        <v>2.3305084745762712</v>
      </c>
      <c r="F12" s="75">
        <f t="shared" si="2"/>
        <v>1.0593220338983049</v>
      </c>
      <c r="G12" s="75">
        <f t="shared" si="2"/>
        <v>0.42372881355932202</v>
      </c>
      <c r="H12" s="75">
        <f t="shared" si="2"/>
        <v>0.21186440677966101</v>
      </c>
    </row>
    <row r="13" spans="1:8">
      <c r="A13" s="425" t="s">
        <v>145</v>
      </c>
      <c r="B13" s="482">
        <v>100</v>
      </c>
      <c r="C13" s="75">
        <f t="shared" ref="C13:H13" si="3">C8/$B$8*100</f>
        <v>98.097601323407773</v>
      </c>
      <c r="D13" s="75">
        <f t="shared" si="3"/>
        <v>0.49627791563275442</v>
      </c>
      <c r="E13" s="75">
        <f t="shared" si="3"/>
        <v>1.240694789081886</v>
      </c>
      <c r="F13" s="75">
        <f t="shared" si="3"/>
        <v>0.33085194375516958</v>
      </c>
      <c r="G13" s="75">
        <f t="shared" si="3"/>
        <v>0.16542597187758479</v>
      </c>
      <c r="H13" s="75">
        <f t="shared" si="3"/>
        <v>8.2712985938792394e-002</v>
      </c>
    </row>
    <row r="14" spans="1:8">
      <c r="A14" s="403" t="s">
        <v>692</v>
      </c>
    </row>
    <row r="15" spans="1:8">
      <c r="A15" s="425" t="s">
        <v>687</v>
      </c>
      <c r="B15" s="489" t="s">
        <v>697</v>
      </c>
      <c r="C15" s="489" t="s">
        <v>697</v>
      </c>
      <c r="D15" s="489" t="s">
        <v>697</v>
      </c>
      <c r="E15" s="75">
        <v>100</v>
      </c>
      <c r="F15" s="75">
        <f>F5/$E$5*100</f>
        <v>36.84210526315789</v>
      </c>
      <c r="G15" s="75">
        <f>G5/$E$5*100</f>
        <v>11.842105263157894</v>
      </c>
      <c r="H15" s="489" t="s">
        <v>697</v>
      </c>
    </row>
    <row r="16" spans="1:8">
      <c r="A16" s="425" t="s">
        <v>187</v>
      </c>
      <c r="B16" s="489" t="s">
        <v>697</v>
      </c>
      <c r="C16" s="489" t="s">
        <v>697</v>
      </c>
      <c r="D16" s="489" t="s">
        <v>697</v>
      </c>
      <c r="E16" s="75">
        <v>100</v>
      </c>
      <c r="F16" s="75">
        <f>F6/$E$6*100</f>
        <v>38</v>
      </c>
      <c r="G16" s="75">
        <f>G6/$E$6*100</f>
        <v>10</v>
      </c>
      <c r="H16" s="489" t="s">
        <v>697</v>
      </c>
    </row>
    <row r="17" spans="1:8">
      <c r="A17" s="425" t="s">
        <v>334</v>
      </c>
      <c r="B17" s="489" t="s">
        <v>697</v>
      </c>
      <c r="C17" s="489" t="s">
        <v>697</v>
      </c>
      <c r="D17" s="489" t="s">
        <v>697</v>
      </c>
      <c r="E17" s="75">
        <v>100</v>
      </c>
      <c r="F17" s="75">
        <f>F7/$E$7*100</f>
        <v>45.454545454545453</v>
      </c>
      <c r="G17" s="75">
        <f>G7/$E$7*100</f>
        <v>18.181818181818183</v>
      </c>
      <c r="H17" s="489" t="s">
        <v>697</v>
      </c>
    </row>
    <row r="18" spans="1:8">
      <c r="A18" s="426" t="s">
        <v>145</v>
      </c>
      <c r="B18" s="488" t="s">
        <v>697</v>
      </c>
      <c r="C18" s="492" t="s">
        <v>697</v>
      </c>
      <c r="D18" s="492" t="s">
        <v>697</v>
      </c>
      <c r="E18" s="484">
        <v>100</v>
      </c>
      <c r="F18" s="484">
        <f>F8/$E$8*100</f>
        <v>26.666666666666668</v>
      </c>
      <c r="G18" s="484">
        <f>G8/$E$8*100</f>
        <v>13.333333333333334</v>
      </c>
      <c r="H18" s="492" t="s">
        <v>697</v>
      </c>
    </row>
    <row r="21" spans="1:8">
      <c r="A21" t="s">
        <v>98</v>
      </c>
    </row>
    <row r="22" spans="1:8">
      <c r="B22" t="s">
        <v>59</v>
      </c>
      <c r="C22" t="s">
        <v>699</v>
      </c>
      <c r="D22" t="s">
        <v>132</v>
      </c>
      <c r="E22" t="s">
        <v>113</v>
      </c>
    </row>
    <row r="23" spans="1:8" ht="27">
      <c r="A23" s="74" t="s">
        <v>700</v>
      </c>
      <c r="B23" s="75">
        <v>98.097601323407773</v>
      </c>
      <c r="C23" s="75">
        <v>0.49627791563275442</v>
      </c>
      <c r="D23" s="75">
        <v>1.240694789081886</v>
      </c>
      <c r="E23" s="75">
        <v>8.2712985938792394e-002</v>
      </c>
    </row>
    <row r="24" spans="1:8" ht="27">
      <c r="A24" s="74" t="s">
        <v>701</v>
      </c>
      <c r="B24" s="75">
        <v>97.033898305084747</v>
      </c>
      <c r="C24" s="75">
        <v>0.63559322033898313</v>
      </c>
      <c r="D24" s="75">
        <v>2.3305084745762712</v>
      </c>
      <c r="E24" s="75">
        <v>0.21186440677966101</v>
      </c>
    </row>
    <row r="25" spans="1:8">
      <c r="A25" t="s">
        <v>297</v>
      </c>
      <c r="B25" s="75">
        <v>86.32286995515696</v>
      </c>
      <c r="C25" s="75">
        <v>2.2421524663677128</v>
      </c>
      <c r="D25" s="75">
        <v>11.210762331838566</v>
      </c>
      <c r="E25" s="75">
        <v>0.22421524663677128</v>
      </c>
    </row>
    <row r="26" spans="1:8">
      <c r="A26" t="s">
        <v>698</v>
      </c>
      <c r="B26" s="75">
        <v>95.392571697226131</v>
      </c>
      <c r="C26" s="75">
        <v>0.89327691584391156</v>
      </c>
      <c r="D26" s="75">
        <v>3.5731076633756462</v>
      </c>
      <c r="E26" s="75">
        <v>0.14104372355430184</v>
      </c>
    </row>
    <row r="37" spans="1:9">
      <c r="A37" t="s">
        <v>645</v>
      </c>
    </row>
    <row r="38" spans="1:9" s="396" customFormat="1" ht="14.25" customHeight="1">
      <c r="A38" s="423"/>
      <c r="B38" s="438" t="s">
        <v>265</v>
      </c>
      <c r="C38" s="438" t="s">
        <v>10</v>
      </c>
      <c r="D38" s="493" t="s">
        <v>703</v>
      </c>
      <c r="E38" s="493"/>
      <c r="F38" s="493"/>
      <c r="G38" s="493"/>
      <c r="H38" s="493"/>
      <c r="I38" s="499" t="s">
        <v>288</v>
      </c>
    </row>
    <row r="39" spans="1:9" s="396" customFormat="1" ht="14.25" customHeight="1">
      <c r="A39" s="402"/>
      <c r="B39" s="490"/>
      <c r="C39" s="490"/>
      <c r="D39" s="494" t="s">
        <v>186</v>
      </c>
      <c r="E39" s="497" t="s">
        <v>673</v>
      </c>
      <c r="F39" s="494" t="s">
        <v>475</v>
      </c>
      <c r="G39" s="476" t="s">
        <v>705</v>
      </c>
      <c r="H39" s="500"/>
      <c r="I39" s="467"/>
    </row>
    <row r="40" spans="1:9" s="396" customFormat="1" ht="14.25" customHeight="1">
      <c r="A40" s="404"/>
      <c r="B40" s="273"/>
      <c r="C40" s="273"/>
      <c r="D40" s="495"/>
      <c r="E40" s="498"/>
      <c r="F40" s="495"/>
      <c r="G40" s="433" t="s">
        <v>37</v>
      </c>
      <c r="H40" s="501" t="s">
        <v>138</v>
      </c>
      <c r="I40" s="174"/>
    </row>
    <row r="41" spans="1:9">
      <c r="A41" s="401" t="s">
        <v>674</v>
      </c>
      <c r="B41" s="469"/>
      <c r="C41" s="469"/>
      <c r="D41" s="469"/>
      <c r="E41" s="469"/>
      <c r="F41" s="469"/>
      <c r="G41" s="469"/>
      <c r="H41" s="469"/>
      <c r="I41" s="469"/>
    </row>
    <row r="42" spans="1:9">
      <c r="A42" s="425" t="s">
        <v>687</v>
      </c>
      <c r="B42" s="470">
        <v>212700</v>
      </c>
      <c r="C42" s="470">
        <v>200000</v>
      </c>
      <c r="D42" s="470">
        <v>12600</v>
      </c>
      <c r="E42" s="470">
        <v>3500</v>
      </c>
      <c r="F42" s="470">
        <v>100</v>
      </c>
      <c r="G42" s="470">
        <v>6700</v>
      </c>
      <c r="H42" s="470">
        <v>2100</v>
      </c>
      <c r="I42" s="178">
        <v>200</v>
      </c>
    </row>
    <row r="43" spans="1:9">
      <c r="A43" s="425" t="s">
        <v>187</v>
      </c>
      <c r="B43" s="470">
        <v>44600</v>
      </c>
      <c r="C43" s="470">
        <v>37700</v>
      </c>
      <c r="D43" s="470">
        <v>6800</v>
      </c>
      <c r="E43" s="470">
        <v>1900</v>
      </c>
      <c r="F43" s="470">
        <v>0</v>
      </c>
      <c r="G43" s="470">
        <v>3400</v>
      </c>
      <c r="H43" s="470">
        <v>1400</v>
      </c>
      <c r="I43" s="178">
        <v>0</v>
      </c>
    </row>
    <row r="44" spans="1:9">
      <c r="A44" s="425" t="s">
        <v>334</v>
      </c>
      <c r="B44" s="470">
        <v>47200</v>
      </c>
      <c r="C44" s="470">
        <v>45000</v>
      </c>
      <c r="D44" s="470">
        <v>2300</v>
      </c>
      <c r="E44" s="470">
        <v>700</v>
      </c>
      <c r="F44" s="470">
        <v>0</v>
      </c>
      <c r="G44" s="470">
        <v>1200</v>
      </c>
      <c r="H44" s="470">
        <v>300</v>
      </c>
      <c r="I44" s="178">
        <v>100</v>
      </c>
    </row>
    <row r="45" spans="1:9">
      <c r="A45" s="425" t="s">
        <v>145</v>
      </c>
      <c r="B45" s="470">
        <f t="shared" ref="B45:I45" si="4">B42-B43-B44</f>
        <v>120900</v>
      </c>
      <c r="C45" s="470">
        <f t="shared" si="4"/>
        <v>117300</v>
      </c>
      <c r="D45" s="470">
        <f t="shared" si="4"/>
        <v>3500</v>
      </c>
      <c r="E45" s="470">
        <f t="shared" si="4"/>
        <v>900</v>
      </c>
      <c r="F45" s="470">
        <f t="shared" si="4"/>
        <v>100</v>
      </c>
      <c r="G45" s="470">
        <f t="shared" si="4"/>
        <v>2100</v>
      </c>
      <c r="H45" s="470">
        <f t="shared" si="4"/>
        <v>400</v>
      </c>
      <c r="I45" s="470">
        <f t="shared" si="4"/>
        <v>100</v>
      </c>
    </row>
    <row r="46" spans="1:9">
      <c r="A46" s="403" t="s">
        <v>180</v>
      </c>
    </row>
    <row r="47" spans="1:9">
      <c r="A47" s="425" t="s">
        <v>687</v>
      </c>
      <c r="B47" s="471">
        <v>100</v>
      </c>
      <c r="C47" s="480">
        <f t="shared" ref="C47:I47" si="5">C42/$B$42*100</f>
        <v>94.029149036201218</v>
      </c>
      <c r="D47" s="480">
        <f t="shared" si="5"/>
        <v>5.9238363892806767</v>
      </c>
      <c r="E47" s="480">
        <f t="shared" si="5"/>
        <v>1.6455101081335213</v>
      </c>
      <c r="F47" s="480">
        <f t="shared" si="5"/>
        <v>4.7014574518100608e-002</v>
      </c>
      <c r="G47" s="480">
        <f t="shared" si="5"/>
        <v>3.1499764927127409</v>
      </c>
      <c r="H47" s="480">
        <f t="shared" si="5"/>
        <v>0.98730606488011285</v>
      </c>
      <c r="I47" s="480">
        <f t="shared" si="5"/>
        <v>9.4029149036201215e-002</v>
      </c>
    </row>
    <row r="48" spans="1:9">
      <c r="A48" s="425" t="s">
        <v>187</v>
      </c>
      <c r="B48" s="471">
        <v>100</v>
      </c>
      <c r="C48" s="480">
        <f t="shared" ref="C48:I48" si="6">C43/$B$43*100</f>
        <v>84.529147982062781</v>
      </c>
      <c r="D48" s="480">
        <f t="shared" si="6"/>
        <v>15.246636771300448</v>
      </c>
      <c r="E48" s="480">
        <f t="shared" si="6"/>
        <v>4.2600896860986541</v>
      </c>
      <c r="F48" s="480">
        <f t="shared" si="6"/>
        <v>0</v>
      </c>
      <c r="G48" s="480">
        <f t="shared" si="6"/>
        <v>7.623318385650224</v>
      </c>
      <c r="H48" s="480">
        <f t="shared" si="6"/>
        <v>3.1390134529147984</v>
      </c>
      <c r="I48" s="480">
        <f t="shared" si="6"/>
        <v>0</v>
      </c>
    </row>
    <row r="49" spans="1:9">
      <c r="A49" s="425" t="s">
        <v>334</v>
      </c>
      <c r="B49" s="471">
        <v>100</v>
      </c>
      <c r="C49" s="480">
        <f t="shared" ref="C49:I49" si="7">C44/$B$44*100</f>
        <v>95.33898305084746</v>
      </c>
      <c r="D49" s="480">
        <f t="shared" si="7"/>
        <v>4.8728813559322033</v>
      </c>
      <c r="E49" s="480">
        <f t="shared" si="7"/>
        <v>1.4830508474576272</v>
      </c>
      <c r="F49" s="480">
        <f t="shared" si="7"/>
        <v>0</v>
      </c>
      <c r="G49" s="480">
        <f t="shared" si="7"/>
        <v>2.5423728813559325</v>
      </c>
      <c r="H49" s="480">
        <f t="shared" si="7"/>
        <v>0.63559322033898313</v>
      </c>
      <c r="I49" s="480">
        <f t="shared" si="7"/>
        <v>0.21186440677966101</v>
      </c>
    </row>
    <row r="50" spans="1:9">
      <c r="A50" s="426" t="s">
        <v>145</v>
      </c>
      <c r="B50" s="481">
        <v>100</v>
      </c>
      <c r="C50" s="484">
        <f t="shared" ref="C50:I50" si="8">C45/$B$45*100</f>
        <v>97.022332506203483</v>
      </c>
      <c r="D50" s="484">
        <f t="shared" si="8"/>
        <v>2.8949545078577335</v>
      </c>
      <c r="E50" s="484">
        <f t="shared" si="8"/>
        <v>0.74441687344913154</v>
      </c>
      <c r="F50" s="484">
        <f t="shared" si="8"/>
        <v>8.2712985938792394e-002</v>
      </c>
      <c r="G50" s="484">
        <f t="shared" si="8"/>
        <v>1.7369727047146404</v>
      </c>
      <c r="H50" s="484">
        <f t="shared" si="8"/>
        <v>0.33085194375516958</v>
      </c>
      <c r="I50" s="484">
        <f t="shared" si="8"/>
        <v>8.2712985938792394e-002</v>
      </c>
    </row>
    <row r="51" spans="1:9">
      <c r="A51" s="487" t="s">
        <v>704</v>
      </c>
    </row>
    <row r="54" spans="1:9">
      <c r="A54" t="s">
        <v>98</v>
      </c>
    </row>
    <row r="55" spans="1:9">
      <c r="B55" t="s">
        <v>10</v>
      </c>
      <c r="C55" t="s">
        <v>673</v>
      </c>
      <c r="D55" t="s">
        <v>702</v>
      </c>
      <c r="E55" t="s">
        <v>166</v>
      </c>
      <c r="F55" t="s">
        <v>288</v>
      </c>
    </row>
    <row r="56" spans="1:9" ht="27">
      <c r="A56" s="74" t="s">
        <v>700</v>
      </c>
      <c r="B56" s="491">
        <v>97.022332506203483</v>
      </c>
      <c r="C56" s="491">
        <v>0.74441687344913154</v>
      </c>
      <c r="D56" s="491">
        <v>8.2712985938792394e-002</v>
      </c>
      <c r="E56" s="491">
        <v>2.0678246484698093</v>
      </c>
      <c r="F56" s="491">
        <v>8.2712985938792394e-002</v>
      </c>
    </row>
    <row r="57" spans="1:9" ht="27">
      <c r="A57" s="74" t="s">
        <v>701</v>
      </c>
      <c r="B57" s="491">
        <v>95.33898305084746</v>
      </c>
      <c r="C57" s="491">
        <v>1.4830508474576272</v>
      </c>
      <c r="D57" s="491">
        <v>0</v>
      </c>
      <c r="E57" s="491">
        <v>3.177966101694913</v>
      </c>
      <c r="F57" s="491">
        <v>0.21186440677966101</v>
      </c>
    </row>
    <row r="58" spans="1:9">
      <c r="A58" t="s">
        <v>297</v>
      </c>
      <c r="B58" s="491">
        <v>84.529147982062781</v>
      </c>
      <c r="C58" s="491">
        <v>4.2600896860986541</v>
      </c>
      <c r="D58" s="491">
        <v>0</v>
      </c>
      <c r="E58" s="491">
        <v>10.762331838565018</v>
      </c>
      <c r="F58" s="491">
        <v>0</v>
      </c>
    </row>
    <row r="59" spans="1:9">
      <c r="A59" t="s">
        <v>698</v>
      </c>
      <c r="B59" s="491">
        <v>94.029149036201218</v>
      </c>
      <c r="C59" s="491">
        <v>1.6455101081335213</v>
      </c>
      <c r="D59" s="491">
        <v>4.7014574518100608e-002</v>
      </c>
      <c r="E59" s="491">
        <v>4.1372825575928527</v>
      </c>
      <c r="F59" s="491">
        <v>9.4029149036201215e-002</v>
      </c>
    </row>
    <row r="62" spans="1:9">
      <c r="B62" t="s">
        <v>10</v>
      </c>
      <c r="C62" t="s">
        <v>178</v>
      </c>
    </row>
    <row r="63" spans="1:9" ht="27">
      <c r="A63" s="74" t="s">
        <v>700</v>
      </c>
      <c r="B63" s="491">
        <v>97.022332506203483</v>
      </c>
      <c r="C63" s="75">
        <v>2.8949545078577335</v>
      </c>
    </row>
    <row r="64" spans="1:9" ht="27">
      <c r="A64" s="74" t="s">
        <v>701</v>
      </c>
      <c r="B64" s="491">
        <v>95.33898305084746</v>
      </c>
      <c r="C64" s="75">
        <v>4.8728813559322033</v>
      </c>
    </row>
    <row r="65" spans="1:3">
      <c r="A65" t="s">
        <v>297</v>
      </c>
      <c r="B65" s="491">
        <v>84.529147982062781</v>
      </c>
      <c r="C65" s="75">
        <v>15.246636771300448</v>
      </c>
    </row>
    <row r="66" spans="1:3">
      <c r="A66" t="s">
        <v>698</v>
      </c>
      <c r="B66" s="491">
        <v>94.029149036201218</v>
      </c>
      <c r="C66" s="75">
        <v>5.9238363892806767</v>
      </c>
    </row>
  </sheetData>
  <mergeCells count="11">
    <mergeCell ref="B2:B3"/>
    <mergeCell ref="C2:C3"/>
    <mergeCell ref="D2:D3"/>
    <mergeCell ref="E2:E3"/>
    <mergeCell ref="H2:H3"/>
    <mergeCell ref="B38:B40"/>
    <mergeCell ref="C38:C40"/>
    <mergeCell ref="I38:I40"/>
    <mergeCell ref="D39:D40"/>
    <mergeCell ref="E39:E40"/>
    <mergeCell ref="F39:F40"/>
  </mergeCells>
  <phoneticPr fontId="6"/>
  <pageMargins left="0.7" right="0.7" top="0.75" bottom="0.75" header="0.3" footer="0.3"/>
  <pageSetup paperSize="9" fitToWidth="1" fitToHeight="1" orientation="portrait" usePrinterDefaults="1"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rgb="FF00B0F0"/>
  </sheetPr>
  <dimension ref="C1:BQ43"/>
  <sheetViews>
    <sheetView view="pageBreakPreview" zoomScale="120" zoomScaleNormal="120" zoomScaleSheetLayoutView="120" workbookViewId="0">
      <selection activeCell="BK5" sqref="BK5"/>
    </sheetView>
  </sheetViews>
  <sheetFormatPr defaultColWidth="1.875" defaultRowHeight="15" customHeight="1"/>
  <cols>
    <col min="1" max="61" width="1.5" customWidth="1"/>
    <col min="69" max="69" width="2.5" bestFit="1" customWidth="1"/>
  </cols>
  <sheetData>
    <row r="1" spans="3:68" ht="15" customHeight="1">
      <c r="C1" t="s">
        <v>706</v>
      </c>
    </row>
    <row r="4" spans="3:68" ht="15" customHeight="1">
      <c r="BP4" s="502"/>
    </row>
    <row r="8" spans="3:68" ht="15" customHeight="1">
      <c r="R8" t="s">
        <v>20</v>
      </c>
    </row>
    <row r="9" spans="3:68" ht="15" customHeight="1">
      <c r="AB9" t="s">
        <v>168</v>
      </c>
    </row>
    <row r="43" spans="69:69" ht="15" customHeight="1">
      <c r="BQ43">
        <v>3</v>
      </c>
    </row>
  </sheetData>
  <phoneticPr fontId="6"/>
  <pageMargins left="0.59055118110236227" right="0.59055118110236227" top="0.59055118110236227" bottom="0.39370078740157483" header="0.31496062992125984" footer="0.19685039370078741"/>
  <pageSetup paperSize="9" firstPageNumber="28" fitToWidth="1" fitToHeight="1" orientation="portrait" usePrinterDefaults="1" useFirstPageNumber="1" r:id="rId1"/>
  <headerFooter>
    <oddFooter>&amp;C- &amp;P -</oddFooter>
  </headerFooter>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rgb="FFFFFF00"/>
  </sheetPr>
  <dimension ref="A1:I20"/>
  <sheetViews>
    <sheetView showGridLines="0" topLeftCell="A21" zoomScale="120" zoomScaleNormal="120" workbookViewId="0">
      <selection activeCell="A8" sqref="A8"/>
    </sheetView>
  </sheetViews>
  <sheetFormatPr defaultRowHeight="15" customHeight="1"/>
  <cols>
    <col min="1" max="1" width="19.25" customWidth="1"/>
    <col min="2" max="9" width="9.375" customWidth="1"/>
  </cols>
  <sheetData>
    <row r="1" spans="1:9" ht="30" customHeight="1">
      <c r="A1" s="74" t="s">
        <v>171</v>
      </c>
      <c r="B1" s="74"/>
      <c r="C1" s="74"/>
      <c r="D1" s="74"/>
      <c r="E1" s="74"/>
      <c r="F1" s="74"/>
      <c r="G1" s="74"/>
      <c r="H1" s="74"/>
      <c r="I1" s="74"/>
    </row>
    <row r="2" spans="1:9" s="396" customFormat="1" ht="15" customHeight="1">
      <c r="A2" s="441"/>
      <c r="B2" s="433" t="s">
        <v>186</v>
      </c>
      <c r="C2" s="506" t="s">
        <v>0</v>
      </c>
      <c r="D2" s="506"/>
      <c r="E2" s="506"/>
      <c r="F2" s="506"/>
      <c r="G2" s="506"/>
      <c r="H2" s="506"/>
      <c r="I2" s="485" t="s">
        <v>709</v>
      </c>
    </row>
    <row r="3" spans="1:9" s="396" customFormat="1" ht="41.25" customHeight="1">
      <c r="A3" s="458"/>
      <c r="B3" s="62"/>
      <c r="C3" s="433" t="s">
        <v>564</v>
      </c>
      <c r="D3" s="477" t="s">
        <v>32</v>
      </c>
      <c r="E3" s="477" t="s">
        <v>633</v>
      </c>
      <c r="F3" s="507" t="s">
        <v>299</v>
      </c>
      <c r="G3" s="477" t="s">
        <v>308</v>
      </c>
      <c r="H3" s="507" t="s">
        <v>659</v>
      </c>
      <c r="I3" s="485"/>
    </row>
    <row r="4" spans="1:9" ht="15" customHeight="1">
      <c r="A4" s="401" t="s">
        <v>674</v>
      </c>
    </row>
    <row r="5" spans="1:9" ht="27" customHeight="1">
      <c r="A5" s="503" t="s">
        <v>367</v>
      </c>
      <c r="B5" s="178">
        <v>303800</v>
      </c>
      <c r="C5" s="178">
        <v>47000</v>
      </c>
      <c r="D5" s="178">
        <v>21700</v>
      </c>
      <c r="E5" s="178">
        <v>7700</v>
      </c>
      <c r="F5" s="178">
        <v>18200</v>
      </c>
      <c r="G5" s="178">
        <v>25100</v>
      </c>
      <c r="H5" s="178">
        <v>7000</v>
      </c>
      <c r="I5" s="178">
        <v>256800</v>
      </c>
    </row>
    <row r="6" spans="1:9" ht="15" customHeight="1">
      <c r="A6" s="503" t="s">
        <v>710</v>
      </c>
      <c r="B6" s="178">
        <v>200000</v>
      </c>
      <c r="C6" s="178">
        <v>39100</v>
      </c>
      <c r="D6" s="178">
        <v>17900</v>
      </c>
      <c r="E6" s="178">
        <v>6200</v>
      </c>
      <c r="F6" s="178">
        <v>15400</v>
      </c>
      <c r="G6" s="178">
        <v>21600</v>
      </c>
      <c r="H6" s="178">
        <v>5600</v>
      </c>
      <c r="I6" s="178">
        <v>160900</v>
      </c>
    </row>
    <row r="7" spans="1:9" ht="15" customHeight="1">
      <c r="A7" s="503" t="s">
        <v>651</v>
      </c>
      <c r="B7" s="178">
        <v>99700</v>
      </c>
      <c r="C7" s="178">
        <v>7800</v>
      </c>
      <c r="D7" s="178">
        <v>3800</v>
      </c>
      <c r="E7" s="178">
        <v>1500</v>
      </c>
      <c r="F7" s="178">
        <v>2800</v>
      </c>
      <c r="G7" s="178">
        <v>3600</v>
      </c>
      <c r="H7" s="178">
        <v>1400</v>
      </c>
      <c r="I7" s="178">
        <v>91800</v>
      </c>
    </row>
    <row r="8" spans="1:9" ht="15" customHeight="1">
      <c r="A8" s="403" t="s">
        <v>180</v>
      </c>
    </row>
    <row r="9" spans="1:9" ht="27" customHeight="1">
      <c r="A9" s="503" t="s">
        <v>367</v>
      </c>
      <c r="B9" s="471">
        <v>100</v>
      </c>
      <c r="C9" s="480">
        <f t="shared" ref="C9:I9" si="0">C5/$B$5*100</f>
        <v>15.470704410796577</v>
      </c>
      <c r="D9" s="480">
        <f t="shared" si="0"/>
        <v>7.1428571428571423</v>
      </c>
      <c r="E9" s="480">
        <f t="shared" si="0"/>
        <v>2.5345622119815667</v>
      </c>
      <c r="F9" s="480">
        <f t="shared" si="0"/>
        <v>5.9907834101382482</v>
      </c>
      <c r="G9" s="480">
        <f t="shared" si="0"/>
        <v>8.2620144832126403</v>
      </c>
      <c r="H9" s="480">
        <f t="shared" si="0"/>
        <v>2.3041474654377883</v>
      </c>
      <c r="I9" s="480">
        <f t="shared" si="0"/>
        <v>84.529295589203429</v>
      </c>
    </row>
    <row r="10" spans="1:9" ht="15" customHeight="1">
      <c r="A10" s="503" t="s">
        <v>710</v>
      </c>
      <c r="B10" s="471">
        <v>100</v>
      </c>
      <c r="C10" s="480">
        <f t="shared" ref="C10:I10" si="1">C6/$B$6*100</f>
        <v>19.55</v>
      </c>
      <c r="D10" s="480">
        <f t="shared" si="1"/>
        <v>8.9499999999999993</v>
      </c>
      <c r="E10" s="480">
        <f t="shared" si="1"/>
        <v>3.1</v>
      </c>
      <c r="F10" s="480">
        <f t="shared" si="1"/>
        <v>7.7</v>
      </c>
      <c r="G10" s="480">
        <f t="shared" si="1"/>
        <v>10.8</v>
      </c>
      <c r="H10" s="480">
        <f t="shared" si="1"/>
        <v>2.8</v>
      </c>
      <c r="I10" s="480">
        <f t="shared" si="1"/>
        <v>80.45</v>
      </c>
    </row>
    <row r="11" spans="1:9" ht="15" customHeight="1">
      <c r="A11" s="504" t="s">
        <v>651</v>
      </c>
      <c r="B11" s="481">
        <v>100</v>
      </c>
      <c r="C11" s="484">
        <f t="shared" ref="C11:I11" si="2">C7/$B$7*100</f>
        <v>7.8234704112337017</v>
      </c>
      <c r="D11" s="484">
        <f t="shared" si="2"/>
        <v>3.8114343029087263</v>
      </c>
      <c r="E11" s="484">
        <f t="shared" si="2"/>
        <v>1.5045135406218655</v>
      </c>
      <c r="F11" s="484">
        <f t="shared" si="2"/>
        <v>2.8084252758274824</v>
      </c>
      <c r="G11" s="484">
        <f t="shared" si="2"/>
        <v>3.6108324974924777</v>
      </c>
      <c r="H11" s="484">
        <f t="shared" si="2"/>
        <v>1.4042126379137412</v>
      </c>
      <c r="I11" s="484">
        <f t="shared" si="2"/>
        <v>92.076228686058172</v>
      </c>
    </row>
    <row r="12" spans="1:9" ht="15" customHeight="1">
      <c r="A12" s="505" t="s">
        <v>711</v>
      </c>
    </row>
    <row r="13" spans="1:9" ht="15" customHeight="1">
      <c r="A13" s="337" t="s">
        <v>712</v>
      </c>
    </row>
    <row r="16" spans="1:9" ht="15" customHeight="1">
      <c r="A16" t="s">
        <v>381</v>
      </c>
    </row>
    <row r="17" spans="1:9" ht="15" customHeight="1">
      <c r="B17" t="s">
        <v>113</v>
      </c>
      <c r="C17" t="s">
        <v>714</v>
      </c>
      <c r="D17" t="s">
        <v>271</v>
      </c>
      <c r="E17" t="s">
        <v>713</v>
      </c>
      <c r="F17" s="74" t="s">
        <v>716</v>
      </c>
      <c r="G17" s="74" t="s">
        <v>535</v>
      </c>
    </row>
    <row r="18" spans="1:9" ht="15" customHeight="1">
      <c r="A18" t="s">
        <v>715</v>
      </c>
      <c r="B18" s="75">
        <v>1.4042126379137412</v>
      </c>
      <c r="C18" s="75">
        <v>3.6108324974924777</v>
      </c>
      <c r="D18" s="75">
        <v>2.8084252758274824</v>
      </c>
      <c r="E18" s="75">
        <v>1.5045135406218655</v>
      </c>
      <c r="F18" s="75">
        <v>3.8114343029087263</v>
      </c>
      <c r="G18" s="75">
        <v>7.8234704112337017</v>
      </c>
      <c r="I18" s="75"/>
    </row>
    <row r="19" spans="1:9" ht="15" customHeight="1">
      <c r="A19" t="s">
        <v>519</v>
      </c>
      <c r="B19" s="75">
        <v>2.8</v>
      </c>
      <c r="C19" s="75">
        <v>10.8</v>
      </c>
      <c r="D19" s="75">
        <v>7.7</v>
      </c>
      <c r="E19" s="75">
        <v>3.1</v>
      </c>
      <c r="F19" s="75">
        <v>8.9499999999999993</v>
      </c>
      <c r="G19" s="75">
        <v>19.55</v>
      </c>
    </row>
    <row r="20" spans="1:9" ht="15" customHeight="1">
      <c r="A20" t="s">
        <v>696</v>
      </c>
      <c r="B20" s="75">
        <v>2.3041474654377883</v>
      </c>
      <c r="C20" s="75">
        <v>8.2620144832126403</v>
      </c>
      <c r="D20" s="75">
        <v>5.9907834101382482</v>
      </c>
      <c r="E20" s="75">
        <v>2.5345622119815667</v>
      </c>
      <c r="F20" s="75">
        <v>7.1428571428571423</v>
      </c>
      <c r="G20" s="75">
        <v>15.470704410796577</v>
      </c>
    </row>
  </sheetData>
  <mergeCells count="3">
    <mergeCell ref="A1:I1"/>
    <mergeCell ref="B2:B3"/>
    <mergeCell ref="I2:I3"/>
  </mergeCells>
  <phoneticPr fontId="6"/>
  <pageMargins left="0.7" right="0.7" top="0.75" bottom="0.75" header="0.3" footer="0.3"/>
  <pageSetup paperSize="9" fitToWidth="1" fitToHeight="1" orientation="portrait" usePrinterDefaults="1"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rgb="FF00B0F0"/>
  </sheetPr>
  <dimension ref="C1"/>
  <sheetViews>
    <sheetView view="pageBreakPreview" zoomScale="120" zoomScaleNormal="120" zoomScaleSheetLayoutView="120" workbookViewId="0">
      <selection activeCell="BO19" sqref="BO19"/>
    </sheetView>
  </sheetViews>
  <sheetFormatPr defaultColWidth="1.875" defaultRowHeight="15" customHeight="1"/>
  <cols>
    <col min="1" max="61" width="1.5" customWidth="1"/>
    <col min="69" max="69" width="2.5" bestFit="1" customWidth="1"/>
  </cols>
  <sheetData>
    <row r="1" spans="3:3" ht="15" customHeight="1">
      <c r="C1" t="s">
        <v>717</v>
      </c>
    </row>
  </sheetData>
  <phoneticPr fontId="6"/>
  <pageMargins left="0.59055118110236227" right="0.59055118110236227" top="0.59055118110236227" bottom="0.39370078740157483" header="0.31496062992125984" footer="0.19685039370078741"/>
  <pageSetup paperSize="9" firstPageNumber="29" fitToWidth="1" fitToHeight="1" orientation="portrait" usePrinterDefaults="1" useFirstPageNumber="1" r:id="rId1"/>
  <headerFooter>
    <oddFooter>&amp;C- &amp;P -</oddFooter>
  </headerFooter>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rgb="FFFFFF00"/>
  </sheetPr>
  <dimension ref="A1:O57"/>
  <sheetViews>
    <sheetView showGridLines="0" topLeftCell="A32" zoomScale="120" zoomScaleNormal="120" workbookViewId="0">
      <selection activeCell="J35" sqref="J35:O35"/>
    </sheetView>
  </sheetViews>
  <sheetFormatPr defaultRowHeight="13.5"/>
  <cols>
    <col min="1" max="1" width="19.375" style="396" customWidth="1"/>
    <col min="3" max="8" width="9.25" customWidth="1"/>
  </cols>
  <sheetData>
    <row r="1" spans="1:9" ht="30" customHeight="1">
      <c r="A1" s="509" t="s">
        <v>724</v>
      </c>
      <c r="B1" s="509"/>
      <c r="C1" s="509"/>
      <c r="D1" s="509"/>
      <c r="E1" s="509"/>
      <c r="F1" s="509"/>
      <c r="G1" s="509"/>
      <c r="H1" s="509"/>
      <c r="I1" s="509"/>
    </row>
    <row r="2" spans="1:9" s="396" customFormat="1" ht="14.25" customHeight="1">
      <c r="A2" s="441"/>
      <c r="B2" s="433" t="s">
        <v>719</v>
      </c>
      <c r="C2" s="506" t="s">
        <v>215</v>
      </c>
      <c r="D2" s="506"/>
      <c r="E2" s="506"/>
      <c r="F2" s="506"/>
      <c r="G2" s="506"/>
      <c r="H2" s="506"/>
      <c r="I2" s="501" t="s">
        <v>721</v>
      </c>
    </row>
    <row r="3" spans="1:9" s="396" customFormat="1" ht="45" customHeight="1">
      <c r="A3" s="458"/>
      <c r="B3" s="62"/>
      <c r="C3" s="507" t="s">
        <v>186</v>
      </c>
      <c r="D3" s="477" t="s">
        <v>588</v>
      </c>
      <c r="E3" s="477" t="s">
        <v>375</v>
      </c>
      <c r="F3" s="477" t="s">
        <v>631</v>
      </c>
      <c r="G3" s="477" t="s">
        <v>53</v>
      </c>
      <c r="H3" s="477" t="s">
        <v>608</v>
      </c>
      <c r="I3" s="501"/>
    </row>
    <row r="4" spans="1:9" s="396" customFormat="1" ht="15" customHeight="1">
      <c r="A4" s="401" t="s">
        <v>674</v>
      </c>
      <c r="B4" s="123"/>
      <c r="C4" s="510"/>
      <c r="D4" s="511"/>
      <c r="E4" s="511"/>
      <c r="F4" s="511"/>
      <c r="G4" s="511"/>
      <c r="H4" s="511"/>
      <c r="I4" s="510"/>
    </row>
    <row r="5" spans="1:9">
      <c r="A5" s="402" t="s">
        <v>455</v>
      </c>
    </row>
    <row r="6" spans="1:9">
      <c r="A6" s="402" t="s">
        <v>399</v>
      </c>
    </row>
    <row r="7" spans="1:9">
      <c r="A7" s="402" t="s">
        <v>394</v>
      </c>
      <c r="B7" s="178">
        <v>34500</v>
      </c>
      <c r="C7" s="178">
        <v>26100</v>
      </c>
      <c r="D7" s="178">
        <v>1000</v>
      </c>
      <c r="E7" s="178">
        <v>1500</v>
      </c>
      <c r="F7" s="178">
        <v>4000</v>
      </c>
      <c r="G7" s="178">
        <v>7200</v>
      </c>
      <c r="H7" s="178">
        <v>12400</v>
      </c>
      <c r="I7" s="178">
        <v>8400</v>
      </c>
    </row>
    <row r="8" spans="1:9" ht="14.25">
      <c r="A8" s="402" t="s">
        <v>730</v>
      </c>
      <c r="B8" s="178">
        <v>42800</v>
      </c>
      <c r="C8" s="178">
        <v>36400</v>
      </c>
      <c r="D8" s="178">
        <v>1300</v>
      </c>
      <c r="E8" s="178">
        <v>2000</v>
      </c>
      <c r="F8" s="178">
        <v>5200</v>
      </c>
      <c r="G8" s="178">
        <v>9900</v>
      </c>
      <c r="H8" s="178">
        <v>17900</v>
      </c>
      <c r="I8" s="178">
        <v>6400</v>
      </c>
    </row>
    <row r="9" spans="1:9">
      <c r="A9" s="402" t="s">
        <v>152</v>
      </c>
    </row>
    <row r="10" spans="1:9">
      <c r="A10" s="402" t="s">
        <v>394</v>
      </c>
      <c r="B10" s="178">
        <v>40800</v>
      </c>
      <c r="C10" s="178">
        <v>31600</v>
      </c>
      <c r="D10" s="178">
        <v>800</v>
      </c>
      <c r="E10" s="178">
        <v>2300</v>
      </c>
      <c r="F10" s="178">
        <v>5500</v>
      </c>
      <c r="G10" s="178">
        <v>8800</v>
      </c>
      <c r="H10" s="178">
        <v>14200</v>
      </c>
      <c r="I10" s="178">
        <v>9200</v>
      </c>
    </row>
    <row r="11" spans="1:9" ht="14.25">
      <c r="A11" s="402" t="s">
        <v>730</v>
      </c>
      <c r="B11" s="178">
        <v>43400</v>
      </c>
      <c r="C11" s="178">
        <v>38400</v>
      </c>
      <c r="D11" s="178">
        <v>700</v>
      </c>
      <c r="E11" s="178">
        <v>3000</v>
      </c>
      <c r="F11" s="178">
        <v>6700</v>
      </c>
      <c r="G11" s="178">
        <v>10900</v>
      </c>
      <c r="H11" s="178">
        <v>17100</v>
      </c>
      <c r="I11" s="178">
        <v>5000</v>
      </c>
    </row>
    <row r="12" spans="1:9">
      <c r="A12" s="503" t="s">
        <v>599</v>
      </c>
    </row>
    <row r="13" spans="1:9">
      <c r="A13" s="402" t="s">
        <v>152</v>
      </c>
    </row>
    <row r="14" spans="1:9">
      <c r="A14" s="402" t="s">
        <v>394</v>
      </c>
      <c r="B14" s="178">
        <v>4205</v>
      </c>
      <c r="C14" s="178">
        <v>3059</v>
      </c>
      <c r="D14" s="178">
        <v>186</v>
      </c>
      <c r="E14" s="178">
        <v>354</v>
      </c>
      <c r="F14" s="178">
        <v>543</v>
      </c>
      <c r="G14" s="178">
        <v>992</v>
      </c>
      <c r="H14" s="178">
        <v>985</v>
      </c>
      <c r="I14" s="178">
        <v>1145</v>
      </c>
    </row>
    <row r="15" spans="1:9" ht="14.25">
      <c r="A15" s="402" t="s">
        <v>730</v>
      </c>
      <c r="B15" s="178">
        <v>5085</v>
      </c>
      <c r="C15" s="178">
        <v>4510</v>
      </c>
      <c r="D15" s="178">
        <v>257</v>
      </c>
      <c r="E15" s="178">
        <v>489</v>
      </c>
      <c r="F15" s="178">
        <v>796</v>
      </c>
      <c r="G15" s="178">
        <v>1524</v>
      </c>
      <c r="H15" s="178">
        <v>1444</v>
      </c>
      <c r="I15" s="178">
        <v>576</v>
      </c>
    </row>
    <row r="16" spans="1:9">
      <c r="A16" s="403" t="s">
        <v>180</v>
      </c>
    </row>
    <row r="17" spans="1:9" s="508" customFormat="1">
      <c r="A17" s="402" t="s">
        <v>455</v>
      </c>
    </row>
    <row r="18" spans="1:9">
      <c r="A18" s="402" t="s">
        <v>399</v>
      </c>
    </row>
    <row r="19" spans="1:9">
      <c r="A19" s="402" t="s">
        <v>394</v>
      </c>
      <c r="B19" s="480">
        <v>100</v>
      </c>
      <c r="C19" s="75">
        <f t="shared" ref="C19:I19" si="0">C7/$B$7*100</f>
        <v>75.65217391304347</v>
      </c>
      <c r="D19" s="75">
        <f t="shared" si="0"/>
        <v>2.8985507246376812</v>
      </c>
      <c r="E19" s="75">
        <f t="shared" si="0"/>
        <v>4.3478260869565215</v>
      </c>
      <c r="F19" s="75">
        <f t="shared" si="0"/>
        <v>11.594202898550725</v>
      </c>
      <c r="G19" s="75">
        <f t="shared" si="0"/>
        <v>20.869565217391305</v>
      </c>
      <c r="H19" s="75">
        <f t="shared" si="0"/>
        <v>35.94202898550725</v>
      </c>
      <c r="I19" s="75">
        <f t="shared" si="0"/>
        <v>24.347826086956523</v>
      </c>
    </row>
    <row r="20" spans="1:9" ht="14.25">
      <c r="A20" s="402" t="s">
        <v>730</v>
      </c>
      <c r="B20" s="480">
        <v>100</v>
      </c>
      <c r="C20" s="75">
        <f t="shared" ref="C20:I20" si="1">C8/$B$8*100</f>
        <v>85.046728971962608</v>
      </c>
      <c r="D20" s="75">
        <f t="shared" si="1"/>
        <v>3.0373831775700935</v>
      </c>
      <c r="E20" s="75">
        <f t="shared" si="1"/>
        <v>4.6728971962616823</v>
      </c>
      <c r="F20" s="75">
        <f t="shared" si="1"/>
        <v>12.149532710280374</v>
      </c>
      <c r="G20" s="75">
        <f t="shared" si="1"/>
        <v>23.130841121495326</v>
      </c>
      <c r="H20" s="75">
        <f t="shared" si="1"/>
        <v>41.822429906542055</v>
      </c>
      <c r="I20" s="75">
        <f t="shared" si="1"/>
        <v>14.953271028037381</v>
      </c>
    </row>
    <row r="21" spans="1:9">
      <c r="A21" s="402" t="s">
        <v>152</v>
      </c>
    </row>
    <row r="22" spans="1:9" s="508" customFormat="1">
      <c r="A22" s="402" t="s">
        <v>394</v>
      </c>
      <c r="B22" s="480">
        <v>100</v>
      </c>
      <c r="C22" s="480">
        <f t="shared" ref="C22:I22" si="2">C10/$B$10*100</f>
        <v>77.450980392156865</v>
      </c>
      <c r="D22" s="480">
        <f t="shared" si="2"/>
        <v>1.9607843137254899</v>
      </c>
      <c r="E22" s="480">
        <f t="shared" si="2"/>
        <v>5.6372549019607847</v>
      </c>
      <c r="F22" s="480">
        <f t="shared" si="2"/>
        <v>13.480392156862745</v>
      </c>
      <c r="G22" s="480">
        <f t="shared" si="2"/>
        <v>21.568627450980394</v>
      </c>
      <c r="H22" s="480">
        <f t="shared" si="2"/>
        <v>34.803921568627452</v>
      </c>
      <c r="I22" s="480">
        <f t="shared" si="2"/>
        <v>22.549019607843139</v>
      </c>
    </row>
    <row r="23" spans="1:9" s="508" customFormat="1" ht="14.25">
      <c r="A23" s="402" t="s">
        <v>730</v>
      </c>
      <c r="B23" s="480">
        <v>100</v>
      </c>
      <c r="C23" s="480">
        <f t="shared" ref="C23:I23" si="3">C11/$B$11*100</f>
        <v>88.47926267281106</v>
      </c>
      <c r="D23" s="480">
        <f t="shared" si="3"/>
        <v>1.6129032258064515</v>
      </c>
      <c r="E23" s="480">
        <f t="shared" si="3"/>
        <v>6.9124423963133648</v>
      </c>
      <c r="F23" s="480">
        <f t="shared" si="3"/>
        <v>15.43778801843318</v>
      </c>
      <c r="G23" s="480">
        <f t="shared" si="3"/>
        <v>25.115207373271893</v>
      </c>
      <c r="H23" s="480">
        <f t="shared" si="3"/>
        <v>39.400921658986178</v>
      </c>
      <c r="I23" s="480">
        <f t="shared" si="3"/>
        <v>11.52073732718894</v>
      </c>
    </row>
    <row r="24" spans="1:9" s="508" customFormat="1">
      <c r="A24" s="503" t="s">
        <v>725</v>
      </c>
    </row>
    <row r="25" spans="1:9">
      <c r="A25" s="402" t="s">
        <v>152</v>
      </c>
    </row>
    <row r="26" spans="1:9" s="508" customFormat="1">
      <c r="A26" s="402" t="s">
        <v>394</v>
      </c>
      <c r="B26" s="480">
        <v>100</v>
      </c>
      <c r="C26" s="480">
        <v>72.8</v>
      </c>
      <c r="D26" s="480">
        <v>4.4000000000000004</v>
      </c>
      <c r="E26" s="480">
        <v>8.4</v>
      </c>
      <c r="F26" s="480">
        <v>12.9</v>
      </c>
      <c r="G26" s="480">
        <v>23.6</v>
      </c>
      <c r="H26" s="480">
        <v>23.4</v>
      </c>
      <c r="I26" s="480">
        <v>27.2</v>
      </c>
    </row>
    <row r="27" spans="1:9" s="508" customFormat="1" ht="14.25">
      <c r="A27" s="404" t="s">
        <v>730</v>
      </c>
      <c r="B27" s="484">
        <v>100</v>
      </c>
      <c r="C27" s="484">
        <v>88.7</v>
      </c>
      <c r="D27" s="484">
        <v>5.0999999999999996</v>
      </c>
      <c r="E27" s="484">
        <v>9.6</v>
      </c>
      <c r="F27" s="484">
        <v>15.6</v>
      </c>
      <c r="G27" s="484">
        <v>30</v>
      </c>
      <c r="H27" s="484">
        <v>28.4</v>
      </c>
      <c r="I27" s="484">
        <v>11.3</v>
      </c>
    </row>
    <row r="28" spans="1:9">
      <c r="A28" s="396" t="s">
        <v>317</v>
      </c>
    </row>
    <row r="29" spans="1:9">
      <c r="A29" s="396" t="s">
        <v>723</v>
      </c>
    </row>
    <row r="30" spans="1:9">
      <c r="A30" s="396" t="s">
        <v>722</v>
      </c>
    </row>
    <row r="33" spans="1:15">
      <c r="A33" s="396" t="s">
        <v>728</v>
      </c>
      <c r="I33" s="396" t="s">
        <v>729</v>
      </c>
    </row>
    <row r="34" spans="1:15">
      <c r="B34" t="s">
        <v>500</v>
      </c>
      <c r="C34" t="s">
        <v>2</v>
      </c>
      <c r="D34" t="s">
        <v>352</v>
      </c>
      <c r="E34" t="s">
        <v>718</v>
      </c>
      <c r="F34" t="s">
        <v>720</v>
      </c>
      <c r="G34" t="s">
        <v>721</v>
      </c>
      <c r="I34" s="396"/>
      <c r="J34" t="s">
        <v>500</v>
      </c>
      <c r="K34" t="s">
        <v>2</v>
      </c>
      <c r="L34" t="s">
        <v>352</v>
      </c>
      <c r="M34" t="s">
        <v>718</v>
      </c>
      <c r="N34" t="s">
        <v>720</v>
      </c>
      <c r="O34" t="s">
        <v>721</v>
      </c>
    </row>
    <row r="35" spans="1:15">
      <c r="A35" s="396" t="s">
        <v>560</v>
      </c>
      <c r="B35" s="75">
        <v>1.9607843137254899</v>
      </c>
      <c r="C35" s="75">
        <v>5.6372549019607847</v>
      </c>
      <c r="D35" s="75">
        <v>13.480392156862745</v>
      </c>
      <c r="E35" s="75">
        <v>21.568627450980394</v>
      </c>
      <c r="F35" s="75">
        <v>34.803921568627452</v>
      </c>
      <c r="G35" s="75">
        <v>22.549019607843139</v>
      </c>
      <c r="I35" s="396" t="s">
        <v>560</v>
      </c>
      <c r="J35" s="75">
        <v>1.6129032258064515</v>
      </c>
      <c r="K35" s="75">
        <v>6.9124423963133648</v>
      </c>
      <c r="L35" s="75">
        <v>15.43778801843318</v>
      </c>
      <c r="M35" s="75">
        <v>25.115207373271893</v>
      </c>
      <c r="N35" s="75">
        <v>39.400921658986178</v>
      </c>
      <c r="O35" s="75">
        <v>11.52073732718894</v>
      </c>
    </row>
    <row r="36" spans="1:15">
      <c r="A36" s="396" t="s">
        <v>559</v>
      </c>
      <c r="B36" s="75">
        <v>2.8985507246376812</v>
      </c>
      <c r="C36" s="75">
        <v>4.3478260869565215</v>
      </c>
      <c r="D36" s="75">
        <v>11.594202898550725</v>
      </c>
      <c r="E36" s="75">
        <v>20.869565217391305</v>
      </c>
      <c r="F36" s="75">
        <v>35.94202898550725</v>
      </c>
      <c r="G36" s="75">
        <v>24.347826086956523</v>
      </c>
      <c r="I36" s="396" t="s">
        <v>559</v>
      </c>
      <c r="J36" s="75">
        <v>3.0373831775700935</v>
      </c>
      <c r="K36" s="75">
        <v>4.6728971962616823</v>
      </c>
      <c r="L36" s="75">
        <v>12.149532710280374</v>
      </c>
      <c r="M36" s="75">
        <v>23.130841121495326</v>
      </c>
      <c r="N36" s="75">
        <v>41.822429906542055</v>
      </c>
      <c r="O36" s="75">
        <v>14.953271028037381</v>
      </c>
    </row>
    <row r="53" spans="1:15">
      <c r="A53" s="396" t="s">
        <v>726</v>
      </c>
      <c r="I53" s="396" t="s">
        <v>727</v>
      </c>
    </row>
    <row r="54" spans="1:15">
      <c r="A54" s="396" t="s">
        <v>560</v>
      </c>
      <c r="I54" s="396" t="s">
        <v>560</v>
      </c>
    </row>
    <row r="55" spans="1:15">
      <c r="B55" t="s">
        <v>500</v>
      </c>
      <c r="C55" t="s">
        <v>2</v>
      </c>
      <c r="D55" t="s">
        <v>352</v>
      </c>
      <c r="E55" t="s">
        <v>718</v>
      </c>
      <c r="F55" t="s">
        <v>720</v>
      </c>
      <c r="G55" t="s">
        <v>721</v>
      </c>
      <c r="I55" s="396"/>
      <c r="J55" t="s">
        <v>500</v>
      </c>
      <c r="K55" t="s">
        <v>2</v>
      </c>
      <c r="L55" t="s">
        <v>352</v>
      </c>
      <c r="M55" t="s">
        <v>718</v>
      </c>
      <c r="N55" t="s">
        <v>720</v>
      </c>
      <c r="O55" t="s">
        <v>721</v>
      </c>
    </row>
    <row r="56" spans="1:15">
      <c r="A56" s="396" t="s">
        <v>193</v>
      </c>
      <c r="B56" s="75">
        <v>1.9607843137254899</v>
      </c>
      <c r="C56" s="75">
        <v>5.6372549019607847</v>
      </c>
      <c r="D56" s="75">
        <v>13.480392156862745</v>
      </c>
      <c r="E56" s="75">
        <v>21.568627450980394</v>
      </c>
      <c r="F56" s="75">
        <v>34.803921568627452</v>
      </c>
      <c r="G56" s="75">
        <v>22.549019607843139</v>
      </c>
      <c r="I56" s="396" t="s">
        <v>193</v>
      </c>
      <c r="J56" s="75">
        <v>1.6129032258064515</v>
      </c>
      <c r="K56" s="75">
        <v>6.9124423963133648</v>
      </c>
      <c r="L56" s="75">
        <v>15.43778801843318</v>
      </c>
      <c r="M56" s="75">
        <v>25.115207373271893</v>
      </c>
      <c r="N56" s="75">
        <v>39.400921658986178</v>
      </c>
      <c r="O56" s="75">
        <v>11.52073732718894</v>
      </c>
    </row>
    <row r="57" spans="1:15">
      <c r="A57" s="396" t="s">
        <v>192</v>
      </c>
      <c r="B57">
        <v>4.4000000000000004</v>
      </c>
      <c r="C57">
        <v>8.4</v>
      </c>
      <c r="D57">
        <v>12.9</v>
      </c>
      <c r="E57">
        <v>23.6</v>
      </c>
      <c r="F57">
        <v>23.4</v>
      </c>
      <c r="G57">
        <v>27.2</v>
      </c>
      <c r="I57" s="396" t="s">
        <v>192</v>
      </c>
      <c r="J57">
        <v>5.0999999999999996</v>
      </c>
      <c r="K57">
        <v>9.6</v>
      </c>
      <c r="L57">
        <v>15.6</v>
      </c>
      <c r="M57">
        <v>30</v>
      </c>
      <c r="N57">
        <v>28.4</v>
      </c>
      <c r="O57">
        <v>11.3</v>
      </c>
    </row>
  </sheetData>
  <mergeCells count="3">
    <mergeCell ref="A1:I1"/>
    <mergeCell ref="B2:B3"/>
    <mergeCell ref="I2:I3"/>
  </mergeCells>
  <phoneticPr fontId="6"/>
  <pageMargins left="0.7" right="0.7" top="0.75" bottom="0.75" header="0.3" footer="0.3"/>
  <pageSetup paperSize="9" fitToWidth="1" fitToHeight="1" orientation="portrait" usePrinterDefaults="1"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sheetPr>
    <tabColor rgb="FF00B0F0"/>
  </sheetPr>
  <dimension ref="B1:C26"/>
  <sheetViews>
    <sheetView view="pageBreakPreview" zoomScale="120" zoomScaleNormal="120" zoomScaleSheetLayoutView="120" workbookViewId="0">
      <selection activeCell="AA24" sqref="AA24"/>
    </sheetView>
  </sheetViews>
  <sheetFormatPr defaultColWidth="1.875" defaultRowHeight="15" customHeight="1"/>
  <cols>
    <col min="1" max="61" width="1.5" customWidth="1"/>
  </cols>
  <sheetData>
    <row r="1" spans="2:3" ht="26.25" customHeight="1">
      <c r="B1" s="21" t="s">
        <v>256</v>
      </c>
    </row>
    <row r="2" spans="2:3" ht="15" customHeight="1">
      <c r="B2" s="177"/>
    </row>
    <row r="3" spans="2:3" ht="18.75" customHeight="1">
      <c r="B3" s="177"/>
    </row>
    <row r="4" spans="2:3" ht="18.75" customHeight="1">
      <c r="B4" s="177"/>
    </row>
    <row r="7" spans="2:3" ht="15" customHeight="1">
      <c r="C7" t="s">
        <v>316</v>
      </c>
    </row>
    <row r="26" spans="3:3" ht="15" customHeight="1">
      <c r="C26" t="s">
        <v>325</v>
      </c>
    </row>
  </sheetData>
  <phoneticPr fontId="6"/>
  <pageMargins left="0.59055118110236227" right="0.59055118110236227" top="0.59055118110236227" bottom="0.59055118110236227" header="0.31496062992125984" footer="0.19685039370078741"/>
  <pageSetup paperSize="9" firstPageNumber="31" fitToWidth="1" fitToHeight="1" orientation="portrait" usePrinterDefaults="1" useFirstPageNumber="1" r:id="rId1"/>
  <headerFooter>
    <oddFooter>&amp;C- &amp;P -</oddFooter>
  </headerFooter>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rgb="FFFFC000"/>
  </sheetPr>
  <dimension ref="A1:E37"/>
  <sheetViews>
    <sheetView showGridLines="0" topLeftCell="A36" zoomScale="120" zoomScaleNormal="120" workbookViewId="0">
      <selection activeCell="D52" sqref="D52"/>
    </sheetView>
  </sheetViews>
  <sheetFormatPr defaultRowHeight="13.5"/>
  <cols>
    <col min="1" max="1" width="12.625" customWidth="1"/>
    <col min="3" max="5" width="10.25" customWidth="1"/>
  </cols>
  <sheetData>
    <row r="1" spans="1:5" ht="30" customHeight="1">
      <c r="A1" s="432" t="s">
        <v>216</v>
      </c>
      <c r="B1" s="432"/>
      <c r="C1" s="432"/>
      <c r="D1" s="432"/>
      <c r="E1" s="432"/>
    </row>
    <row r="2" spans="1:5" s="396" customFormat="1" ht="12">
      <c r="A2" s="423"/>
      <c r="B2" s="433" t="s">
        <v>186</v>
      </c>
      <c r="C2" s="433" t="s">
        <v>321</v>
      </c>
      <c r="D2" s="433"/>
      <c r="E2" s="501"/>
    </row>
    <row r="3" spans="1:5" s="396" customFormat="1" ht="27" customHeight="1">
      <c r="A3" s="404"/>
      <c r="B3" s="433"/>
      <c r="C3" s="340" t="s">
        <v>329</v>
      </c>
      <c r="D3" s="433" t="s">
        <v>324</v>
      </c>
      <c r="E3" s="501" t="s">
        <v>319</v>
      </c>
    </row>
    <row r="4" spans="1:5" ht="15.75" customHeight="1">
      <c r="A4" s="423" t="s">
        <v>461</v>
      </c>
      <c r="B4" s="470">
        <v>1500</v>
      </c>
      <c r="C4" s="470">
        <v>400</v>
      </c>
      <c r="D4" s="470">
        <v>1000</v>
      </c>
      <c r="E4" s="470">
        <v>100</v>
      </c>
    </row>
    <row r="5" spans="1:5" ht="15.75" customHeight="1">
      <c r="A5" s="404" t="s">
        <v>508</v>
      </c>
      <c r="B5" s="481">
        <v>100</v>
      </c>
      <c r="C5" s="484">
        <v>26.666666666666668</v>
      </c>
      <c r="D5" s="484">
        <v>66.666666666666657</v>
      </c>
      <c r="E5" s="484">
        <v>6.666666666666667</v>
      </c>
    </row>
    <row r="7" spans="1:5">
      <c r="A7" t="s">
        <v>95</v>
      </c>
    </row>
    <row r="8" spans="1:5" ht="40.5">
      <c r="C8" s="74" t="s">
        <v>86</v>
      </c>
      <c r="D8" t="s">
        <v>113</v>
      </c>
      <c r="E8" t="s">
        <v>167</v>
      </c>
    </row>
    <row r="9" spans="1:5">
      <c r="B9" t="s">
        <v>47</v>
      </c>
      <c r="C9">
        <f>C11/B11</f>
        <v>0.26666666666666666</v>
      </c>
      <c r="D9">
        <f>D11/B11</f>
        <v>0.66666666666666652</v>
      </c>
      <c r="E9">
        <f>E11/B11</f>
        <v>6.6666666666666666e-002</v>
      </c>
    </row>
    <row r="10" spans="1:5">
      <c r="B10" t="s">
        <v>56</v>
      </c>
    </row>
    <row r="11" spans="1:5">
      <c r="A11" t="s">
        <v>179</v>
      </c>
      <c r="B11">
        <v>1500</v>
      </c>
      <c r="C11">
        <v>400</v>
      </c>
      <c r="D11">
        <v>1000</v>
      </c>
      <c r="E11">
        <v>100</v>
      </c>
    </row>
    <row r="34" spans="1:5">
      <c r="A34" t="s">
        <v>183</v>
      </c>
    </row>
    <row r="36" spans="1:5">
      <c r="A36" t="s">
        <v>56</v>
      </c>
      <c r="B36" t="s">
        <v>184</v>
      </c>
      <c r="C36" t="s">
        <v>104</v>
      </c>
      <c r="D36" t="s">
        <v>131</v>
      </c>
      <c r="E36" t="s">
        <v>130</v>
      </c>
    </row>
    <row r="37" spans="1:5">
      <c r="A37">
        <v>700</v>
      </c>
      <c r="B37">
        <f>600/700*100</f>
        <v>85.714285714285708</v>
      </c>
      <c r="C37">
        <f>100/700*100</f>
        <v>14.285714285714285</v>
      </c>
      <c r="D37">
        <v>0</v>
      </c>
      <c r="E37">
        <v>0</v>
      </c>
    </row>
  </sheetData>
  <mergeCells count="3">
    <mergeCell ref="A1:E1"/>
    <mergeCell ref="C2:E2"/>
    <mergeCell ref="B2:B3"/>
  </mergeCells>
  <phoneticPr fontId="6"/>
  <pageMargins left="0.7" right="0.7" top="0.75" bottom="0.75" header="0.3" footer="0.3"/>
  <pageSetup paperSize="9" fitToWidth="1" fitToHeight="1" orientation="portrait" usePrinterDefaults="1" r:id="rId1"/>
  <headerFooter>
    <oddFooter>&amp;C1</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sheetPr>
    <tabColor rgb="FF00B0F0"/>
  </sheetPr>
  <dimension ref="B1:C7"/>
  <sheetViews>
    <sheetView view="pageBreakPreview" zoomScale="120" zoomScaleNormal="120" zoomScaleSheetLayoutView="120" workbookViewId="0">
      <selection activeCell="BN8" sqref="BN8"/>
    </sheetView>
  </sheetViews>
  <sheetFormatPr defaultColWidth="1.875" defaultRowHeight="15" customHeight="1"/>
  <cols>
    <col min="1" max="61" width="1.5" customWidth="1"/>
  </cols>
  <sheetData>
    <row r="1" spans="2:3" ht="26.25" customHeight="1">
      <c r="B1" s="21" t="s">
        <v>416</v>
      </c>
    </row>
    <row r="2" spans="2:3" ht="15" customHeight="1">
      <c r="B2" s="177"/>
    </row>
    <row r="3" spans="2:3" ht="18.75" customHeight="1">
      <c r="B3" s="177"/>
    </row>
    <row r="4" spans="2:3" ht="15" customHeight="1">
      <c r="B4" s="177"/>
    </row>
    <row r="7" spans="2:3" ht="15" customHeight="1">
      <c r="C7" t="s">
        <v>426</v>
      </c>
    </row>
  </sheetData>
  <phoneticPr fontId="6"/>
  <pageMargins left="0.59055118110236227" right="0.59055118110236227" top="0.59055118110236227" bottom="0.39370078740157483" header="0.31496062992125984" footer="0.19685039370078741"/>
  <pageSetup paperSize="9" firstPageNumber="32" fitToWidth="1" fitToHeight="1" orientation="portrait" usePrinterDefaults="1" useFirstPageNumber="1" r:id="rId1"/>
  <headerFooter>
    <oddFooter>&amp;C- &amp;P -</oddFooter>
  </headerFooter>
  <rowBreaks count="1" manualBreakCount="1">
    <brk id="55" max="6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H60"/>
  <sheetViews>
    <sheetView showGridLines="0" topLeftCell="A46" zoomScale="120" zoomScaleNormal="120" workbookViewId="0">
      <selection activeCell="D48" sqref="D48"/>
    </sheetView>
  </sheetViews>
  <sheetFormatPr defaultRowHeight="13.5"/>
  <cols>
    <col min="1" max="1" width="6.875" customWidth="1"/>
    <col min="2" max="2" width="10.625" customWidth="1"/>
    <col min="3" max="3" width="10.25" customWidth="1"/>
    <col min="4" max="4" width="6.875" customWidth="1"/>
    <col min="5" max="5" width="10.625" customWidth="1"/>
    <col min="6" max="6" width="10.25" customWidth="1"/>
  </cols>
  <sheetData>
    <row r="1" spans="1:6" ht="18" customHeight="1">
      <c r="A1" t="s">
        <v>360</v>
      </c>
    </row>
    <row r="2" spans="1:6" ht="18" customHeight="1">
      <c r="A2" s="61" t="s">
        <v>388</v>
      </c>
      <c r="B2" s="67"/>
      <c r="C2" s="67"/>
      <c r="D2" s="82" t="s">
        <v>149</v>
      </c>
      <c r="E2" s="67"/>
      <c r="F2" s="88"/>
    </row>
    <row r="3" spans="1:6" ht="18" customHeight="1">
      <c r="A3" s="62"/>
      <c r="B3" s="62" t="s">
        <v>738</v>
      </c>
      <c r="C3" s="76" t="s">
        <v>691</v>
      </c>
      <c r="D3" s="83"/>
      <c r="E3" s="62" t="s">
        <v>738</v>
      </c>
      <c r="F3" s="62" t="s">
        <v>691</v>
      </c>
    </row>
    <row r="4" spans="1:6" ht="18" customHeight="1">
      <c r="A4" s="62" t="s">
        <v>542</v>
      </c>
      <c r="B4" s="68" t="s">
        <v>192</v>
      </c>
      <c r="C4" s="77">
        <v>52.1</v>
      </c>
      <c r="D4" s="83" t="s">
        <v>542</v>
      </c>
      <c r="E4" s="68" t="s">
        <v>192</v>
      </c>
      <c r="F4" s="89">
        <v>51</v>
      </c>
    </row>
    <row r="5" spans="1:6" ht="18" customHeight="1">
      <c r="A5" s="63">
        <v>1</v>
      </c>
      <c r="B5" s="69" t="s">
        <v>624</v>
      </c>
      <c r="C5" s="78">
        <v>72.7</v>
      </c>
      <c r="D5" s="84">
        <v>1</v>
      </c>
      <c r="E5" s="69" t="s">
        <v>624</v>
      </c>
      <c r="F5" s="90">
        <v>71.900000000000006</v>
      </c>
    </row>
    <row r="6" spans="1:6" ht="18" customHeight="1">
      <c r="A6" s="64">
        <v>2</v>
      </c>
      <c r="B6" s="70" t="s">
        <v>550</v>
      </c>
      <c r="C6" s="79">
        <v>71.8</v>
      </c>
      <c r="D6" s="85">
        <v>2</v>
      </c>
      <c r="E6" s="70" t="s">
        <v>550</v>
      </c>
      <c r="F6" s="91">
        <v>71.099999999999994</v>
      </c>
    </row>
    <row r="7" spans="1:6" ht="18" customHeight="1">
      <c r="A7" s="65">
        <v>3</v>
      </c>
      <c r="B7" s="71" t="s">
        <v>287</v>
      </c>
      <c r="C7" s="80">
        <v>71.400000000000006</v>
      </c>
      <c r="D7" s="86">
        <v>3</v>
      </c>
      <c r="E7" s="71" t="s">
        <v>287</v>
      </c>
      <c r="F7" s="92">
        <v>71.099999999999994</v>
      </c>
    </row>
    <row r="8" spans="1:6" ht="18" customHeight="1">
      <c r="A8" s="65">
        <v>4</v>
      </c>
      <c r="B8" s="71" t="s">
        <v>620</v>
      </c>
      <c r="C8" s="80">
        <v>70.599999999999994</v>
      </c>
      <c r="D8" s="86">
        <v>4</v>
      </c>
      <c r="E8" s="71" t="s">
        <v>620</v>
      </c>
      <c r="F8" s="92">
        <v>69.3</v>
      </c>
    </row>
    <row r="9" spans="1:6" ht="18" customHeight="1">
      <c r="A9" s="66">
        <v>5</v>
      </c>
      <c r="B9" s="72" t="s">
        <v>422</v>
      </c>
      <c r="C9" s="81">
        <v>70.5</v>
      </c>
      <c r="D9" s="87">
        <v>5</v>
      </c>
      <c r="E9" s="72" t="s">
        <v>351</v>
      </c>
      <c r="F9" s="93">
        <v>67.2</v>
      </c>
    </row>
    <row r="13" spans="1:6">
      <c r="A13" t="s">
        <v>741</v>
      </c>
    </row>
    <row r="14" spans="1:6">
      <c r="B14" t="s">
        <v>63</v>
      </c>
      <c r="C14" t="s">
        <v>138</v>
      </c>
    </row>
    <row r="15" spans="1:6">
      <c r="B15" s="73">
        <v>87.172236503856041</v>
      </c>
      <c r="C15" s="73">
        <v>12.827763496143959</v>
      </c>
    </row>
    <row r="24" spans="1:5">
      <c r="A24" t="s">
        <v>742</v>
      </c>
    </row>
    <row r="25" spans="1:5" ht="28.5" customHeight="1">
      <c r="B25" s="74" t="s">
        <v>100</v>
      </c>
      <c r="C25" s="74" t="s">
        <v>213</v>
      </c>
      <c r="D25" s="74" t="s">
        <v>567</v>
      </c>
      <c r="E25" s="74" t="s">
        <v>40</v>
      </c>
    </row>
    <row r="26" spans="1:5">
      <c r="A26" t="s">
        <v>560</v>
      </c>
      <c r="B26" s="75">
        <v>19.897172236503856</v>
      </c>
      <c r="C26" s="75">
        <v>23.264781491002569</v>
      </c>
      <c r="D26" s="75">
        <v>46.940874035989715</v>
      </c>
      <c r="E26" s="75">
        <v>56.4</v>
      </c>
    </row>
    <row r="27" spans="1:5">
      <c r="A27" t="s">
        <v>559</v>
      </c>
      <c r="B27" s="75">
        <v>18.958716802524322</v>
      </c>
      <c r="C27" s="75">
        <v>27.031291085984748</v>
      </c>
      <c r="D27" s="75">
        <v>42.676834078359185</v>
      </c>
      <c r="E27" s="75">
        <v>53.9</v>
      </c>
    </row>
    <row r="46" spans="1:4">
      <c r="A46" t="s">
        <v>684</v>
      </c>
    </row>
    <row r="47" spans="1:4" ht="67.5">
      <c r="B47" t="s">
        <v>685</v>
      </c>
      <c r="C47" s="74" t="s">
        <v>537</v>
      </c>
      <c r="D47" s="74" t="s">
        <v>578</v>
      </c>
    </row>
    <row r="48" spans="1:4">
      <c r="B48">
        <v>20.968500235072874</v>
      </c>
      <c r="C48">
        <v>22.190879172543486</v>
      </c>
      <c r="D48">
        <v>56.840620592383637</v>
      </c>
    </row>
    <row r="57" spans="1:8">
      <c r="A57" t="s">
        <v>657</v>
      </c>
    </row>
    <row r="58" spans="1:8">
      <c r="C58" t="s">
        <v>500</v>
      </c>
      <c r="D58" t="s">
        <v>2</v>
      </c>
      <c r="E58" t="s">
        <v>352</v>
      </c>
      <c r="F58" t="s">
        <v>718</v>
      </c>
      <c r="G58" t="s">
        <v>720</v>
      </c>
      <c r="H58" t="s">
        <v>721</v>
      </c>
    </row>
    <row r="59" spans="1:8" ht="54">
      <c r="B59" s="74" t="s">
        <v>701</v>
      </c>
      <c r="C59" s="75">
        <v>1.6129032258064515</v>
      </c>
      <c r="D59" s="75">
        <v>6.9124423963133648</v>
      </c>
      <c r="E59" s="75">
        <v>15.43778801843318</v>
      </c>
      <c r="F59" s="75">
        <v>25.115207373271893</v>
      </c>
      <c r="G59" s="75">
        <v>39.400921658986178</v>
      </c>
      <c r="H59" s="75">
        <v>11.52073732718894</v>
      </c>
    </row>
    <row r="60" spans="1:8">
      <c r="B60" t="s">
        <v>297</v>
      </c>
      <c r="C60" s="75">
        <v>1.9607843137254899</v>
      </c>
      <c r="D60" s="75">
        <v>5.6372549019607847</v>
      </c>
      <c r="E60" s="75">
        <v>13.480392156862745</v>
      </c>
      <c r="F60" s="75">
        <v>21.568627450980394</v>
      </c>
      <c r="G60" s="75">
        <v>34.803921568627452</v>
      </c>
      <c r="H60" s="75">
        <v>22.549019607843139</v>
      </c>
    </row>
  </sheetData>
  <phoneticPr fontId="6"/>
  <pageMargins left="0.7" right="0.7" top="0.75" bottom="0.75" header="0.3" footer="0.3"/>
  <pageSetup paperSize="9" fitToWidth="1" fitToHeight="1" orientation="portrait" usePrinterDefaults="1"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sheetPr>
    <tabColor rgb="FF00B0F0"/>
  </sheetPr>
  <dimension ref="C5:C111"/>
  <sheetViews>
    <sheetView view="pageBreakPreview" zoomScale="120" zoomScaleNormal="120" zoomScaleSheetLayoutView="120" workbookViewId="0">
      <selection activeCell="BM117" sqref="BM117"/>
    </sheetView>
  </sheetViews>
  <sheetFormatPr defaultColWidth="1.875" defaultRowHeight="15" customHeight="1"/>
  <cols>
    <col min="1" max="61" width="1.5" customWidth="1"/>
  </cols>
  <sheetData>
    <row r="5" spans="3:3" ht="15" customHeight="1">
      <c r="C5" t="s">
        <v>429</v>
      </c>
    </row>
    <row r="56" spans="3:3" ht="15" customHeight="1">
      <c r="C56" t="s">
        <v>431</v>
      </c>
    </row>
    <row r="111" spans="3:3" ht="15" customHeight="1">
      <c r="C111" t="s">
        <v>498</v>
      </c>
    </row>
  </sheetData>
  <phoneticPr fontId="6"/>
  <pageMargins left="0.59055118110236227" right="0.59055118110236227" top="0.59055118110236227" bottom="0.59055118110236227" header="0.31496062992125984" footer="0.19685039370078741"/>
  <pageSetup paperSize="9" firstPageNumber="34" fitToWidth="1" fitToHeight="1" orientation="portrait" usePrinterDefaults="1" useFirstPageNumber="1" r:id="rId1"/>
  <headerFooter>
    <oddFooter>&amp;C- &amp;P -</oddFooter>
  </headerFooter>
  <drawing r:id="rId2"/>
  <legacyDrawing r:id="rId3"/>
</worksheet>
</file>

<file path=xl/worksheets/sheet41.xml><?xml version="1.0" encoding="utf-8"?>
<worksheet xmlns="http://schemas.openxmlformats.org/spreadsheetml/2006/main" xmlns:r="http://schemas.openxmlformats.org/officeDocument/2006/relationships" xmlns:mc="http://schemas.openxmlformats.org/markup-compatibility/2006">
  <sheetPr>
    <tabColor rgb="FFFFC000"/>
  </sheetPr>
  <dimension ref="A1:J86"/>
  <sheetViews>
    <sheetView showGridLines="0" topLeftCell="A19" zoomScale="120" zoomScaleNormal="120" workbookViewId="0">
      <selection activeCell="F30" sqref="F30"/>
    </sheetView>
  </sheetViews>
  <sheetFormatPr defaultRowHeight="13.5"/>
  <cols>
    <col min="1" max="1" width="13.75" customWidth="1"/>
    <col min="2" max="10" width="8.125" customWidth="1"/>
    <col min="11" max="12" width="9.25" bestFit="1" customWidth="1"/>
    <col min="13" max="13" width="9.5" bestFit="1" customWidth="1"/>
    <col min="14" max="14" width="9.625" bestFit="1" customWidth="1"/>
    <col min="15" max="26" width="9.25" bestFit="1" customWidth="1"/>
    <col min="27" max="27" width="9.125" bestFit="1" customWidth="1"/>
  </cols>
  <sheetData>
    <row r="1" spans="1:10" ht="16.5" customHeight="1">
      <c r="A1" t="s">
        <v>281</v>
      </c>
    </row>
    <row r="2" spans="1:10" s="397" customFormat="1" ht="15.75" customHeight="1">
      <c r="A2" s="513"/>
      <c r="B2" s="142" t="s">
        <v>548</v>
      </c>
      <c r="C2" s="526" t="s">
        <v>188</v>
      </c>
      <c r="D2" s="476"/>
      <c r="E2" s="500"/>
      <c r="F2" s="526" t="s">
        <v>191</v>
      </c>
      <c r="G2" s="531"/>
      <c r="H2" s="532"/>
      <c r="I2" s="533"/>
      <c r="J2" s="436" t="s">
        <v>424</v>
      </c>
    </row>
    <row r="3" spans="1:10" s="512" customFormat="1" ht="10.5" customHeight="1">
      <c r="A3" s="514"/>
      <c r="B3" s="163"/>
      <c r="C3" s="142" t="s">
        <v>598</v>
      </c>
      <c r="D3" s="157" t="s">
        <v>212</v>
      </c>
      <c r="E3" s="157" t="s">
        <v>25</v>
      </c>
      <c r="F3" s="142" t="s">
        <v>598</v>
      </c>
      <c r="G3" s="157" t="s">
        <v>239</v>
      </c>
      <c r="H3" s="436" t="s">
        <v>54</v>
      </c>
      <c r="I3" s="534"/>
      <c r="J3" s="436"/>
    </row>
    <row r="4" spans="1:10" s="512" customFormat="1" ht="56.25" customHeight="1">
      <c r="A4" s="515"/>
      <c r="B4" s="163"/>
      <c r="C4" s="142"/>
      <c r="D4" s="157"/>
      <c r="E4" s="157"/>
      <c r="F4" s="142"/>
      <c r="G4" s="157"/>
      <c r="H4" s="157"/>
      <c r="I4" s="157" t="s">
        <v>425</v>
      </c>
      <c r="J4" s="436"/>
    </row>
    <row r="5" spans="1:10" s="512" customFormat="1" ht="15" customHeight="1">
      <c r="A5" s="516" t="s">
        <v>331</v>
      </c>
      <c r="B5" s="337"/>
      <c r="C5" s="527"/>
      <c r="D5" s="527"/>
      <c r="E5" s="527"/>
      <c r="F5" s="527"/>
      <c r="G5" s="527"/>
      <c r="H5" s="527"/>
      <c r="I5" s="527"/>
      <c r="J5" s="527"/>
    </row>
    <row r="6" spans="1:10" s="512" customFormat="1" ht="15" customHeight="1">
      <c r="A6" s="517" t="s">
        <v>219</v>
      </c>
      <c r="B6" s="524">
        <v>389</v>
      </c>
      <c r="C6" s="528">
        <v>282</v>
      </c>
      <c r="D6" s="528">
        <v>276</v>
      </c>
      <c r="E6" s="528">
        <v>28</v>
      </c>
      <c r="F6" s="528">
        <v>276</v>
      </c>
      <c r="G6" s="528">
        <v>265</v>
      </c>
      <c r="H6" s="528">
        <v>120</v>
      </c>
      <c r="I6" s="528">
        <v>48</v>
      </c>
      <c r="J6" s="528">
        <v>88</v>
      </c>
    </row>
    <row r="7" spans="1:10" s="512" customFormat="1" ht="15" customHeight="1">
      <c r="A7" s="518" t="s">
        <v>41</v>
      </c>
      <c r="B7" s="524">
        <v>380</v>
      </c>
      <c r="C7" s="528">
        <v>273</v>
      </c>
      <c r="D7" s="528">
        <v>270</v>
      </c>
      <c r="E7" s="528">
        <v>26</v>
      </c>
      <c r="F7" s="528">
        <v>270</v>
      </c>
      <c r="G7" s="528">
        <v>263</v>
      </c>
      <c r="H7" s="528">
        <v>101</v>
      </c>
      <c r="I7" s="528">
        <v>49</v>
      </c>
      <c r="J7" s="528">
        <v>83</v>
      </c>
    </row>
    <row r="8" spans="1:10" s="512" customFormat="1" ht="15" customHeight="1">
      <c r="A8" s="519" t="s">
        <v>335</v>
      </c>
      <c r="B8" s="524"/>
      <c r="C8" s="528"/>
      <c r="D8" s="528"/>
      <c r="E8" s="528"/>
      <c r="F8" s="528"/>
      <c r="G8" s="528"/>
      <c r="H8" s="528"/>
      <c r="I8" s="528"/>
      <c r="J8" s="528"/>
    </row>
    <row r="9" spans="1:10" s="74" customFormat="1" ht="15" customHeight="1">
      <c r="A9" s="517" t="s">
        <v>219</v>
      </c>
      <c r="B9" s="525">
        <v>100</v>
      </c>
      <c r="C9" s="529">
        <v>72.493573264781489</v>
      </c>
      <c r="D9" s="529">
        <v>70.951156812339335</v>
      </c>
      <c r="E9" s="529">
        <v>7.1979434447300772</v>
      </c>
      <c r="F9" s="529">
        <v>70.951156812339335</v>
      </c>
      <c r="G9" s="529">
        <v>68.123393316195376</v>
      </c>
      <c r="H9" s="529">
        <v>30.848329048843187</v>
      </c>
      <c r="I9" s="529">
        <v>12.339331619537274</v>
      </c>
      <c r="J9" s="529">
        <v>22.622107969151671</v>
      </c>
    </row>
    <row r="10" spans="1:10" ht="15" customHeight="1">
      <c r="A10" s="518" t="s">
        <v>41</v>
      </c>
      <c r="B10" s="525">
        <v>100</v>
      </c>
      <c r="C10" s="529">
        <v>71.84210526315789</v>
      </c>
      <c r="D10" s="529">
        <v>71.05263157894737</v>
      </c>
      <c r="E10" s="529">
        <v>6.8421052631578956</v>
      </c>
      <c r="F10" s="529">
        <v>71.05263157894737</v>
      </c>
      <c r="G10" s="529">
        <v>69.21052631578948</v>
      </c>
      <c r="H10" s="529">
        <v>26.578947368421051</v>
      </c>
      <c r="I10" s="529">
        <v>12.894736842105264</v>
      </c>
      <c r="J10" s="529">
        <v>21.842105263157897</v>
      </c>
    </row>
    <row r="11" spans="1:10" ht="15" customHeight="1">
      <c r="A11" s="520" t="s">
        <v>94</v>
      </c>
      <c r="B11" s="525"/>
      <c r="C11" s="525"/>
      <c r="D11" s="525"/>
      <c r="E11" s="525"/>
      <c r="F11" s="525"/>
      <c r="G11" s="525"/>
      <c r="H11" s="525"/>
      <c r="I11" s="525"/>
      <c r="J11" s="525"/>
    </row>
    <row r="12" spans="1:10" ht="15" customHeight="1">
      <c r="A12" s="517" t="s">
        <v>219</v>
      </c>
      <c r="B12" s="525">
        <v>100</v>
      </c>
      <c r="C12" s="525">
        <v>52.8</v>
      </c>
      <c r="D12" s="525">
        <v>51.5</v>
      </c>
      <c r="E12" s="525">
        <v>7.3</v>
      </c>
      <c r="F12" s="525">
        <v>50.9</v>
      </c>
      <c r="G12" s="525">
        <v>49.1</v>
      </c>
      <c r="H12" s="525">
        <v>16</v>
      </c>
      <c r="I12" s="525">
        <v>9.5</v>
      </c>
      <c r="J12" s="525">
        <v>36.200000000000003</v>
      </c>
    </row>
    <row r="13" spans="1:10" ht="15" customHeight="1">
      <c r="A13" s="521" t="s">
        <v>41</v>
      </c>
      <c r="B13" s="484">
        <v>100</v>
      </c>
      <c r="C13" s="530">
        <v>52.1</v>
      </c>
      <c r="D13" s="530">
        <v>50.9</v>
      </c>
      <c r="E13" s="484">
        <v>7</v>
      </c>
      <c r="F13" s="484">
        <v>51</v>
      </c>
      <c r="G13" s="530">
        <v>49.4</v>
      </c>
      <c r="H13" s="530">
        <v>14.9</v>
      </c>
      <c r="I13" s="530">
        <v>10.1</v>
      </c>
      <c r="J13" s="530">
        <v>35.299999999999997</v>
      </c>
    </row>
    <row r="14" spans="1:10" ht="13.5" customHeight="1">
      <c r="A14" s="522" t="s">
        <v>600</v>
      </c>
      <c r="B14" s="522"/>
      <c r="C14" s="522"/>
      <c r="D14" s="522"/>
      <c r="E14" s="522"/>
      <c r="F14" s="522"/>
      <c r="G14" s="522"/>
      <c r="H14" s="522"/>
      <c r="I14" s="522"/>
      <c r="J14" s="522"/>
    </row>
    <row r="15" spans="1:10" ht="27" customHeight="1">
      <c r="A15" s="523" t="s">
        <v>127</v>
      </c>
      <c r="B15" s="523"/>
      <c r="C15" s="523"/>
      <c r="D15" s="523"/>
      <c r="E15" s="523"/>
      <c r="F15" s="523"/>
      <c r="G15" s="523"/>
      <c r="H15" s="523"/>
      <c r="I15" s="523"/>
      <c r="J15" s="523"/>
    </row>
    <row r="18" spans="1:9">
      <c r="A18" t="s">
        <v>667</v>
      </c>
      <c r="G18" t="s">
        <v>322</v>
      </c>
    </row>
    <row r="19" spans="1:9">
      <c r="B19" t="s">
        <v>668</v>
      </c>
      <c r="C19" t="s">
        <v>602</v>
      </c>
      <c r="H19" t="s">
        <v>669</v>
      </c>
      <c r="I19" s="26" t="s">
        <v>670</v>
      </c>
    </row>
    <row r="20" spans="1:9">
      <c r="A20" t="s">
        <v>671</v>
      </c>
      <c r="B20">
        <v>74.900000000000006</v>
      </c>
      <c r="C20">
        <v>6.8</v>
      </c>
      <c r="G20" t="s">
        <v>671</v>
      </c>
      <c r="H20">
        <v>73.400000000000006</v>
      </c>
      <c r="I20" s="26">
        <v>34.5</v>
      </c>
    </row>
    <row r="21" spans="1:9">
      <c r="A21" t="s">
        <v>559</v>
      </c>
      <c r="B21">
        <v>72.5</v>
      </c>
      <c r="C21">
        <v>7.2</v>
      </c>
      <c r="G21" t="s">
        <v>559</v>
      </c>
      <c r="H21" s="75">
        <v>71</v>
      </c>
      <c r="I21">
        <v>30.8</v>
      </c>
    </row>
    <row r="22" spans="1:9">
      <c r="A22" t="s">
        <v>560</v>
      </c>
      <c r="B22">
        <v>71.8</v>
      </c>
      <c r="C22">
        <v>6.8</v>
      </c>
      <c r="G22" t="s">
        <v>560</v>
      </c>
      <c r="H22" s="75">
        <v>71.099999999999994</v>
      </c>
      <c r="I22">
        <v>26.6</v>
      </c>
    </row>
    <row r="38" spans="2:8">
      <c r="B38" t="s">
        <v>284</v>
      </c>
      <c r="F38" t="s">
        <v>72</v>
      </c>
    </row>
    <row r="39" spans="2:8">
      <c r="B39">
        <v>1</v>
      </c>
      <c r="C39" t="s">
        <v>624</v>
      </c>
      <c r="D39" s="75">
        <v>72.7</v>
      </c>
      <c r="F39">
        <v>1</v>
      </c>
      <c r="G39" t="s">
        <v>624</v>
      </c>
      <c r="H39" s="75">
        <v>71.900000000000006</v>
      </c>
    </row>
    <row r="40" spans="2:8">
      <c r="B40">
        <v>2</v>
      </c>
      <c r="C40" t="s">
        <v>550</v>
      </c>
      <c r="D40" s="75">
        <v>71.8</v>
      </c>
      <c r="F40">
        <v>2</v>
      </c>
      <c r="G40" t="s">
        <v>550</v>
      </c>
      <c r="H40" s="75">
        <v>71.099999999999994</v>
      </c>
    </row>
    <row r="41" spans="2:8">
      <c r="B41">
        <v>3</v>
      </c>
      <c r="C41" t="s">
        <v>287</v>
      </c>
      <c r="D41" s="75">
        <v>71.400000000000006</v>
      </c>
      <c r="F41">
        <v>2</v>
      </c>
      <c r="G41" t="s">
        <v>287</v>
      </c>
      <c r="H41" s="75">
        <v>71.099999999999994</v>
      </c>
    </row>
    <row r="42" spans="2:8">
      <c r="B42">
        <v>4</v>
      </c>
      <c r="C42" t="s">
        <v>620</v>
      </c>
      <c r="D42" s="75">
        <v>70.599999999999994</v>
      </c>
      <c r="F42">
        <v>4</v>
      </c>
      <c r="G42" t="s">
        <v>620</v>
      </c>
      <c r="H42" s="75">
        <v>69.3</v>
      </c>
    </row>
    <row r="43" spans="2:8">
      <c r="B43">
        <v>5</v>
      </c>
      <c r="C43" t="s">
        <v>422</v>
      </c>
      <c r="D43" s="75">
        <v>70.5</v>
      </c>
      <c r="F43">
        <v>5</v>
      </c>
      <c r="G43" t="s">
        <v>351</v>
      </c>
      <c r="H43" s="75">
        <v>67.2</v>
      </c>
    </row>
    <row r="44" spans="2:8">
      <c r="B44">
        <v>6</v>
      </c>
      <c r="C44" t="s">
        <v>351</v>
      </c>
      <c r="D44" s="75">
        <v>68.8</v>
      </c>
      <c r="F44">
        <v>6</v>
      </c>
      <c r="G44" t="s">
        <v>422</v>
      </c>
      <c r="H44" s="75">
        <v>66.400000000000006</v>
      </c>
    </row>
    <row r="45" spans="2:8">
      <c r="B45">
        <v>7</v>
      </c>
      <c r="C45" t="s">
        <v>244</v>
      </c>
      <c r="D45" s="75">
        <v>67.7</v>
      </c>
      <c r="F45">
        <v>7</v>
      </c>
      <c r="G45" t="s">
        <v>244</v>
      </c>
      <c r="H45" s="75">
        <v>65.8</v>
      </c>
    </row>
    <row r="46" spans="2:8">
      <c r="B46">
        <v>8</v>
      </c>
      <c r="C46" t="s">
        <v>248</v>
      </c>
      <c r="D46" s="75">
        <v>65.599999999999994</v>
      </c>
      <c r="F46">
        <v>8</v>
      </c>
      <c r="G46" t="s">
        <v>632</v>
      </c>
      <c r="H46" s="75">
        <v>64.900000000000006</v>
      </c>
    </row>
    <row r="47" spans="2:8">
      <c r="B47">
        <v>9</v>
      </c>
      <c r="C47" t="s">
        <v>632</v>
      </c>
      <c r="D47" s="75">
        <v>65.5</v>
      </c>
      <c r="F47">
        <v>8</v>
      </c>
      <c r="G47" t="s">
        <v>328</v>
      </c>
      <c r="H47" s="75">
        <v>64.900000000000006</v>
      </c>
    </row>
    <row r="48" spans="2:8">
      <c r="B48">
        <v>10</v>
      </c>
      <c r="C48" t="s">
        <v>328</v>
      </c>
      <c r="D48" s="75">
        <v>65.099999999999994</v>
      </c>
      <c r="F48">
        <v>10</v>
      </c>
      <c r="G48" t="s">
        <v>248</v>
      </c>
      <c r="H48" s="75">
        <v>64.3</v>
      </c>
    </row>
    <row r="49" spans="2:8">
      <c r="B49">
        <v>11</v>
      </c>
      <c r="C49" t="s">
        <v>626</v>
      </c>
      <c r="D49" s="75">
        <v>64.599999999999994</v>
      </c>
      <c r="F49">
        <v>11</v>
      </c>
      <c r="G49" t="s">
        <v>77</v>
      </c>
      <c r="H49" s="75">
        <v>63.9</v>
      </c>
    </row>
    <row r="50" spans="2:8">
      <c r="B50">
        <v>12</v>
      </c>
      <c r="C50" t="s">
        <v>623</v>
      </c>
      <c r="D50" s="75">
        <v>64.2</v>
      </c>
      <c r="F50">
        <v>12</v>
      </c>
      <c r="G50" t="s">
        <v>629</v>
      </c>
      <c r="H50" s="75">
        <v>63.7</v>
      </c>
    </row>
    <row r="51" spans="2:8">
      <c r="B51">
        <v>12</v>
      </c>
      <c r="C51" t="s">
        <v>568</v>
      </c>
      <c r="D51" s="75">
        <v>64.2</v>
      </c>
      <c r="F51">
        <v>13</v>
      </c>
      <c r="G51" t="s">
        <v>626</v>
      </c>
      <c r="H51" s="75">
        <v>63.6</v>
      </c>
    </row>
    <row r="52" spans="2:8">
      <c r="B52">
        <v>14</v>
      </c>
      <c r="C52" t="s">
        <v>77</v>
      </c>
      <c r="D52" s="75">
        <v>63.9</v>
      </c>
      <c r="F52">
        <v>13</v>
      </c>
      <c r="G52" t="s">
        <v>614</v>
      </c>
      <c r="H52" s="75">
        <v>63.6</v>
      </c>
    </row>
    <row r="53" spans="2:8">
      <c r="B53">
        <v>15</v>
      </c>
      <c r="C53" t="s">
        <v>630</v>
      </c>
      <c r="D53" s="75">
        <v>63.8</v>
      </c>
      <c r="F53">
        <v>15</v>
      </c>
      <c r="G53" t="s">
        <v>630</v>
      </c>
      <c r="H53" s="75">
        <v>63.4</v>
      </c>
    </row>
    <row r="54" spans="2:8">
      <c r="B54">
        <v>16</v>
      </c>
      <c r="C54" t="s">
        <v>612</v>
      </c>
      <c r="D54" s="75">
        <v>63.7</v>
      </c>
      <c r="F54">
        <v>16</v>
      </c>
      <c r="G54" t="s">
        <v>623</v>
      </c>
      <c r="H54" s="75">
        <v>63.3</v>
      </c>
    </row>
    <row r="55" spans="2:8">
      <c r="B55">
        <v>17</v>
      </c>
      <c r="C55" t="s">
        <v>496</v>
      </c>
      <c r="D55" s="75">
        <v>63.5</v>
      </c>
      <c r="F55">
        <v>17</v>
      </c>
      <c r="G55" t="s">
        <v>568</v>
      </c>
      <c r="H55" s="75">
        <v>63.2</v>
      </c>
    </row>
    <row r="56" spans="2:8">
      <c r="B56">
        <v>18</v>
      </c>
      <c r="C56" t="s">
        <v>622</v>
      </c>
      <c r="D56" s="75">
        <v>63.4</v>
      </c>
      <c r="F56">
        <v>18</v>
      </c>
      <c r="G56" t="s">
        <v>622</v>
      </c>
      <c r="H56" s="75">
        <v>63</v>
      </c>
    </row>
    <row r="57" spans="2:8">
      <c r="B57">
        <v>19</v>
      </c>
      <c r="C57" t="s">
        <v>629</v>
      </c>
      <c r="D57" s="75">
        <v>63.3</v>
      </c>
      <c r="F57">
        <v>19</v>
      </c>
      <c r="G57" t="s">
        <v>628</v>
      </c>
      <c r="H57" s="75">
        <v>62.7</v>
      </c>
    </row>
    <row r="58" spans="2:8">
      <c r="B58">
        <v>20</v>
      </c>
      <c r="C58" t="s">
        <v>235</v>
      </c>
      <c r="D58" s="75">
        <v>63.2</v>
      </c>
      <c r="F58">
        <v>20</v>
      </c>
      <c r="G58" t="s">
        <v>612</v>
      </c>
      <c r="H58" s="75">
        <v>61.9</v>
      </c>
    </row>
    <row r="59" spans="2:8">
      <c r="B59">
        <v>20</v>
      </c>
      <c r="C59" t="s">
        <v>628</v>
      </c>
      <c r="D59" s="75">
        <v>63.2</v>
      </c>
      <c r="F59">
        <v>21</v>
      </c>
      <c r="G59" t="s">
        <v>90</v>
      </c>
      <c r="H59" s="75">
        <v>61.8</v>
      </c>
    </row>
    <row r="60" spans="2:8">
      <c r="B60">
        <v>20</v>
      </c>
      <c r="C60" t="s">
        <v>614</v>
      </c>
      <c r="D60" s="75">
        <v>63.2</v>
      </c>
      <c r="F60">
        <v>22</v>
      </c>
      <c r="G60" t="s">
        <v>611</v>
      </c>
      <c r="H60" s="75">
        <v>61.7</v>
      </c>
    </row>
    <row r="61" spans="2:8">
      <c r="B61">
        <v>23</v>
      </c>
      <c r="C61" t="s">
        <v>621</v>
      </c>
      <c r="D61" s="75">
        <v>62.5</v>
      </c>
      <c r="F61">
        <v>23</v>
      </c>
      <c r="G61" t="s">
        <v>496</v>
      </c>
      <c r="H61" s="75">
        <v>61.4</v>
      </c>
    </row>
    <row r="62" spans="2:8">
      <c r="B62">
        <v>24</v>
      </c>
      <c r="C62" t="s">
        <v>611</v>
      </c>
      <c r="D62" s="75">
        <v>62.3</v>
      </c>
      <c r="F62">
        <v>24</v>
      </c>
      <c r="G62" t="s">
        <v>235</v>
      </c>
      <c r="H62" s="75">
        <v>61.2</v>
      </c>
    </row>
    <row r="63" spans="2:8">
      <c r="B63">
        <v>24</v>
      </c>
      <c r="C63" t="s">
        <v>90</v>
      </c>
      <c r="D63" s="75">
        <v>62.3</v>
      </c>
      <c r="F63">
        <v>25</v>
      </c>
      <c r="G63" t="s">
        <v>613</v>
      </c>
      <c r="H63" s="75">
        <v>60.3</v>
      </c>
    </row>
    <row r="64" spans="2:8">
      <c r="B64">
        <v>26</v>
      </c>
      <c r="C64" t="s">
        <v>627</v>
      </c>
      <c r="D64" s="75">
        <v>60.6</v>
      </c>
      <c r="F64">
        <v>26</v>
      </c>
      <c r="G64" t="s">
        <v>621</v>
      </c>
      <c r="H64" s="75">
        <v>60</v>
      </c>
    </row>
    <row r="65" spans="2:8">
      <c r="B65">
        <v>27</v>
      </c>
      <c r="C65" t="s">
        <v>613</v>
      </c>
      <c r="D65" s="75">
        <v>60.5</v>
      </c>
      <c r="F65">
        <v>27</v>
      </c>
      <c r="G65" t="s">
        <v>627</v>
      </c>
      <c r="H65" s="75">
        <v>59.1</v>
      </c>
    </row>
    <row r="66" spans="2:8">
      <c r="B66">
        <v>28</v>
      </c>
      <c r="C66" t="s">
        <v>143</v>
      </c>
      <c r="D66" s="75">
        <v>59</v>
      </c>
      <c r="F66">
        <v>28</v>
      </c>
      <c r="G66" t="s">
        <v>503</v>
      </c>
      <c r="H66" s="75">
        <v>58.9</v>
      </c>
    </row>
    <row r="67" spans="2:8">
      <c r="B67">
        <v>29</v>
      </c>
      <c r="C67" t="s">
        <v>616</v>
      </c>
      <c r="D67" s="75">
        <v>58.9</v>
      </c>
      <c r="F67">
        <v>29</v>
      </c>
      <c r="G67" t="s">
        <v>143</v>
      </c>
      <c r="H67" s="75">
        <v>58.5</v>
      </c>
    </row>
    <row r="68" spans="2:8">
      <c r="B68">
        <v>29</v>
      </c>
      <c r="C68" t="s">
        <v>503</v>
      </c>
      <c r="D68" s="75">
        <v>58.9</v>
      </c>
      <c r="F68">
        <v>30</v>
      </c>
      <c r="G68" t="s">
        <v>89</v>
      </c>
      <c r="H68" s="75">
        <v>57.9</v>
      </c>
    </row>
    <row r="69" spans="2:8">
      <c r="B69">
        <v>31</v>
      </c>
      <c r="C69" t="s">
        <v>89</v>
      </c>
      <c r="D69" s="75">
        <v>58.7</v>
      </c>
      <c r="F69">
        <v>31</v>
      </c>
      <c r="G69" t="s">
        <v>473</v>
      </c>
      <c r="H69" s="75">
        <v>56.8</v>
      </c>
    </row>
    <row r="70" spans="2:8">
      <c r="B70">
        <v>32</v>
      </c>
      <c r="C70" t="s">
        <v>473</v>
      </c>
      <c r="D70" s="75">
        <v>56.8</v>
      </c>
      <c r="F70">
        <v>32</v>
      </c>
      <c r="G70" t="s">
        <v>616</v>
      </c>
      <c r="H70" s="75">
        <v>56.3</v>
      </c>
    </row>
    <row r="71" spans="2:8">
      <c r="B71">
        <v>33</v>
      </c>
      <c r="C71" t="s">
        <v>619</v>
      </c>
      <c r="D71" s="75">
        <v>56</v>
      </c>
      <c r="F71">
        <v>33</v>
      </c>
      <c r="G71" t="s">
        <v>619</v>
      </c>
      <c r="H71" s="75">
        <v>55.4</v>
      </c>
    </row>
    <row r="72" spans="2:8">
      <c r="B72">
        <v>34</v>
      </c>
      <c r="C72" t="s">
        <v>610</v>
      </c>
      <c r="D72" s="75">
        <v>55.9</v>
      </c>
      <c r="F72">
        <v>34</v>
      </c>
      <c r="G72" t="s">
        <v>610</v>
      </c>
      <c r="H72" s="75">
        <v>55.2</v>
      </c>
    </row>
    <row r="73" spans="2:8">
      <c r="B73">
        <v>35</v>
      </c>
      <c r="C73" t="s">
        <v>206</v>
      </c>
      <c r="D73" s="75">
        <v>55.7</v>
      </c>
      <c r="F73">
        <v>35</v>
      </c>
      <c r="G73" t="s">
        <v>206</v>
      </c>
      <c r="H73" s="75">
        <v>55.1</v>
      </c>
    </row>
    <row r="74" spans="2:8">
      <c r="B74">
        <v>36</v>
      </c>
      <c r="C74" t="s">
        <v>220</v>
      </c>
      <c r="D74" s="75">
        <v>55.2</v>
      </c>
      <c r="F74">
        <v>36</v>
      </c>
      <c r="G74" t="s">
        <v>625</v>
      </c>
      <c r="H74" s="75">
        <v>54.6</v>
      </c>
    </row>
    <row r="75" spans="2:8">
      <c r="B75">
        <v>37</v>
      </c>
      <c r="C75" t="s">
        <v>323</v>
      </c>
      <c r="D75" s="75">
        <v>54.8</v>
      </c>
      <c r="F75">
        <v>37</v>
      </c>
      <c r="G75" t="s">
        <v>220</v>
      </c>
      <c r="H75" s="75">
        <v>54.3</v>
      </c>
    </row>
    <row r="76" spans="2:8">
      <c r="B76">
        <v>38</v>
      </c>
      <c r="C76" t="s">
        <v>625</v>
      </c>
      <c r="D76" s="75">
        <v>54.3</v>
      </c>
      <c r="F76">
        <v>38</v>
      </c>
      <c r="G76" t="s">
        <v>323</v>
      </c>
      <c r="H76" s="75">
        <v>54</v>
      </c>
    </row>
    <row r="77" spans="2:8">
      <c r="B77" t="s">
        <v>596</v>
      </c>
      <c r="C77" t="s">
        <v>192</v>
      </c>
      <c r="D77" s="75">
        <v>52.1</v>
      </c>
      <c r="F77" t="s">
        <v>596</v>
      </c>
      <c r="G77" t="s">
        <v>192</v>
      </c>
      <c r="H77" s="75">
        <v>51</v>
      </c>
    </row>
    <row r="78" spans="2:8">
      <c r="B78">
        <v>39</v>
      </c>
      <c r="C78" t="s">
        <v>279</v>
      </c>
      <c r="D78" s="75">
        <v>51.1</v>
      </c>
      <c r="F78">
        <v>39</v>
      </c>
      <c r="G78" t="s">
        <v>279</v>
      </c>
      <c r="H78" s="75">
        <v>50.9</v>
      </c>
    </row>
    <row r="79" spans="2:8">
      <c r="B79">
        <v>40</v>
      </c>
      <c r="C79" t="s">
        <v>601</v>
      </c>
      <c r="D79" s="75">
        <v>50.7</v>
      </c>
      <c r="F79">
        <v>40</v>
      </c>
      <c r="G79" t="s">
        <v>601</v>
      </c>
      <c r="H79" s="75">
        <v>49.3</v>
      </c>
    </row>
    <row r="80" spans="2:8">
      <c r="B80">
        <v>41</v>
      </c>
      <c r="C80" t="s">
        <v>366</v>
      </c>
      <c r="D80" s="75">
        <v>50.5</v>
      </c>
      <c r="F80">
        <v>41</v>
      </c>
      <c r="G80" t="s">
        <v>366</v>
      </c>
      <c r="H80" s="75">
        <v>48.9</v>
      </c>
    </row>
    <row r="81" spans="2:8">
      <c r="B81">
        <v>42</v>
      </c>
      <c r="C81" t="s">
        <v>617</v>
      </c>
      <c r="D81" s="75">
        <v>46.8</v>
      </c>
      <c r="F81">
        <v>42</v>
      </c>
      <c r="G81" t="s">
        <v>617</v>
      </c>
      <c r="H81" s="75">
        <v>46.3</v>
      </c>
    </row>
    <row r="82" spans="2:8">
      <c r="B82">
        <v>43</v>
      </c>
      <c r="C82" t="s">
        <v>197</v>
      </c>
      <c r="D82" s="75">
        <v>45.3</v>
      </c>
      <c r="F82">
        <v>43</v>
      </c>
      <c r="G82" t="s">
        <v>197</v>
      </c>
      <c r="H82" s="75">
        <v>44.9</v>
      </c>
    </row>
    <row r="83" spans="2:8">
      <c r="B83">
        <v>44</v>
      </c>
      <c r="C83" t="s">
        <v>609</v>
      </c>
      <c r="D83" s="75">
        <v>45.2</v>
      </c>
      <c r="F83">
        <v>44</v>
      </c>
      <c r="G83" t="s">
        <v>609</v>
      </c>
      <c r="H83" s="75">
        <v>43.9</v>
      </c>
    </row>
    <row r="84" spans="2:8">
      <c r="B84">
        <v>45</v>
      </c>
      <c r="C84" t="s">
        <v>534</v>
      </c>
      <c r="D84" s="75">
        <v>41.1</v>
      </c>
      <c r="F84">
        <v>45</v>
      </c>
      <c r="G84" t="s">
        <v>534</v>
      </c>
      <c r="H84" s="75">
        <v>40.200000000000003</v>
      </c>
    </row>
    <row r="85" spans="2:8">
      <c r="B85">
        <v>46</v>
      </c>
      <c r="C85" t="s">
        <v>565</v>
      </c>
      <c r="D85" s="75">
        <v>39.200000000000003</v>
      </c>
      <c r="F85">
        <v>46</v>
      </c>
      <c r="G85" t="s">
        <v>565</v>
      </c>
      <c r="H85" s="75">
        <v>36.9</v>
      </c>
    </row>
    <row r="86" spans="2:8">
      <c r="B86">
        <v>47</v>
      </c>
      <c r="C86" t="s">
        <v>607</v>
      </c>
      <c r="D86" s="75">
        <v>30.9</v>
      </c>
      <c r="F86">
        <v>47</v>
      </c>
      <c r="G86" t="s">
        <v>607</v>
      </c>
      <c r="H86" s="75">
        <v>29.3</v>
      </c>
    </row>
  </sheetData>
  <sortState ref="F38:H85">
    <sortCondition descending="1" ref="H38:H85"/>
  </sortState>
  <mergeCells count="10">
    <mergeCell ref="A14:J14"/>
    <mergeCell ref="A15:J15"/>
    <mergeCell ref="B2:B4"/>
    <mergeCell ref="J2:J4"/>
    <mergeCell ref="C3:C4"/>
    <mergeCell ref="D3:D4"/>
    <mergeCell ref="E3:E4"/>
    <mergeCell ref="F3:F4"/>
    <mergeCell ref="G3:G4"/>
    <mergeCell ref="H3:H4"/>
  </mergeCells>
  <phoneticPr fontId="6"/>
  <pageMargins left="0.51181102362204722" right="0.51181102362204722" top="0.74803149606299213" bottom="0.74803149606299213" header="0.31496062992125984" footer="0.31496062992125984"/>
  <pageSetup paperSize="9" fitToWidth="1" fitToHeight="1" orientation="portrait" usePrinterDefaults="1" r:id="rId1"/>
  <headerFooter>
    <oddFooter>&amp;C1</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sheetPr>
    <tabColor rgb="FFFFC000"/>
  </sheetPr>
  <dimension ref="A1:Y105"/>
  <sheetViews>
    <sheetView showGridLines="0" topLeftCell="A72" zoomScale="120" zoomScaleNormal="120" workbookViewId="0">
      <selection activeCell="D74" sqref="D74"/>
    </sheetView>
  </sheetViews>
  <sheetFormatPr defaultRowHeight="15.75" customHeight="1"/>
  <cols>
    <col min="1" max="1" width="10" style="535" customWidth="1"/>
    <col min="2" max="11" width="9" style="535" customWidth="1"/>
    <col min="12" max="12" width="13.25" style="535" customWidth="1"/>
    <col min="13" max="13" width="6.25" style="535" customWidth="1"/>
    <col min="14" max="25" width="5.625" style="535" customWidth="1"/>
    <col min="26" max="253" width="9" style="535" customWidth="1"/>
    <col min="254" max="254" width="9.125" style="535" customWidth="1"/>
    <col min="255" max="257" width="11.125" style="535" customWidth="1"/>
    <col min="258" max="259" width="9.375" style="535" customWidth="1"/>
    <col min="260" max="260" width="11.125" style="535" customWidth="1"/>
    <col min="261" max="262" width="9.375" style="535" customWidth="1"/>
    <col min="263" max="263" width="11.125" style="535" customWidth="1"/>
    <col min="264" max="265" width="9.375" style="535" customWidth="1"/>
    <col min="266" max="266" width="11.125" style="535" customWidth="1"/>
    <col min="267" max="267" width="12.125" style="535" customWidth="1"/>
    <col min="268" max="509" width="9" style="535" customWidth="1"/>
    <col min="510" max="510" width="9.125" style="535" customWidth="1"/>
    <col min="511" max="513" width="11.125" style="535" customWidth="1"/>
    <col min="514" max="515" width="9.375" style="535" customWidth="1"/>
    <col min="516" max="516" width="11.125" style="535" customWidth="1"/>
    <col min="517" max="518" width="9.375" style="535" customWidth="1"/>
    <col min="519" max="519" width="11.125" style="535" customWidth="1"/>
    <col min="520" max="521" width="9.375" style="535" customWidth="1"/>
    <col min="522" max="522" width="11.125" style="535" customWidth="1"/>
    <col min="523" max="523" width="12.125" style="535" customWidth="1"/>
    <col min="524" max="765" width="9" style="535" customWidth="1"/>
    <col min="766" max="766" width="9.125" style="535" customWidth="1"/>
    <col min="767" max="769" width="11.125" style="535" customWidth="1"/>
    <col min="770" max="771" width="9.375" style="535" customWidth="1"/>
    <col min="772" max="772" width="11.125" style="535" customWidth="1"/>
    <col min="773" max="774" width="9.375" style="535" customWidth="1"/>
    <col min="775" max="775" width="11.125" style="535" customWidth="1"/>
    <col min="776" max="777" width="9.375" style="535" customWidth="1"/>
    <col min="778" max="778" width="11.125" style="535" customWidth="1"/>
    <col min="779" max="779" width="12.125" style="535" customWidth="1"/>
    <col min="780" max="1021" width="9" style="535" customWidth="1"/>
    <col min="1022" max="1022" width="9.125" style="535" customWidth="1"/>
    <col min="1023" max="1025" width="11.125" style="535" customWidth="1"/>
    <col min="1026" max="1027" width="9.375" style="535" customWidth="1"/>
    <col min="1028" max="1028" width="11.125" style="535" customWidth="1"/>
    <col min="1029" max="1030" width="9.375" style="535" customWidth="1"/>
    <col min="1031" max="1031" width="11.125" style="535" customWidth="1"/>
    <col min="1032" max="1033" width="9.375" style="535" customWidth="1"/>
    <col min="1034" max="1034" width="11.125" style="535" customWidth="1"/>
    <col min="1035" max="1035" width="12.125" style="535" customWidth="1"/>
    <col min="1036" max="1277" width="9" style="535" customWidth="1"/>
    <col min="1278" max="1278" width="9.125" style="535" customWidth="1"/>
    <col min="1279" max="1281" width="11.125" style="535" customWidth="1"/>
    <col min="1282" max="1283" width="9.375" style="535" customWidth="1"/>
    <col min="1284" max="1284" width="11.125" style="535" customWidth="1"/>
    <col min="1285" max="1286" width="9.375" style="535" customWidth="1"/>
    <col min="1287" max="1287" width="11.125" style="535" customWidth="1"/>
    <col min="1288" max="1289" width="9.375" style="535" customWidth="1"/>
    <col min="1290" max="1290" width="11.125" style="535" customWidth="1"/>
    <col min="1291" max="1291" width="12.125" style="535" customWidth="1"/>
    <col min="1292" max="1533" width="9" style="535" customWidth="1"/>
    <col min="1534" max="1534" width="9.125" style="535" customWidth="1"/>
    <col min="1535" max="1537" width="11.125" style="535" customWidth="1"/>
    <col min="1538" max="1539" width="9.375" style="535" customWidth="1"/>
    <col min="1540" max="1540" width="11.125" style="535" customWidth="1"/>
    <col min="1541" max="1542" width="9.375" style="535" customWidth="1"/>
    <col min="1543" max="1543" width="11.125" style="535" customWidth="1"/>
    <col min="1544" max="1545" width="9.375" style="535" customWidth="1"/>
    <col min="1546" max="1546" width="11.125" style="535" customWidth="1"/>
    <col min="1547" max="1547" width="12.125" style="535" customWidth="1"/>
    <col min="1548" max="1789" width="9" style="535" customWidth="1"/>
    <col min="1790" max="1790" width="9.125" style="535" customWidth="1"/>
    <col min="1791" max="1793" width="11.125" style="535" customWidth="1"/>
    <col min="1794" max="1795" width="9.375" style="535" customWidth="1"/>
    <col min="1796" max="1796" width="11.125" style="535" customWidth="1"/>
    <col min="1797" max="1798" width="9.375" style="535" customWidth="1"/>
    <col min="1799" max="1799" width="11.125" style="535" customWidth="1"/>
    <col min="1800" max="1801" width="9.375" style="535" customWidth="1"/>
    <col min="1802" max="1802" width="11.125" style="535" customWidth="1"/>
    <col min="1803" max="1803" width="12.125" style="535" customWidth="1"/>
    <col min="1804" max="2045" width="9" style="535" customWidth="1"/>
    <col min="2046" max="2046" width="9.125" style="535" customWidth="1"/>
    <col min="2047" max="2049" width="11.125" style="535" customWidth="1"/>
    <col min="2050" max="2051" width="9.375" style="535" customWidth="1"/>
    <col min="2052" max="2052" width="11.125" style="535" customWidth="1"/>
    <col min="2053" max="2054" width="9.375" style="535" customWidth="1"/>
    <col min="2055" max="2055" width="11.125" style="535" customWidth="1"/>
    <col min="2056" max="2057" width="9.375" style="535" customWidth="1"/>
    <col min="2058" max="2058" width="11.125" style="535" customWidth="1"/>
    <col min="2059" max="2059" width="12.125" style="535" customWidth="1"/>
    <col min="2060" max="2301" width="9" style="535" customWidth="1"/>
    <col min="2302" max="2302" width="9.125" style="535" customWidth="1"/>
    <col min="2303" max="2305" width="11.125" style="535" customWidth="1"/>
    <col min="2306" max="2307" width="9.375" style="535" customWidth="1"/>
    <col min="2308" max="2308" width="11.125" style="535" customWidth="1"/>
    <col min="2309" max="2310" width="9.375" style="535" customWidth="1"/>
    <col min="2311" max="2311" width="11.125" style="535" customWidth="1"/>
    <col min="2312" max="2313" width="9.375" style="535" customWidth="1"/>
    <col min="2314" max="2314" width="11.125" style="535" customWidth="1"/>
    <col min="2315" max="2315" width="12.125" style="535" customWidth="1"/>
    <col min="2316" max="2557" width="9" style="535" customWidth="1"/>
    <col min="2558" max="2558" width="9.125" style="535" customWidth="1"/>
    <col min="2559" max="2561" width="11.125" style="535" customWidth="1"/>
    <col min="2562" max="2563" width="9.375" style="535" customWidth="1"/>
    <col min="2564" max="2564" width="11.125" style="535" customWidth="1"/>
    <col min="2565" max="2566" width="9.375" style="535" customWidth="1"/>
    <col min="2567" max="2567" width="11.125" style="535" customWidth="1"/>
    <col min="2568" max="2569" width="9.375" style="535" customWidth="1"/>
    <col min="2570" max="2570" width="11.125" style="535" customWidth="1"/>
    <col min="2571" max="2571" width="12.125" style="535" customWidth="1"/>
    <col min="2572" max="2813" width="9" style="535" customWidth="1"/>
    <col min="2814" max="2814" width="9.125" style="535" customWidth="1"/>
    <col min="2815" max="2817" width="11.125" style="535" customWidth="1"/>
    <col min="2818" max="2819" width="9.375" style="535" customWidth="1"/>
    <col min="2820" max="2820" width="11.125" style="535" customWidth="1"/>
    <col min="2821" max="2822" width="9.375" style="535" customWidth="1"/>
    <col min="2823" max="2823" width="11.125" style="535" customWidth="1"/>
    <col min="2824" max="2825" width="9.375" style="535" customWidth="1"/>
    <col min="2826" max="2826" width="11.125" style="535" customWidth="1"/>
    <col min="2827" max="2827" width="12.125" style="535" customWidth="1"/>
    <col min="2828" max="3069" width="9" style="535" customWidth="1"/>
    <col min="3070" max="3070" width="9.125" style="535" customWidth="1"/>
    <col min="3071" max="3073" width="11.125" style="535" customWidth="1"/>
    <col min="3074" max="3075" width="9.375" style="535" customWidth="1"/>
    <col min="3076" max="3076" width="11.125" style="535" customWidth="1"/>
    <col min="3077" max="3078" width="9.375" style="535" customWidth="1"/>
    <col min="3079" max="3079" width="11.125" style="535" customWidth="1"/>
    <col min="3080" max="3081" width="9.375" style="535" customWidth="1"/>
    <col min="3082" max="3082" width="11.125" style="535" customWidth="1"/>
    <col min="3083" max="3083" width="12.125" style="535" customWidth="1"/>
    <col min="3084" max="3325" width="9" style="535" customWidth="1"/>
    <col min="3326" max="3326" width="9.125" style="535" customWidth="1"/>
    <col min="3327" max="3329" width="11.125" style="535" customWidth="1"/>
    <col min="3330" max="3331" width="9.375" style="535" customWidth="1"/>
    <col min="3332" max="3332" width="11.125" style="535" customWidth="1"/>
    <col min="3333" max="3334" width="9.375" style="535" customWidth="1"/>
    <col min="3335" max="3335" width="11.125" style="535" customWidth="1"/>
    <col min="3336" max="3337" width="9.375" style="535" customWidth="1"/>
    <col min="3338" max="3338" width="11.125" style="535" customWidth="1"/>
    <col min="3339" max="3339" width="12.125" style="535" customWidth="1"/>
    <col min="3340" max="3581" width="9" style="535" customWidth="1"/>
    <col min="3582" max="3582" width="9.125" style="535" customWidth="1"/>
    <col min="3583" max="3585" width="11.125" style="535" customWidth="1"/>
    <col min="3586" max="3587" width="9.375" style="535" customWidth="1"/>
    <col min="3588" max="3588" width="11.125" style="535" customWidth="1"/>
    <col min="3589" max="3590" width="9.375" style="535" customWidth="1"/>
    <col min="3591" max="3591" width="11.125" style="535" customWidth="1"/>
    <col min="3592" max="3593" width="9.375" style="535" customWidth="1"/>
    <col min="3594" max="3594" width="11.125" style="535" customWidth="1"/>
    <col min="3595" max="3595" width="12.125" style="535" customWidth="1"/>
    <col min="3596" max="3837" width="9" style="535" customWidth="1"/>
    <col min="3838" max="3838" width="9.125" style="535" customWidth="1"/>
    <col min="3839" max="3841" width="11.125" style="535" customWidth="1"/>
    <col min="3842" max="3843" width="9.375" style="535" customWidth="1"/>
    <col min="3844" max="3844" width="11.125" style="535" customWidth="1"/>
    <col min="3845" max="3846" width="9.375" style="535" customWidth="1"/>
    <col min="3847" max="3847" width="11.125" style="535" customWidth="1"/>
    <col min="3848" max="3849" width="9.375" style="535" customWidth="1"/>
    <col min="3850" max="3850" width="11.125" style="535" customWidth="1"/>
    <col min="3851" max="3851" width="12.125" style="535" customWidth="1"/>
    <col min="3852" max="4093" width="9" style="535" customWidth="1"/>
    <col min="4094" max="4094" width="9.125" style="535" customWidth="1"/>
    <col min="4095" max="4097" width="11.125" style="535" customWidth="1"/>
    <col min="4098" max="4099" width="9.375" style="535" customWidth="1"/>
    <col min="4100" max="4100" width="11.125" style="535" customWidth="1"/>
    <col min="4101" max="4102" width="9.375" style="535" customWidth="1"/>
    <col min="4103" max="4103" width="11.125" style="535" customWidth="1"/>
    <col min="4104" max="4105" width="9.375" style="535" customWidth="1"/>
    <col min="4106" max="4106" width="11.125" style="535" customWidth="1"/>
    <col min="4107" max="4107" width="12.125" style="535" customWidth="1"/>
    <col min="4108" max="4349" width="9" style="535" customWidth="1"/>
    <col min="4350" max="4350" width="9.125" style="535" customWidth="1"/>
    <col min="4351" max="4353" width="11.125" style="535" customWidth="1"/>
    <col min="4354" max="4355" width="9.375" style="535" customWidth="1"/>
    <col min="4356" max="4356" width="11.125" style="535" customWidth="1"/>
    <col min="4357" max="4358" width="9.375" style="535" customWidth="1"/>
    <col min="4359" max="4359" width="11.125" style="535" customWidth="1"/>
    <col min="4360" max="4361" width="9.375" style="535" customWidth="1"/>
    <col min="4362" max="4362" width="11.125" style="535" customWidth="1"/>
    <col min="4363" max="4363" width="12.125" style="535" customWidth="1"/>
    <col min="4364" max="4605" width="9" style="535" customWidth="1"/>
    <col min="4606" max="4606" width="9.125" style="535" customWidth="1"/>
    <col min="4607" max="4609" width="11.125" style="535" customWidth="1"/>
    <col min="4610" max="4611" width="9.375" style="535" customWidth="1"/>
    <col min="4612" max="4612" width="11.125" style="535" customWidth="1"/>
    <col min="4613" max="4614" width="9.375" style="535" customWidth="1"/>
    <col min="4615" max="4615" width="11.125" style="535" customWidth="1"/>
    <col min="4616" max="4617" width="9.375" style="535" customWidth="1"/>
    <col min="4618" max="4618" width="11.125" style="535" customWidth="1"/>
    <col min="4619" max="4619" width="12.125" style="535" customWidth="1"/>
    <col min="4620" max="4861" width="9" style="535" customWidth="1"/>
    <col min="4862" max="4862" width="9.125" style="535" customWidth="1"/>
    <col min="4863" max="4865" width="11.125" style="535" customWidth="1"/>
    <col min="4866" max="4867" width="9.375" style="535" customWidth="1"/>
    <col min="4868" max="4868" width="11.125" style="535" customWidth="1"/>
    <col min="4869" max="4870" width="9.375" style="535" customWidth="1"/>
    <col min="4871" max="4871" width="11.125" style="535" customWidth="1"/>
    <col min="4872" max="4873" width="9.375" style="535" customWidth="1"/>
    <col min="4874" max="4874" width="11.125" style="535" customWidth="1"/>
    <col min="4875" max="4875" width="12.125" style="535" customWidth="1"/>
    <col min="4876" max="5117" width="9" style="535" customWidth="1"/>
    <col min="5118" max="5118" width="9.125" style="535" customWidth="1"/>
    <col min="5119" max="5121" width="11.125" style="535" customWidth="1"/>
    <col min="5122" max="5123" width="9.375" style="535" customWidth="1"/>
    <col min="5124" max="5124" width="11.125" style="535" customWidth="1"/>
    <col min="5125" max="5126" width="9.375" style="535" customWidth="1"/>
    <col min="5127" max="5127" width="11.125" style="535" customWidth="1"/>
    <col min="5128" max="5129" width="9.375" style="535" customWidth="1"/>
    <col min="5130" max="5130" width="11.125" style="535" customWidth="1"/>
    <col min="5131" max="5131" width="12.125" style="535" customWidth="1"/>
    <col min="5132" max="5373" width="9" style="535" customWidth="1"/>
    <col min="5374" max="5374" width="9.125" style="535" customWidth="1"/>
    <col min="5375" max="5377" width="11.125" style="535" customWidth="1"/>
    <col min="5378" max="5379" width="9.375" style="535" customWidth="1"/>
    <col min="5380" max="5380" width="11.125" style="535" customWidth="1"/>
    <col min="5381" max="5382" width="9.375" style="535" customWidth="1"/>
    <col min="5383" max="5383" width="11.125" style="535" customWidth="1"/>
    <col min="5384" max="5385" width="9.375" style="535" customWidth="1"/>
    <col min="5386" max="5386" width="11.125" style="535" customWidth="1"/>
    <col min="5387" max="5387" width="12.125" style="535" customWidth="1"/>
    <col min="5388" max="5629" width="9" style="535" customWidth="1"/>
    <col min="5630" max="5630" width="9.125" style="535" customWidth="1"/>
    <col min="5631" max="5633" width="11.125" style="535" customWidth="1"/>
    <col min="5634" max="5635" width="9.375" style="535" customWidth="1"/>
    <col min="5636" max="5636" width="11.125" style="535" customWidth="1"/>
    <col min="5637" max="5638" width="9.375" style="535" customWidth="1"/>
    <col min="5639" max="5639" width="11.125" style="535" customWidth="1"/>
    <col min="5640" max="5641" width="9.375" style="535" customWidth="1"/>
    <col min="5642" max="5642" width="11.125" style="535" customWidth="1"/>
    <col min="5643" max="5643" width="12.125" style="535" customWidth="1"/>
    <col min="5644" max="5885" width="9" style="535" customWidth="1"/>
    <col min="5886" max="5886" width="9.125" style="535" customWidth="1"/>
    <col min="5887" max="5889" width="11.125" style="535" customWidth="1"/>
    <col min="5890" max="5891" width="9.375" style="535" customWidth="1"/>
    <col min="5892" max="5892" width="11.125" style="535" customWidth="1"/>
    <col min="5893" max="5894" width="9.375" style="535" customWidth="1"/>
    <col min="5895" max="5895" width="11.125" style="535" customWidth="1"/>
    <col min="5896" max="5897" width="9.375" style="535" customWidth="1"/>
    <col min="5898" max="5898" width="11.125" style="535" customWidth="1"/>
    <col min="5899" max="5899" width="12.125" style="535" customWidth="1"/>
    <col min="5900" max="6141" width="9" style="535" customWidth="1"/>
    <col min="6142" max="6142" width="9.125" style="535" customWidth="1"/>
    <col min="6143" max="6145" width="11.125" style="535" customWidth="1"/>
    <col min="6146" max="6147" width="9.375" style="535" customWidth="1"/>
    <col min="6148" max="6148" width="11.125" style="535" customWidth="1"/>
    <col min="6149" max="6150" width="9.375" style="535" customWidth="1"/>
    <col min="6151" max="6151" width="11.125" style="535" customWidth="1"/>
    <col min="6152" max="6153" width="9.375" style="535" customWidth="1"/>
    <col min="6154" max="6154" width="11.125" style="535" customWidth="1"/>
    <col min="6155" max="6155" width="12.125" style="535" customWidth="1"/>
    <col min="6156" max="6397" width="9" style="535" customWidth="1"/>
    <col min="6398" max="6398" width="9.125" style="535" customWidth="1"/>
    <col min="6399" max="6401" width="11.125" style="535" customWidth="1"/>
    <col min="6402" max="6403" width="9.375" style="535" customWidth="1"/>
    <col min="6404" max="6404" width="11.125" style="535" customWidth="1"/>
    <col min="6405" max="6406" width="9.375" style="535" customWidth="1"/>
    <col min="6407" max="6407" width="11.125" style="535" customWidth="1"/>
    <col min="6408" max="6409" width="9.375" style="535" customWidth="1"/>
    <col min="6410" max="6410" width="11.125" style="535" customWidth="1"/>
    <col min="6411" max="6411" width="12.125" style="535" customWidth="1"/>
    <col min="6412" max="6653" width="9" style="535" customWidth="1"/>
    <col min="6654" max="6654" width="9.125" style="535" customWidth="1"/>
    <col min="6655" max="6657" width="11.125" style="535" customWidth="1"/>
    <col min="6658" max="6659" width="9.375" style="535" customWidth="1"/>
    <col min="6660" max="6660" width="11.125" style="535" customWidth="1"/>
    <col min="6661" max="6662" width="9.375" style="535" customWidth="1"/>
    <col min="6663" max="6663" width="11.125" style="535" customWidth="1"/>
    <col min="6664" max="6665" width="9.375" style="535" customWidth="1"/>
    <col min="6666" max="6666" width="11.125" style="535" customWidth="1"/>
    <col min="6667" max="6667" width="12.125" style="535" customWidth="1"/>
    <col min="6668" max="6909" width="9" style="535" customWidth="1"/>
    <col min="6910" max="6910" width="9.125" style="535" customWidth="1"/>
    <col min="6911" max="6913" width="11.125" style="535" customWidth="1"/>
    <col min="6914" max="6915" width="9.375" style="535" customWidth="1"/>
    <col min="6916" max="6916" width="11.125" style="535" customWidth="1"/>
    <col min="6917" max="6918" width="9.375" style="535" customWidth="1"/>
    <col min="6919" max="6919" width="11.125" style="535" customWidth="1"/>
    <col min="6920" max="6921" width="9.375" style="535" customWidth="1"/>
    <col min="6922" max="6922" width="11.125" style="535" customWidth="1"/>
    <col min="6923" max="6923" width="12.125" style="535" customWidth="1"/>
    <col min="6924" max="7165" width="9" style="535" customWidth="1"/>
    <col min="7166" max="7166" width="9.125" style="535" customWidth="1"/>
    <col min="7167" max="7169" width="11.125" style="535" customWidth="1"/>
    <col min="7170" max="7171" width="9.375" style="535" customWidth="1"/>
    <col min="7172" max="7172" width="11.125" style="535" customWidth="1"/>
    <col min="7173" max="7174" width="9.375" style="535" customWidth="1"/>
    <col min="7175" max="7175" width="11.125" style="535" customWidth="1"/>
    <col min="7176" max="7177" width="9.375" style="535" customWidth="1"/>
    <col min="7178" max="7178" width="11.125" style="535" customWidth="1"/>
    <col min="7179" max="7179" width="12.125" style="535" customWidth="1"/>
    <col min="7180" max="7421" width="9" style="535" customWidth="1"/>
    <col min="7422" max="7422" width="9.125" style="535" customWidth="1"/>
    <col min="7423" max="7425" width="11.125" style="535" customWidth="1"/>
    <col min="7426" max="7427" width="9.375" style="535" customWidth="1"/>
    <col min="7428" max="7428" width="11.125" style="535" customWidth="1"/>
    <col min="7429" max="7430" width="9.375" style="535" customWidth="1"/>
    <col min="7431" max="7431" width="11.125" style="535" customWidth="1"/>
    <col min="7432" max="7433" width="9.375" style="535" customWidth="1"/>
    <col min="7434" max="7434" width="11.125" style="535" customWidth="1"/>
    <col min="7435" max="7435" width="12.125" style="535" customWidth="1"/>
    <col min="7436" max="7677" width="9" style="535" customWidth="1"/>
    <col min="7678" max="7678" width="9.125" style="535" customWidth="1"/>
    <col min="7679" max="7681" width="11.125" style="535" customWidth="1"/>
    <col min="7682" max="7683" width="9.375" style="535" customWidth="1"/>
    <col min="7684" max="7684" width="11.125" style="535" customWidth="1"/>
    <col min="7685" max="7686" width="9.375" style="535" customWidth="1"/>
    <col min="7687" max="7687" width="11.125" style="535" customWidth="1"/>
    <col min="7688" max="7689" width="9.375" style="535" customWidth="1"/>
    <col min="7690" max="7690" width="11.125" style="535" customWidth="1"/>
    <col min="7691" max="7691" width="12.125" style="535" customWidth="1"/>
    <col min="7692" max="7933" width="9" style="535" customWidth="1"/>
    <col min="7934" max="7934" width="9.125" style="535" customWidth="1"/>
    <col min="7935" max="7937" width="11.125" style="535" customWidth="1"/>
    <col min="7938" max="7939" width="9.375" style="535" customWidth="1"/>
    <col min="7940" max="7940" width="11.125" style="535" customWidth="1"/>
    <col min="7941" max="7942" width="9.375" style="535" customWidth="1"/>
    <col min="7943" max="7943" width="11.125" style="535" customWidth="1"/>
    <col min="7944" max="7945" width="9.375" style="535" customWidth="1"/>
    <col min="7946" max="7946" width="11.125" style="535" customWidth="1"/>
    <col min="7947" max="7947" width="12.125" style="535" customWidth="1"/>
    <col min="7948" max="8189" width="9" style="535" customWidth="1"/>
    <col min="8190" max="8190" width="9.125" style="535" customWidth="1"/>
    <col min="8191" max="8193" width="11.125" style="535" customWidth="1"/>
    <col min="8194" max="8195" width="9.375" style="535" customWidth="1"/>
    <col min="8196" max="8196" width="11.125" style="535" customWidth="1"/>
    <col min="8197" max="8198" width="9.375" style="535" customWidth="1"/>
    <col min="8199" max="8199" width="11.125" style="535" customWidth="1"/>
    <col min="8200" max="8201" width="9.375" style="535" customWidth="1"/>
    <col min="8202" max="8202" width="11.125" style="535" customWidth="1"/>
    <col min="8203" max="8203" width="12.125" style="535" customWidth="1"/>
    <col min="8204" max="8445" width="9" style="535" customWidth="1"/>
    <col min="8446" max="8446" width="9.125" style="535" customWidth="1"/>
    <col min="8447" max="8449" width="11.125" style="535" customWidth="1"/>
    <col min="8450" max="8451" width="9.375" style="535" customWidth="1"/>
    <col min="8452" max="8452" width="11.125" style="535" customWidth="1"/>
    <col min="8453" max="8454" width="9.375" style="535" customWidth="1"/>
    <col min="8455" max="8455" width="11.125" style="535" customWidth="1"/>
    <col min="8456" max="8457" width="9.375" style="535" customWidth="1"/>
    <col min="8458" max="8458" width="11.125" style="535" customWidth="1"/>
    <col min="8459" max="8459" width="12.125" style="535" customWidth="1"/>
    <col min="8460" max="8701" width="9" style="535" customWidth="1"/>
    <col min="8702" max="8702" width="9.125" style="535" customWidth="1"/>
    <col min="8703" max="8705" width="11.125" style="535" customWidth="1"/>
    <col min="8706" max="8707" width="9.375" style="535" customWidth="1"/>
    <col min="8708" max="8708" width="11.125" style="535" customWidth="1"/>
    <col min="8709" max="8710" width="9.375" style="535" customWidth="1"/>
    <col min="8711" max="8711" width="11.125" style="535" customWidth="1"/>
    <col min="8712" max="8713" width="9.375" style="535" customWidth="1"/>
    <col min="8714" max="8714" width="11.125" style="535" customWidth="1"/>
    <col min="8715" max="8715" width="12.125" style="535" customWidth="1"/>
    <col min="8716" max="8957" width="9" style="535" customWidth="1"/>
    <col min="8958" max="8958" width="9.125" style="535" customWidth="1"/>
    <col min="8959" max="8961" width="11.125" style="535" customWidth="1"/>
    <col min="8962" max="8963" width="9.375" style="535" customWidth="1"/>
    <col min="8964" max="8964" width="11.125" style="535" customWidth="1"/>
    <col min="8965" max="8966" width="9.375" style="535" customWidth="1"/>
    <col min="8967" max="8967" width="11.125" style="535" customWidth="1"/>
    <col min="8968" max="8969" width="9.375" style="535" customWidth="1"/>
    <col min="8970" max="8970" width="11.125" style="535" customWidth="1"/>
    <col min="8971" max="8971" width="12.125" style="535" customWidth="1"/>
    <col min="8972" max="9213" width="9" style="535" customWidth="1"/>
    <col min="9214" max="9214" width="9.125" style="535" customWidth="1"/>
    <col min="9215" max="9217" width="11.125" style="535" customWidth="1"/>
    <col min="9218" max="9219" width="9.375" style="535" customWidth="1"/>
    <col min="9220" max="9220" width="11.125" style="535" customWidth="1"/>
    <col min="9221" max="9222" width="9.375" style="535" customWidth="1"/>
    <col min="9223" max="9223" width="11.125" style="535" customWidth="1"/>
    <col min="9224" max="9225" width="9.375" style="535" customWidth="1"/>
    <col min="9226" max="9226" width="11.125" style="535" customWidth="1"/>
    <col min="9227" max="9227" width="12.125" style="535" customWidth="1"/>
    <col min="9228" max="9469" width="9" style="535" customWidth="1"/>
    <col min="9470" max="9470" width="9.125" style="535" customWidth="1"/>
    <col min="9471" max="9473" width="11.125" style="535" customWidth="1"/>
    <col min="9474" max="9475" width="9.375" style="535" customWidth="1"/>
    <col min="9476" max="9476" width="11.125" style="535" customWidth="1"/>
    <col min="9477" max="9478" width="9.375" style="535" customWidth="1"/>
    <col min="9479" max="9479" width="11.125" style="535" customWidth="1"/>
    <col min="9480" max="9481" width="9.375" style="535" customWidth="1"/>
    <col min="9482" max="9482" width="11.125" style="535" customWidth="1"/>
    <col min="9483" max="9483" width="12.125" style="535" customWidth="1"/>
    <col min="9484" max="9725" width="9" style="535" customWidth="1"/>
    <col min="9726" max="9726" width="9.125" style="535" customWidth="1"/>
    <col min="9727" max="9729" width="11.125" style="535" customWidth="1"/>
    <col min="9730" max="9731" width="9.375" style="535" customWidth="1"/>
    <col min="9732" max="9732" width="11.125" style="535" customWidth="1"/>
    <col min="9733" max="9734" width="9.375" style="535" customWidth="1"/>
    <col min="9735" max="9735" width="11.125" style="535" customWidth="1"/>
    <col min="9736" max="9737" width="9.375" style="535" customWidth="1"/>
    <col min="9738" max="9738" width="11.125" style="535" customWidth="1"/>
    <col min="9739" max="9739" width="12.125" style="535" customWidth="1"/>
    <col min="9740" max="9981" width="9" style="535" customWidth="1"/>
    <col min="9982" max="9982" width="9.125" style="535" customWidth="1"/>
    <col min="9983" max="9985" width="11.125" style="535" customWidth="1"/>
    <col min="9986" max="9987" width="9.375" style="535" customWidth="1"/>
    <col min="9988" max="9988" width="11.125" style="535" customWidth="1"/>
    <col min="9989" max="9990" width="9.375" style="535" customWidth="1"/>
    <col min="9991" max="9991" width="11.125" style="535" customWidth="1"/>
    <col min="9992" max="9993" width="9.375" style="535" customWidth="1"/>
    <col min="9994" max="9994" width="11.125" style="535" customWidth="1"/>
    <col min="9995" max="9995" width="12.125" style="535" customWidth="1"/>
    <col min="9996" max="10237" width="9" style="535" customWidth="1"/>
    <col min="10238" max="10238" width="9.125" style="535" customWidth="1"/>
    <col min="10239" max="10241" width="11.125" style="535" customWidth="1"/>
    <col min="10242" max="10243" width="9.375" style="535" customWidth="1"/>
    <col min="10244" max="10244" width="11.125" style="535" customWidth="1"/>
    <col min="10245" max="10246" width="9.375" style="535" customWidth="1"/>
    <col min="10247" max="10247" width="11.125" style="535" customWidth="1"/>
    <col min="10248" max="10249" width="9.375" style="535" customWidth="1"/>
    <col min="10250" max="10250" width="11.125" style="535" customWidth="1"/>
    <col min="10251" max="10251" width="12.125" style="535" customWidth="1"/>
    <col min="10252" max="10493" width="9" style="535" customWidth="1"/>
    <col min="10494" max="10494" width="9.125" style="535" customWidth="1"/>
    <col min="10495" max="10497" width="11.125" style="535" customWidth="1"/>
    <col min="10498" max="10499" width="9.375" style="535" customWidth="1"/>
    <col min="10500" max="10500" width="11.125" style="535" customWidth="1"/>
    <col min="10501" max="10502" width="9.375" style="535" customWidth="1"/>
    <col min="10503" max="10503" width="11.125" style="535" customWidth="1"/>
    <col min="10504" max="10505" width="9.375" style="535" customWidth="1"/>
    <col min="10506" max="10506" width="11.125" style="535" customWidth="1"/>
    <col min="10507" max="10507" width="12.125" style="535" customWidth="1"/>
    <col min="10508" max="10749" width="9" style="535" customWidth="1"/>
    <col min="10750" max="10750" width="9.125" style="535" customWidth="1"/>
    <col min="10751" max="10753" width="11.125" style="535" customWidth="1"/>
    <col min="10754" max="10755" width="9.375" style="535" customWidth="1"/>
    <col min="10756" max="10756" width="11.125" style="535" customWidth="1"/>
    <col min="10757" max="10758" width="9.375" style="535" customWidth="1"/>
    <col min="10759" max="10759" width="11.125" style="535" customWidth="1"/>
    <col min="10760" max="10761" width="9.375" style="535" customWidth="1"/>
    <col min="10762" max="10762" width="11.125" style="535" customWidth="1"/>
    <col min="10763" max="10763" width="12.125" style="535" customWidth="1"/>
    <col min="10764" max="11005" width="9" style="535" customWidth="1"/>
    <col min="11006" max="11006" width="9.125" style="535" customWidth="1"/>
    <col min="11007" max="11009" width="11.125" style="535" customWidth="1"/>
    <col min="11010" max="11011" width="9.375" style="535" customWidth="1"/>
    <col min="11012" max="11012" width="11.125" style="535" customWidth="1"/>
    <col min="11013" max="11014" width="9.375" style="535" customWidth="1"/>
    <col min="11015" max="11015" width="11.125" style="535" customWidth="1"/>
    <col min="11016" max="11017" width="9.375" style="535" customWidth="1"/>
    <col min="11018" max="11018" width="11.125" style="535" customWidth="1"/>
    <col min="11019" max="11019" width="12.125" style="535" customWidth="1"/>
    <col min="11020" max="11261" width="9" style="535" customWidth="1"/>
    <col min="11262" max="11262" width="9.125" style="535" customWidth="1"/>
    <col min="11263" max="11265" width="11.125" style="535" customWidth="1"/>
    <col min="11266" max="11267" width="9.375" style="535" customWidth="1"/>
    <col min="11268" max="11268" width="11.125" style="535" customWidth="1"/>
    <col min="11269" max="11270" width="9.375" style="535" customWidth="1"/>
    <col min="11271" max="11271" width="11.125" style="535" customWidth="1"/>
    <col min="11272" max="11273" width="9.375" style="535" customWidth="1"/>
    <col min="11274" max="11274" width="11.125" style="535" customWidth="1"/>
    <col min="11275" max="11275" width="12.125" style="535" customWidth="1"/>
    <col min="11276" max="11517" width="9" style="535" customWidth="1"/>
    <col min="11518" max="11518" width="9.125" style="535" customWidth="1"/>
    <col min="11519" max="11521" width="11.125" style="535" customWidth="1"/>
    <col min="11522" max="11523" width="9.375" style="535" customWidth="1"/>
    <col min="11524" max="11524" width="11.125" style="535" customWidth="1"/>
    <col min="11525" max="11526" width="9.375" style="535" customWidth="1"/>
    <col min="11527" max="11527" width="11.125" style="535" customWidth="1"/>
    <col min="11528" max="11529" width="9.375" style="535" customWidth="1"/>
    <col min="11530" max="11530" width="11.125" style="535" customWidth="1"/>
    <col min="11531" max="11531" width="12.125" style="535" customWidth="1"/>
    <col min="11532" max="11773" width="9" style="535" customWidth="1"/>
    <col min="11774" max="11774" width="9.125" style="535" customWidth="1"/>
    <col min="11775" max="11777" width="11.125" style="535" customWidth="1"/>
    <col min="11778" max="11779" width="9.375" style="535" customWidth="1"/>
    <col min="11780" max="11780" width="11.125" style="535" customWidth="1"/>
    <col min="11781" max="11782" width="9.375" style="535" customWidth="1"/>
    <col min="11783" max="11783" width="11.125" style="535" customWidth="1"/>
    <col min="11784" max="11785" width="9.375" style="535" customWidth="1"/>
    <col min="11786" max="11786" width="11.125" style="535" customWidth="1"/>
    <col min="11787" max="11787" width="12.125" style="535" customWidth="1"/>
    <col min="11788" max="12029" width="9" style="535" customWidth="1"/>
    <col min="12030" max="12030" width="9.125" style="535" customWidth="1"/>
    <col min="12031" max="12033" width="11.125" style="535" customWidth="1"/>
    <col min="12034" max="12035" width="9.375" style="535" customWidth="1"/>
    <col min="12036" max="12036" width="11.125" style="535" customWidth="1"/>
    <col min="12037" max="12038" width="9.375" style="535" customWidth="1"/>
    <col min="12039" max="12039" width="11.125" style="535" customWidth="1"/>
    <col min="12040" max="12041" width="9.375" style="535" customWidth="1"/>
    <col min="12042" max="12042" width="11.125" style="535" customWidth="1"/>
    <col min="12043" max="12043" width="12.125" style="535" customWidth="1"/>
    <col min="12044" max="12285" width="9" style="535" customWidth="1"/>
    <col min="12286" max="12286" width="9.125" style="535" customWidth="1"/>
    <col min="12287" max="12289" width="11.125" style="535" customWidth="1"/>
    <col min="12290" max="12291" width="9.375" style="535" customWidth="1"/>
    <col min="12292" max="12292" width="11.125" style="535" customWidth="1"/>
    <col min="12293" max="12294" width="9.375" style="535" customWidth="1"/>
    <col min="12295" max="12295" width="11.125" style="535" customWidth="1"/>
    <col min="12296" max="12297" width="9.375" style="535" customWidth="1"/>
    <col min="12298" max="12298" width="11.125" style="535" customWidth="1"/>
    <col min="12299" max="12299" width="12.125" style="535" customWidth="1"/>
    <col min="12300" max="12541" width="9" style="535" customWidth="1"/>
    <col min="12542" max="12542" width="9.125" style="535" customWidth="1"/>
    <col min="12543" max="12545" width="11.125" style="535" customWidth="1"/>
    <col min="12546" max="12547" width="9.375" style="535" customWidth="1"/>
    <col min="12548" max="12548" width="11.125" style="535" customWidth="1"/>
    <col min="12549" max="12550" width="9.375" style="535" customWidth="1"/>
    <col min="12551" max="12551" width="11.125" style="535" customWidth="1"/>
    <col min="12552" max="12553" width="9.375" style="535" customWidth="1"/>
    <col min="12554" max="12554" width="11.125" style="535" customWidth="1"/>
    <col min="12555" max="12555" width="12.125" style="535" customWidth="1"/>
    <col min="12556" max="12797" width="9" style="535" customWidth="1"/>
    <col min="12798" max="12798" width="9.125" style="535" customWidth="1"/>
    <col min="12799" max="12801" width="11.125" style="535" customWidth="1"/>
    <col min="12802" max="12803" width="9.375" style="535" customWidth="1"/>
    <col min="12804" max="12804" width="11.125" style="535" customWidth="1"/>
    <col min="12805" max="12806" width="9.375" style="535" customWidth="1"/>
    <col min="12807" max="12807" width="11.125" style="535" customWidth="1"/>
    <col min="12808" max="12809" width="9.375" style="535" customWidth="1"/>
    <col min="12810" max="12810" width="11.125" style="535" customWidth="1"/>
    <col min="12811" max="12811" width="12.125" style="535" customWidth="1"/>
    <col min="12812" max="13053" width="9" style="535" customWidth="1"/>
    <col min="13054" max="13054" width="9.125" style="535" customWidth="1"/>
    <col min="13055" max="13057" width="11.125" style="535" customWidth="1"/>
    <col min="13058" max="13059" width="9.375" style="535" customWidth="1"/>
    <col min="13060" max="13060" width="11.125" style="535" customWidth="1"/>
    <col min="13061" max="13062" width="9.375" style="535" customWidth="1"/>
    <col min="13063" max="13063" width="11.125" style="535" customWidth="1"/>
    <col min="13064" max="13065" width="9.375" style="535" customWidth="1"/>
    <col min="13066" max="13066" width="11.125" style="535" customWidth="1"/>
    <col min="13067" max="13067" width="12.125" style="535" customWidth="1"/>
    <col min="13068" max="13309" width="9" style="535" customWidth="1"/>
    <col min="13310" max="13310" width="9.125" style="535" customWidth="1"/>
    <col min="13311" max="13313" width="11.125" style="535" customWidth="1"/>
    <col min="13314" max="13315" width="9.375" style="535" customWidth="1"/>
    <col min="13316" max="13316" width="11.125" style="535" customWidth="1"/>
    <col min="13317" max="13318" width="9.375" style="535" customWidth="1"/>
    <col min="13319" max="13319" width="11.125" style="535" customWidth="1"/>
    <col min="13320" max="13321" width="9.375" style="535" customWidth="1"/>
    <col min="13322" max="13322" width="11.125" style="535" customWidth="1"/>
    <col min="13323" max="13323" width="12.125" style="535" customWidth="1"/>
    <col min="13324" max="13565" width="9" style="535" customWidth="1"/>
    <col min="13566" max="13566" width="9.125" style="535" customWidth="1"/>
    <col min="13567" max="13569" width="11.125" style="535" customWidth="1"/>
    <col min="13570" max="13571" width="9.375" style="535" customWidth="1"/>
    <col min="13572" max="13572" width="11.125" style="535" customWidth="1"/>
    <col min="13573" max="13574" width="9.375" style="535" customWidth="1"/>
    <col min="13575" max="13575" width="11.125" style="535" customWidth="1"/>
    <col min="13576" max="13577" width="9.375" style="535" customWidth="1"/>
    <col min="13578" max="13578" width="11.125" style="535" customWidth="1"/>
    <col min="13579" max="13579" width="12.125" style="535" customWidth="1"/>
    <col min="13580" max="13821" width="9" style="535" customWidth="1"/>
    <col min="13822" max="13822" width="9.125" style="535" customWidth="1"/>
    <col min="13823" max="13825" width="11.125" style="535" customWidth="1"/>
    <col min="13826" max="13827" width="9.375" style="535" customWidth="1"/>
    <col min="13828" max="13828" width="11.125" style="535" customWidth="1"/>
    <col min="13829" max="13830" width="9.375" style="535" customWidth="1"/>
    <col min="13831" max="13831" width="11.125" style="535" customWidth="1"/>
    <col min="13832" max="13833" width="9.375" style="535" customWidth="1"/>
    <col min="13834" max="13834" width="11.125" style="535" customWidth="1"/>
    <col min="13835" max="13835" width="12.125" style="535" customWidth="1"/>
    <col min="13836" max="14077" width="9" style="535" customWidth="1"/>
    <col min="14078" max="14078" width="9.125" style="535" customWidth="1"/>
    <col min="14079" max="14081" width="11.125" style="535" customWidth="1"/>
    <col min="14082" max="14083" width="9.375" style="535" customWidth="1"/>
    <col min="14084" max="14084" width="11.125" style="535" customWidth="1"/>
    <col min="14085" max="14086" width="9.375" style="535" customWidth="1"/>
    <col min="14087" max="14087" width="11.125" style="535" customWidth="1"/>
    <col min="14088" max="14089" width="9.375" style="535" customWidth="1"/>
    <col min="14090" max="14090" width="11.125" style="535" customWidth="1"/>
    <col min="14091" max="14091" width="12.125" style="535" customWidth="1"/>
    <col min="14092" max="14333" width="9" style="535" customWidth="1"/>
    <col min="14334" max="14334" width="9.125" style="535" customWidth="1"/>
    <col min="14335" max="14337" width="11.125" style="535" customWidth="1"/>
    <col min="14338" max="14339" width="9.375" style="535" customWidth="1"/>
    <col min="14340" max="14340" width="11.125" style="535" customWidth="1"/>
    <col min="14341" max="14342" width="9.375" style="535" customWidth="1"/>
    <col min="14343" max="14343" width="11.125" style="535" customWidth="1"/>
    <col min="14344" max="14345" width="9.375" style="535" customWidth="1"/>
    <col min="14346" max="14346" width="11.125" style="535" customWidth="1"/>
    <col min="14347" max="14347" width="12.125" style="535" customWidth="1"/>
    <col min="14348" max="14589" width="9" style="535" customWidth="1"/>
    <col min="14590" max="14590" width="9.125" style="535" customWidth="1"/>
    <col min="14591" max="14593" width="11.125" style="535" customWidth="1"/>
    <col min="14594" max="14595" width="9.375" style="535" customWidth="1"/>
    <col min="14596" max="14596" width="11.125" style="535" customWidth="1"/>
    <col min="14597" max="14598" width="9.375" style="535" customWidth="1"/>
    <col min="14599" max="14599" width="11.125" style="535" customWidth="1"/>
    <col min="14600" max="14601" width="9.375" style="535" customWidth="1"/>
    <col min="14602" max="14602" width="11.125" style="535" customWidth="1"/>
    <col min="14603" max="14603" width="12.125" style="535" customWidth="1"/>
    <col min="14604" max="14845" width="9" style="535" customWidth="1"/>
    <col min="14846" max="14846" width="9.125" style="535" customWidth="1"/>
    <col min="14847" max="14849" width="11.125" style="535" customWidth="1"/>
    <col min="14850" max="14851" width="9.375" style="535" customWidth="1"/>
    <col min="14852" max="14852" width="11.125" style="535" customWidth="1"/>
    <col min="14853" max="14854" width="9.375" style="535" customWidth="1"/>
    <col min="14855" max="14855" width="11.125" style="535" customWidth="1"/>
    <col min="14856" max="14857" width="9.375" style="535" customWidth="1"/>
    <col min="14858" max="14858" width="11.125" style="535" customWidth="1"/>
    <col min="14859" max="14859" width="12.125" style="535" customWidth="1"/>
    <col min="14860" max="15101" width="9" style="535" customWidth="1"/>
    <col min="15102" max="15102" width="9.125" style="535" customWidth="1"/>
    <col min="15103" max="15105" width="11.125" style="535" customWidth="1"/>
    <col min="15106" max="15107" width="9.375" style="535" customWidth="1"/>
    <col min="15108" max="15108" width="11.125" style="535" customWidth="1"/>
    <col min="15109" max="15110" width="9.375" style="535" customWidth="1"/>
    <col min="15111" max="15111" width="11.125" style="535" customWidth="1"/>
    <col min="15112" max="15113" width="9.375" style="535" customWidth="1"/>
    <col min="15114" max="15114" width="11.125" style="535" customWidth="1"/>
    <col min="15115" max="15115" width="12.125" style="535" customWidth="1"/>
    <col min="15116" max="15357" width="9" style="535" customWidth="1"/>
    <col min="15358" max="15358" width="9.125" style="535" customWidth="1"/>
    <col min="15359" max="15361" width="11.125" style="535" customWidth="1"/>
    <col min="15362" max="15363" width="9.375" style="535" customWidth="1"/>
    <col min="15364" max="15364" width="11.125" style="535" customWidth="1"/>
    <col min="15365" max="15366" width="9.375" style="535" customWidth="1"/>
    <col min="15367" max="15367" width="11.125" style="535" customWidth="1"/>
    <col min="15368" max="15369" width="9.375" style="535" customWidth="1"/>
    <col min="15370" max="15370" width="11.125" style="535" customWidth="1"/>
    <col min="15371" max="15371" width="12.125" style="535" customWidth="1"/>
    <col min="15372" max="15613" width="9" style="535" customWidth="1"/>
    <col min="15614" max="15614" width="9.125" style="535" customWidth="1"/>
    <col min="15615" max="15617" width="11.125" style="535" customWidth="1"/>
    <col min="15618" max="15619" width="9.375" style="535" customWidth="1"/>
    <col min="15620" max="15620" width="11.125" style="535" customWidth="1"/>
    <col min="15621" max="15622" width="9.375" style="535" customWidth="1"/>
    <col min="15623" max="15623" width="11.125" style="535" customWidth="1"/>
    <col min="15624" max="15625" width="9.375" style="535" customWidth="1"/>
    <col min="15626" max="15626" width="11.125" style="535" customWidth="1"/>
    <col min="15627" max="15627" width="12.125" style="535" customWidth="1"/>
    <col min="15628" max="15869" width="9" style="535" customWidth="1"/>
    <col min="15870" max="15870" width="9.125" style="535" customWidth="1"/>
    <col min="15871" max="15873" width="11.125" style="535" customWidth="1"/>
    <col min="15874" max="15875" width="9.375" style="535" customWidth="1"/>
    <col min="15876" max="15876" width="11.125" style="535" customWidth="1"/>
    <col min="15877" max="15878" width="9.375" style="535" customWidth="1"/>
    <col min="15879" max="15879" width="11.125" style="535" customWidth="1"/>
    <col min="15880" max="15881" width="9.375" style="535" customWidth="1"/>
    <col min="15882" max="15882" width="11.125" style="535" customWidth="1"/>
    <col min="15883" max="15883" width="12.125" style="535" customWidth="1"/>
    <col min="15884" max="16125" width="9" style="535" customWidth="1"/>
    <col min="16126" max="16126" width="9.125" style="535" customWidth="1"/>
    <col min="16127" max="16129" width="11.125" style="535" customWidth="1"/>
    <col min="16130" max="16131" width="9.375" style="535" customWidth="1"/>
    <col min="16132" max="16132" width="11.125" style="535" customWidth="1"/>
    <col min="16133" max="16134" width="9.375" style="535" customWidth="1"/>
    <col min="16135" max="16135" width="11.125" style="535" customWidth="1"/>
    <col min="16136" max="16137" width="9.375" style="535" customWidth="1"/>
    <col min="16138" max="16138" width="11.125" style="535" customWidth="1"/>
    <col min="16139" max="16139" width="12.125" style="535" customWidth="1"/>
    <col min="16140" max="16384" width="9" style="535" customWidth="1"/>
  </cols>
  <sheetData>
    <row r="1" spans="1:11" ht="15.75" customHeight="1">
      <c r="B1" s="544"/>
      <c r="C1" s="535" t="s">
        <v>337</v>
      </c>
    </row>
    <row r="2" spans="1:11" ht="15.75" customHeight="1">
      <c r="B2" s="545"/>
      <c r="C2" s="535" t="s">
        <v>69</v>
      </c>
    </row>
    <row r="4" spans="1:11" s="281" customFormat="1" ht="15.75" customHeight="1">
      <c r="A4" s="537" t="s">
        <v>67</v>
      </c>
      <c r="B4" s="546" t="s">
        <v>338</v>
      </c>
      <c r="C4" s="555" t="s">
        <v>258</v>
      </c>
      <c r="D4" s="555"/>
      <c r="E4" s="569"/>
      <c r="F4" s="555"/>
      <c r="G4" s="555"/>
      <c r="H4" s="555"/>
      <c r="I4" s="555"/>
      <c r="J4" s="555"/>
    </row>
    <row r="5" spans="1:11" s="536" customFormat="1" ht="29.25" customHeight="1">
      <c r="A5" s="538"/>
      <c r="B5" s="547"/>
      <c r="C5" s="556" t="s">
        <v>338</v>
      </c>
      <c r="D5" s="562" t="s">
        <v>340</v>
      </c>
      <c r="E5" s="570"/>
      <c r="F5" s="562" t="s">
        <v>340</v>
      </c>
      <c r="G5" s="577"/>
      <c r="H5" s="584"/>
      <c r="I5" s="577"/>
      <c r="J5" s="577"/>
    </row>
    <row r="6" spans="1:11" s="281" customFormat="1" ht="15.75" customHeight="1">
      <c r="A6" s="538"/>
      <c r="B6" s="548"/>
      <c r="C6" s="557"/>
      <c r="D6" s="563"/>
      <c r="E6" s="571"/>
      <c r="F6" s="576"/>
      <c r="G6" s="578"/>
      <c r="H6" s="585"/>
      <c r="I6" s="585"/>
      <c r="J6" s="585"/>
    </row>
    <row r="7" spans="1:11" s="536" customFormat="1" ht="36" customHeight="1">
      <c r="A7" s="538"/>
      <c r="B7" s="549"/>
      <c r="C7" s="558"/>
      <c r="D7" s="564" t="s">
        <v>338</v>
      </c>
      <c r="E7" s="564" t="s">
        <v>343</v>
      </c>
      <c r="F7" s="564" t="s">
        <v>338</v>
      </c>
      <c r="G7" s="579" t="s">
        <v>344</v>
      </c>
      <c r="H7" s="564" t="s">
        <v>348</v>
      </c>
      <c r="I7" s="579" t="s">
        <v>344</v>
      </c>
      <c r="J7" s="587" t="s">
        <v>46</v>
      </c>
    </row>
    <row r="8" spans="1:11" ht="15.75" customHeight="1">
      <c r="A8" s="539"/>
      <c r="B8" s="550" t="s">
        <v>194</v>
      </c>
      <c r="C8" s="559" t="s">
        <v>78</v>
      </c>
      <c r="D8" s="565" t="s">
        <v>349</v>
      </c>
      <c r="E8" s="572"/>
      <c r="F8" s="565" t="s">
        <v>349</v>
      </c>
      <c r="G8" s="580"/>
      <c r="H8" s="586"/>
      <c r="I8" s="580"/>
      <c r="J8" s="588"/>
    </row>
    <row r="9" spans="1:11" ht="15.75" customHeight="1">
      <c r="A9" s="540"/>
      <c r="B9" s="551"/>
      <c r="C9" s="560"/>
      <c r="D9" s="566"/>
      <c r="E9" s="573"/>
      <c r="F9" s="573"/>
      <c r="G9" s="581"/>
      <c r="H9" s="573"/>
      <c r="I9" s="581"/>
      <c r="J9" s="589"/>
    </row>
    <row r="10" spans="1:11" ht="15.75" customHeight="1">
      <c r="A10" s="538" t="s">
        <v>208</v>
      </c>
      <c r="B10" s="552">
        <v>380000</v>
      </c>
      <c r="C10" s="561">
        <v>263000</v>
      </c>
      <c r="D10" s="567">
        <v>259000</v>
      </c>
      <c r="E10" s="574">
        <v>0</v>
      </c>
      <c r="F10" s="574">
        <v>11000</v>
      </c>
      <c r="G10" s="582">
        <v>3000</v>
      </c>
      <c r="H10" s="574">
        <v>3000</v>
      </c>
      <c r="I10" s="582">
        <v>4000</v>
      </c>
      <c r="J10" s="552">
        <v>83000</v>
      </c>
      <c r="K10" s="590"/>
    </row>
    <row r="11" spans="1:11" ht="15.75" customHeight="1">
      <c r="A11" s="540" t="s">
        <v>353</v>
      </c>
      <c r="B11" s="552">
        <v>9000</v>
      </c>
      <c r="C11" s="561">
        <v>0</v>
      </c>
      <c r="D11" s="567">
        <v>0</v>
      </c>
      <c r="E11" s="575">
        <v>0</v>
      </c>
      <c r="F11" s="574">
        <v>0</v>
      </c>
      <c r="G11" s="583">
        <v>0</v>
      </c>
      <c r="H11" s="575">
        <v>0</v>
      </c>
      <c r="I11" s="583">
        <v>0</v>
      </c>
      <c r="J11" s="552">
        <v>9000</v>
      </c>
      <c r="K11" s="590"/>
    </row>
    <row r="12" spans="1:11" ht="15.75" customHeight="1">
      <c r="A12" s="540" t="s">
        <v>345</v>
      </c>
      <c r="B12" s="552">
        <v>9000</v>
      </c>
      <c r="C12" s="561">
        <v>1000</v>
      </c>
      <c r="D12" s="567">
        <v>1000</v>
      </c>
      <c r="E12" s="575">
        <v>0</v>
      </c>
      <c r="F12" s="575">
        <v>0</v>
      </c>
      <c r="G12" s="583">
        <v>0</v>
      </c>
      <c r="H12" s="574">
        <v>0</v>
      </c>
      <c r="I12" s="582">
        <v>0</v>
      </c>
      <c r="J12" s="552">
        <v>7000</v>
      </c>
      <c r="K12" s="590"/>
    </row>
    <row r="13" spans="1:11" ht="15.75" customHeight="1">
      <c r="A13" s="540" t="s">
        <v>355</v>
      </c>
      <c r="B13" s="552">
        <v>14000</v>
      </c>
      <c r="C13" s="561">
        <v>5000</v>
      </c>
      <c r="D13" s="567">
        <v>5000</v>
      </c>
      <c r="E13" s="575">
        <v>0</v>
      </c>
      <c r="F13" s="574" t="s">
        <v>457</v>
      </c>
      <c r="G13" s="583">
        <v>0</v>
      </c>
      <c r="H13" s="575">
        <v>0</v>
      </c>
      <c r="I13" s="582">
        <v>0</v>
      </c>
      <c r="J13" s="552">
        <v>9000</v>
      </c>
      <c r="K13" s="590"/>
    </row>
    <row r="14" spans="1:11" ht="15.75" customHeight="1">
      <c r="A14" s="540" t="s">
        <v>356</v>
      </c>
      <c r="B14" s="552">
        <v>20000</v>
      </c>
      <c r="C14" s="561">
        <v>10000</v>
      </c>
      <c r="D14" s="567">
        <v>10000</v>
      </c>
      <c r="E14" s="575">
        <v>0</v>
      </c>
      <c r="F14" s="574">
        <v>1000</v>
      </c>
      <c r="G14" s="582">
        <v>0</v>
      </c>
      <c r="H14" s="574">
        <v>0</v>
      </c>
      <c r="I14" s="582">
        <v>0</v>
      </c>
      <c r="J14" s="552">
        <v>9000</v>
      </c>
      <c r="K14" s="590"/>
    </row>
    <row r="15" spans="1:11" ht="15.75" customHeight="1">
      <c r="A15" s="540" t="s">
        <v>358</v>
      </c>
      <c r="B15" s="552">
        <v>23000</v>
      </c>
      <c r="C15" s="561">
        <v>15000</v>
      </c>
      <c r="D15" s="567">
        <v>14000</v>
      </c>
      <c r="E15" s="575">
        <v>0</v>
      </c>
      <c r="F15" s="574">
        <v>1000</v>
      </c>
      <c r="G15" s="582">
        <v>0</v>
      </c>
      <c r="H15" s="574">
        <v>0</v>
      </c>
      <c r="I15" s="582">
        <v>0</v>
      </c>
      <c r="J15" s="552">
        <v>6000</v>
      </c>
      <c r="K15" s="590"/>
    </row>
    <row r="16" spans="1:11" ht="15.75" customHeight="1">
      <c r="A16" s="540" t="s">
        <v>359</v>
      </c>
      <c r="B16" s="552">
        <v>26000</v>
      </c>
      <c r="C16" s="561">
        <v>16000</v>
      </c>
      <c r="D16" s="567">
        <v>16000</v>
      </c>
      <c r="E16" s="575">
        <v>0</v>
      </c>
      <c r="F16" s="574">
        <v>1000</v>
      </c>
      <c r="G16" s="583">
        <v>0</v>
      </c>
      <c r="H16" s="574">
        <v>1000</v>
      </c>
      <c r="I16" s="582">
        <v>1000</v>
      </c>
      <c r="J16" s="552">
        <v>7000</v>
      </c>
      <c r="K16" s="590"/>
    </row>
    <row r="17" spans="1:11" ht="15.75" customHeight="1">
      <c r="A17" s="540" t="s">
        <v>354</v>
      </c>
      <c r="B17" s="552">
        <v>34000</v>
      </c>
      <c r="C17" s="561">
        <v>23000</v>
      </c>
      <c r="D17" s="567">
        <v>23000</v>
      </c>
      <c r="E17" s="575">
        <v>0</v>
      </c>
      <c r="F17" s="574">
        <v>1000</v>
      </c>
      <c r="G17" s="582">
        <v>0</v>
      </c>
      <c r="H17" s="574">
        <v>0</v>
      </c>
      <c r="I17" s="582">
        <v>0</v>
      </c>
      <c r="J17" s="552">
        <v>9000</v>
      </c>
      <c r="K17" s="590"/>
    </row>
    <row r="18" spans="1:11" ht="15.75" customHeight="1">
      <c r="A18" s="540" t="s">
        <v>142</v>
      </c>
      <c r="B18" s="552">
        <v>39000</v>
      </c>
      <c r="C18" s="561">
        <v>31000</v>
      </c>
      <c r="D18" s="567">
        <v>30000</v>
      </c>
      <c r="E18" s="575">
        <v>0</v>
      </c>
      <c r="F18" s="574">
        <v>2000</v>
      </c>
      <c r="G18" s="582">
        <v>0</v>
      </c>
      <c r="H18" s="574">
        <v>1000</v>
      </c>
      <c r="I18" s="582">
        <v>1000</v>
      </c>
      <c r="J18" s="552">
        <v>4000</v>
      </c>
      <c r="K18" s="590"/>
    </row>
    <row r="19" spans="1:11" ht="15.75" customHeight="1">
      <c r="A19" s="540" t="s">
        <v>272</v>
      </c>
      <c r="B19" s="552">
        <v>51000</v>
      </c>
      <c r="C19" s="561">
        <v>42000</v>
      </c>
      <c r="D19" s="567">
        <v>41000</v>
      </c>
      <c r="E19" s="575">
        <v>0</v>
      </c>
      <c r="F19" s="574">
        <v>1000</v>
      </c>
      <c r="G19" s="582">
        <v>1000</v>
      </c>
      <c r="H19" s="574">
        <v>0</v>
      </c>
      <c r="I19" s="582">
        <v>1000</v>
      </c>
      <c r="J19" s="552">
        <v>5000</v>
      </c>
      <c r="K19" s="590"/>
    </row>
    <row r="20" spans="1:11" ht="15.75" customHeight="1">
      <c r="A20" s="540" t="s">
        <v>361</v>
      </c>
      <c r="B20" s="552">
        <v>41000</v>
      </c>
      <c r="C20" s="561">
        <v>34000</v>
      </c>
      <c r="D20" s="567">
        <v>34000</v>
      </c>
      <c r="E20" s="575">
        <v>0</v>
      </c>
      <c r="F20" s="574">
        <v>2000</v>
      </c>
      <c r="G20" s="582">
        <v>0</v>
      </c>
      <c r="H20" s="574">
        <v>0</v>
      </c>
      <c r="I20" s="582">
        <v>0</v>
      </c>
      <c r="J20" s="552">
        <v>3000</v>
      </c>
      <c r="K20" s="590"/>
    </row>
    <row r="21" spans="1:11" ht="15.75" customHeight="1">
      <c r="A21" s="540" t="s">
        <v>311</v>
      </c>
      <c r="B21" s="552">
        <v>38000</v>
      </c>
      <c r="C21" s="561">
        <v>30000</v>
      </c>
      <c r="D21" s="567">
        <v>30000</v>
      </c>
      <c r="E21" s="575">
        <v>0</v>
      </c>
      <c r="F21" s="574">
        <v>1000</v>
      </c>
      <c r="G21" s="582">
        <v>0</v>
      </c>
      <c r="H21" s="575">
        <v>0</v>
      </c>
      <c r="I21" s="582">
        <v>0</v>
      </c>
      <c r="J21" s="552">
        <v>5000</v>
      </c>
      <c r="K21" s="590"/>
    </row>
    <row r="22" spans="1:11" ht="15.75" customHeight="1">
      <c r="A22" s="540" t="s">
        <v>362</v>
      </c>
      <c r="B22" s="552">
        <v>63000</v>
      </c>
      <c r="C22" s="561">
        <v>55000</v>
      </c>
      <c r="D22" s="567">
        <v>53000</v>
      </c>
      <c r="E22" s="574">
        <v>0</v>
      </c>
      <c r="F22" s="574">
        <v>2000</v>
      </c>
      <c r="G22" s="582">
        <v>0</v>
      </c>
      <c r="H22" s="574">
        <v>0</v>
      </c>
      <c r="I22" s="582">
        <v>0</v>
      </c>
      <c r="J22" s="552">
        <v>3000</v>
      </c>
      <c r="K22" s="590"/>
    </row>
    <row r="23" spans="1:11" ht="15.75" customHeight="1">
      <c r="A23" s="541"/>
    </row>
    <row r="24" spans="1:11" ht="15.75" customHeight="1">
      <c r="A24" s="541"/>
    </row>
    <row r="25" spans="1:11" ht="15.75" customHeight="1">
      <c r="A25" s="535" t="s">
        <v>363</v>
      </c>
    </row>
    <row r="26" spans="1:11" ht="15.75" customHeight="1">
      <c r="A26" s="542" t="s">
        <v>364</v>
      </c>
      <c r="E26" s="535" t="s">
        <v>368</v>
      </c>
    </row>
    <row r="27" spans="1:11" ht="15.75" customHeight="1">
      <c r="A27" s="543" t="s">
        <v>137</v>
      </c>
      <c r="B27" s="543" t="s">
        <v>181</v>
      </c>
      <c r="C27" s="543" t="s">
        <v>371</v>
      </c>
      <c r="D27" s="543"/>
      <c r="E27" s="543" t="s">
        <v>137</v>
      </c>
      <c r="F27" s="543" t="s">
        <v>181</v>
      </c>
      <c r="G27" s="543" t="s">
        <v>373</v>
      </c>
    </row>
    <row r="28" spans="1:11" ht="15.75" customHeight="1">
      <c r="A28" s="543" t="s">
        <v>353</v>
      </c>
      <c r="B28" s="553">
        <v>9000</v>
      </c>
      <c r="C28" s="553">
        <f t="shared" ref="C28:C39" si="0">SUM(D11:F11,H11)</f>
        <v>0</v>
      </c>
      <c r="D28" s="553"/>
      <c r="E28" s="543" t="s">
        <v>353</v>
      </c>
      <c r="F28" s="553">
        <v>9000</v>
      </c>
      <c r="G28" s="553">
        <f t="shared" ref="G28:G39" si="1">SUM(C11,G11,I11)</f>
        <v>0</v>
      </c>
      <c r="J28" s="590"/>
      <c r="K28" s="591"/>
    </row>
    <row r="29" spans="1:11" ht="15.75" customHeight="1">
      <c r="A29" s="543" t="s">
        <v>345</v>
      </c>
      <c r="B29" s="553">
        <v>9000</v>
      </c>
      <c r="C29" s="553">
        <f t="shared" si="0"/>
        <v>1000</v>
      </c>
      <c r="D29" s="553"/>
      <c r="E29" s="543" t="s">
        <v>345</v>
      </c>
      <c r="F29" s="553">
        <v>9000</v>
      </c>
      <c r="G29" s="553">
        <f t="shared" si="1"/>
        <v>1000</v>
      </c>
      <c r="J29" s="590"/>
      <c r="K29" s="591"/>
    </row>
    <row r="30" spans="1:11" ht="15.75" customHeight="1">
      <c r="A30" s="543" t="s">
        <v>355</v>
      </c>
      <c r="B30" s="553">
        <v>14000</v>
      </c>
      <c r="C30" s="553">
        <f t="shared" si="0"/>
        <v>5000</v>
      </c>
      <c r="D30" s="553"/>
      <c r="E30" s="543" t="s">
        <v>355</v>
      </c>
      <c r="F30" s="553">
        <v>14000</v>
      </c>
      <c r="G30" s="553">
        <f t="shared" si="1"/>
        <v>5000</v>
      </c>
      <c r="J30" s="590"/>
      <c r="K30" s="591"/>
    </row>
    <row r="31" spans="1:11" ht="15.75" customHeight="1">
      <c r="A31" s="543" t="s">
        <v>356</v>
      </c>
      <c r="B31" s="553">
        <v>20000</v>
      </c>
      <c r="C31" s="553">
        <f t="shared" si="0"/>
        <v>11000</v>
      </c>
      <c r="D31" s="553"/>
      <c r="E31" s="543" t="s">
        <v>356</v>
      </c>
      <c r="F31" s="553">
        <v>20000</v>
      </c>
      <c r="G31" s="553">
        <f t="shared" si="1"/>
        <v>10000</v>
      </c>
      <c r="J31" s="590"/>
      <c r="K31" s="591"/>
    </row>
    <row r="32" spans="1:11" ht="15.75" customHeight="1">
      <c r="A32" s="543" t="s">
        <v>358</v>
      </c>
      <c r="B32" s="553">
        <v>23000</v>
      </c>
      <c r="C32" s="553">
        <f t="shared" si="0"/>
        <v>15000</v>
      </c>
      <c r="D32" s="553"/>
      <c r="E32" s="543" t="s">
        <v>358</v>
      </c>
      <c r="F32" s="553">
        <v>23000</v>
      </c>
      <c r="G32" s="553">
        <f t="shared" si="1"/>
        <v>15000</v>
      </c>
      <c r="J32" s="590"/>
      <c r="K32" s="591"/>
    </row>
    <row r="33" spans="1:25" ht="15.75" customHeight="1">
      <c r="A33" s="543" t="s">
        <v>359</v>
      </c>
      <c r="B33" s="553">
        <v>26000</v>
      </c>
      <c r="C33" s="553">
        <f t="shared" si="0"/>
        <v>18000</v>
      </c>
      <c r="D33" s="553"/>
      <c r="E33" s="543" t="s">
        <v>359</v>
      </c>
      <c r="F33" s="553">
        <v>26000</v>
      </c>
      <c r="G33" s="553">
        <f t="shared" si="1"/>
        <v>17000</v>
      </c>
      <c r="J33" s="590"/>
      <c r="K33" s="591"/>
    </row>
    <row r="34" spans="1:25" ht="15.75" customHeight="1">
      <c r="A34" s="543" t="s">
        <v>354</v>
      </c>
      <c r="B34" s="553">
        <v>34000</v>
      </c>
      <c r="C34" s="553">
        <f t="shared" si="0"/>
        <v>24000</v>
      </c>
      <c r="D34" s="553"/>
      <c r="E34" s="543" t="s">
        <v>354</v>
      </c>
      <c r="F34" s="553">
        <v>34000</v>
      </c>
      <c r="G34" s="553">
        <f t="shared" si="1"/>
        <v>23000</v>
      </c>
      <c r="J34" s="590"/>
      <c r="K34" s="591"/>
    </row>
    <row r="35" spans="1:25" ht="15.75" customHeight="1">
      <c r="A35" s="543" t="s">
        <v>142</v>
      </c>
      <c r="B35" s="553">
        <v>39000</v>
      </c>
      <c r="C35" s="553">
        <f t="shared" si="0"/>
        <v>33000</v>
      </c>
      <c r="D35" s="553"/>
      <c r="E35" s="543" t="s">
        <v>142</v>
      </c>
      <c r="F35" s="553">
        <v>39000</v>
      </c>
      <c r="G35" s="553">
        <f t="shared" si="1"/>
        <v>32000</v>
      </c>
      <c r="J35" s="590"/>
      <c r="K35" s="591"/>
    </row>
    <row r="36" spans="1:25" ht="15.75" customHeight="1">
      <c r="A36" s="543" t="s">
        <v>272</v>
      </c>
      <c r="B36" s="553">
        <v>51000</v>
      </c>
      <c r="C36" s="553">
        <f t="shared" si="0"/>
        <v>42000</v>
      </c>
      <c r="D36" s="553"/>
      <c r="E36" s="543" t="s">
        <v>272</v>
      </c>
      <c r="F36" s="553">
        <v>51000</v>
      </c>
      <c r="G36" s="553">
        <f t="shared" si="1"/>
        <v>44000</v>
      </c>
      <c r="J36" s="590"/>
      <c r="K36" s="591"/>
    </row>
    <row r="37" spans="1:25" ht="15.75" customHeight="1">
      <c r="A37" s="543" t="s">
        <v>361</v>
      </c>
      <c r="B37" s="553">
        <v>41000</v>
      </c>
      <c r="C37" s="553">
        <f t="shared" si="0"/>
        <v>36000</v>
      </c>
      <c r="D37" s="553"/>
      <c r="E37" s="543" t="s">
        <v>361</v>
      </c>
      <c r="F37" s="553">
        <v>41000</v>
      </c>
      <c r="G37" s="553">
        <f t="shared" si="1"/>
        <v>34000</v>
      </c>
      <c r="J37" s="590"/>
      <c r="K37" s="591"/>
    </row>
    <row r="38" spans="1:25" ht="15.75" customHeight="1">
      <c r="A38" s="543" t="s">
        <v>311</v>
      </c>
      <c r="B38" s="553">
        <v>38000</v>
      </c>
      <c r="C38" s="553">
        <f t="shared" si="0"/>
        <v>31000</v>
      </c>
      <c r="D38" s="553"/>
      <c r="E38" s="543" t="s">
        <v>311</v>
      </c>
      <c r="F38" s="553">
        <v>38000</v>
      </c>
      <c r="G38" s="553">
        <f t="shared" si="1"/>
        <v>30000</v>
      </c>
      <c r="J38" s="590"/>
      <c r="K38" s="591"/>
    </row>
    <row r="39" spans="1:25" ht="15.75" customHeight="1">
      <c r="A39" s="543" t="s">
        <v>362</v>
      </c>
      <c r="B39" s="553">
        <v>63000</v>
      </c>
      <c r="C39" s="553">
        <f t="shared" si="0"/>
        <v>55000</v>
      </c>
      <c r="D39" s="553"/>
      <c r="E39" s="543" t="s">
        <v>362</v>
      </c>
      <c r="F39" s="553">
        <v>63000</v>
      </c>
      <c r="G39" s="553">
        <f t="shared" si="1"/>
        <v>55000</v>
      </c>
      <c r="J39" s="590"/>
      <c r="K39" s="591"/>
      <c r="M39" s="127"/>
    </row>
    <row r="41" spans="1:25" s="127" customFormat="1" ht="15" customHeight="1">
      <c r="L41" s="127" t="s">
        <v>666</v>
      </c>
    </row>
    <row r="42" spans="1:25" s="127" customFormat="1" ht="15.75" customHeight="1">
      <c r="L42" s="264"/>
      <c r="M42" s="367" t="s">
        <v>409</v>
      </c>
      <c r="N42" s="249" t="s">
        <v>430</v>
      </c>
      <c r="O42" s="606"/>
      <c r="P42" s="606"/>
      <c r="Q42" s="606"/>
      <c r="R42" s="606"/>
      <c r="S42" s="606"/>
      <c r="T42" s="606"/>
      <c r="U42" s="606"/>
      <c r="V42" s="606"/>
      <c r="W42" s="606"/>
      <c r="X42" s="606"/>
      <c r="Y42" s="606"/>
    </row>
    <row r="43" spans="1:25" s="127" customFormat="1" ht="27" customHeight="1">
      <c r="L43" s="265"/>
      <c r="M43" s="598"/>
      <c r="N43" s="367" t="s">
        <v>378</v>
      </c>
      <c r="O43" s="367" t="s">
        <v>379</v>
      </c>
      <c r="P43" s="367" t="s">
        <v>382</v>
      </c>
      <c r="Q43" s="367" t="s">
        <v>384</v>
      </c>
      <c r="R43" s="367" t="s">
        <v>315</v>
      </c>
      <c r="S43" s="367" t="s">
        <v>383</v>
      </c>
      <c r="T43" s="367" t="s">
        <v>385</v>
      </c>
      <c r="U43" s="367" t="s">
        <v>262</v>
      </c>
      <c r="V43" s="367" t="s">
        <v>386</v>
      </c>
      <c r="W43" s="367" t="s">
        <v>387</v>
      </c>
      <c r="X43" s="367" t="s">
        <v>389</v>
      </c>
      <c r="Y43" s="288" t="s">
        <v>390</v>
      </c>
    </row>
    <row r="44" spans="1:25" s="127" customFormat="1" ht="15.75" customHeight="1">
      <c r="L44" s="592" t="s">
        <v>318</v>
      </c>
    </row>
    <row r="45" spans="1:25" s="127" customFormat="1" ht="11.25" customHeight="1">
      <c r="L45" s="593" t="s">
        <v>460</v>
      </c>
      <c r="M45" s="599">
        <v>380</v>
      </c>
      <c r="N45" s="600">
        <v>9</v>
      </c>
      <c r="O45" s="600">
        <v>9</v>
      </c>
      <c r="P45" s="600">
        <v>14</v>
      </c>
      <c r="Q45" s="600">
        <v>20</v>
      </c>
      <c r="R45" s="600">
        <v>23</v>
      </c>
      <c r="S45" s="600">
        <v>26</v>
      </c>
      <c r="T45" s="600">
        <v>34</v>
      </c>
      <c r="U45" s="600">
        <v>39</v>
      </c>
      <c r="V45" s="600">
        <v>51</v>
      </c>
      <c r="W45" s="600">
        <v>41</v>
      </c>
      <c r="X45" s="600">
        <v>38</v>
      </c>
      <c r="Y45" s="600">
        <v>63</v>
      </c>
    </row>
    <row r="46" spans="1:25" s="127" customFormat="1" ht="11.25" customHeight="1">
      <c r="L46" s="594" t="s">
        <v>253</v>
      </c>
      <c r="M46" s="600">
        <v>273</v>
      </c>
      <c r="N46" s="600">
        <v>0</v>
      </c>
      <c r="O46" s="600">
        <v>1</v>
      </c>
      <c r="P46" s="600">
        <v>5</v>
      </c>
      <c r="Q46" s="600">
        <v>11</v>
      </c>
      <c r="R46" s="600">
        <v>15</v>
      </c>
      <c r="S46" s="600">
        <v>18</v>
      </c>
      <c r="T46" s="600">
        <v>24</v>
      </c>
      <c r="U46" s="600">
        <v>33</v>
      </c>
      <c r="V46" s="600">
        <v>42</v>
      </c>
      <c r="W46" s="600">
        <v>36</v>
      </c>
      <c r="X46" s="600">
        <v>31</v>
      </c>
      <c r="Y46" s="600">
        <v>55</v>
      </c>
    </row>
    <row r="47" spans="1:25" s="127" customFormat="1" ht="11.25" customHeight="1">
      <c r="L47" s="594" t="s">
        <v>447</v>
      </c>
      <c r="M47" s="600">
        <v>270</v>
      </c>
      <c r="N47" s="600">
        <v>0</v>
      </c>
      <c r="O47" s="600">
        <v>1</v>
      </c>
      <c r="P47" s="600">
        <v>5</v>
      </c>
      <c r="Q47" s="600">
        <v>10</v>
      </c>
      <c r="R47" s="600">
        <v>15</v>
      </c>
      <c r="S47" s="600">
        <v>17</v>
      </c>
      <c r="T47" s="600">
        <v>23</v>
      </c>
      <c r="U47" s="600">
        <v>32</v>
      </c>
      <c r="V47" s="600">
        <v>44</v>
      </c>
      <c r="W47" s="600">
        <v>34</v>
      </c>
      <c r="X47" s="600">
        <v>30</v>
      </c>
      <c r="Y47" s="600">
        <v>55</v>
      </c>
    </row>
    <row r="48" spans="1:25" s="127" customFormat="1" ht="15.75" customHeight="1">
      <c r="L48" s="300" t="s">
        <v>180</v>
      </c>
      <c r="M48" s="601"/>
      <c r="N48" s="601"/>
      <c r="O48" s="601"/>
      <c r="P48" s="601"/>
      <c r="Q48" s="601"/>
      <c r="R48" s="601"/>
      <c r="S48" s="601"/>
      <c r="T48" s="601"/>
      <c r="U48" s="601"/>
      <c r="V48" s="601"/>
      <c r="W48" s="601"/>
      <c r="X48" s="601"/>
      <c r="Y48" s="601"/>
    </row>
    <row r="49" spans="1:25" s="127" customFormat="1" ht="11.25" customHeight="1">
      <c r="L49" s="593" t="s">
        <v>460</v>
      </c>
      <c r="M49" s="602">
        <v>100</v>
      </c>
      <c r="N49" s="602">
        <v>100</v>
      </c>
      <c r="O49" s="602">
        <v>100</v>
      </c>
      <c r="P49" s="602">
        <v>100</v>
      </c>
      <c r="Q49" s="602">
        <v>100</v>
      </c>
      <c r="R49" s="602">
        <v>100</v>
      </c>
      <c r="S49" s="602">
        <v>100</v>
      </c>
      <c r="T49" s="602">
        <v>100</v>
      </c>
      <c r="U49" s="602">
        <v>100</v>
      </c>
      <c r="V49" s="602">
        <v>100</v>
      </c>
      <c r="W49" s="602">
        <v>100</v>
      </c>
      <c r="X49" s="602">
        <v>100</v>
      </c>
      <c r="Y49" s="602">
        <v>100</v>
      </c>
    </row>
    <row r="50" spans="1:25" s="127" customFormat="1" ht="11.25" customHeight="1">
      <c r="L50" s="594" t="s">
        <v>253</v>
      </c>
      <c r="M50" s="604">
        <f t="shared" ref="M50:Y50" si="2">M46/M45*100</f>
        <v>71.84210526315789</v>
      </c>
      <c r="N50" s="604">
        <f t="shared" si="2"/>
        <v>0</v>
      </c>
      <c r="O50" s="604">
        <f t="shared" si="2"/>
        <v>11.111111111111111</v>
      </c>
      <c r="P50" s="604">
        <f t="shared" si="2"/>
        <v>35.714285714285715</v>
      </c>
      <c r="Q50" s="604">
        <f t="shared" si="2"/>
        <v>55.000000000000007</v>
      </c>
      <c r="R50" s="604">
        <f t="shared" si="2"/>
        <v>65.217391304347828</v>
      </c>
      <c r="S50" s="604">
        <f t="shared" si="2"/>
        <v>69.230769230769226</v>
      </c>
      <c r="T50" s="604">
        <f t="shared" si="2"/>
        <v>70.588235294117652</v>
      </c>
      <c r="U50" s="604">
        <f t="shared" si="2"/>
        <v>84.615384615384613</v>
      </c>
      <c r="V50" s="604">
        <f t="shared" si="2"/>
        <v>82.35294117647058</v>
      </c>
      <c r="W50" s="604">
        <f t="shared" si="2"/>
        <v>87.804878048780495</v>
      </c>
      <c r="X50" s="604">
        <f t="shared" si="2"/>
        <v>81.578947368421055</v>
      </c>
      <c r="Y50" s="604">
        <f t="shared" si="2"/>
        <v>87.301587301587304</v>
      </c>
    </row>
    <row r="51" spans="1:25" s="127" customFormat="1" ht="11.25" customHeight="1">
      <c r="L51" s="594" t="s">
        <v>447</v>
      </c>
      <c r="M51" s="603">
        <f t="shared" ref="M51:Y51" si="3">M47/M45*100</f>
        <v>71.05263157894737</v>
      </c>
      <c r="N51" s="603">
        <f t="shared" si="3"/>
        <v>0</v>
      </c>
      <c r="O51" s="603">
        <f t="shared" si="3"/>
        <v>11.111111111111111</v>
      </c>
      <c r="P51" s="603">
        <f t="shared" si="3"/>
        <v>35.714285714285715</v>
      </c>
      <c r="Q51" s="603">
        <f t="shared" si="3"/>
        <v>50</v>
      </c>
      <c r="R51" s="603">
        <f t="shared" si="3"/>
        <v>65.217391304347828</v>
      </c>
      <c r="S51" s="603">
        <f t="shared" si="3"/>
        <v>65.384615384615387</v>
      </c>
      <c r="T51" s="603">
        <f t="shared" si="3"/>
        <v>67.64705882352942</v>
      </c>
      <c r="U51" s="603">
        <f t="shared" si="3"/>
        <v>82.051282051282044</v>
      </c>
      <c r="V51" s="603">
        <f t="shared" si="3"/>
        <v>86.274509803921575</v>
      </c>
      <c r="W51" s="603">
        <f t="shared" si="3"/>
        <v>82.926829268292678</v>
      </c>
      <c r="X51" s="603">
        <f t="shared" si="3"/>
        <v>78.94736842105263</v>
      </c>
      <c r="Y51" s="603">
        <f t="shared" si="3"/>
        <v>87.301587301587304</v>
      </c>
    </row>
    <row r="52" spans="1:25" s="127" customFormat="1" ht="13.5" customHeight="1">
      <c r="L52" s="595" t="s">
        <v>81</v>
      </c>
      <c r="M52" s="603"/>
      <c r="N52" s="603"/>
      <c r="O52" s="603"/>
      <c r="P52" s="603"/>
      <c r="Q52" s="603"/>
      <c r="R52" s="603"/>
      <c r="S52" s="603"/>
      <c r="T52" s="603"/>
      <c r="U52" s="603"/>
      <c r="V52" s="603"/>
      <c r="W52" s="603"/>
      <c r="X52" s="603"/>
      <c r="Y52" s="603"/>
    </row>
    <row r="53" spans="1:25" s="127" customFormat="1" ht="11.25" customHeight="1">
      <c r="L53" s="594" t="s">
        <v>253</v>
      </c>
      <c r="M53" s="603">
        <v>52.1</v>
      </c>
      <c r="N53" s="603">
        <v>1.9</v>
      </c>
      <c r="O53" s="603">
        <v>8.5</v>
      </c>
      <c r="P53" s="603">
        <v>24.1</v>
      </c>
      <c r="Q53" s="603">
        <v>39.4</v>
      </c>
      <c r="R53" s="603">
        <v>49.6</v>
      </c>
      <c r="S53" s="603">
        <v>54.6</v>
      </c>
      <c r="T53" s="603">
        <v>61.3</v>
      </c>
      <c r="U53" s="603">
        <v>67</v>
      </c>
      <c r="V53" s="603">
        <v>68.3</v>
      </c>
      <c r="W53" s="603">
        <v>69.400000000000006</v>
      </c>
      <c r="X53" s="603">
        <v>68.900000000000006</v>
      </c>
      <c r="Y53" s="603">
        <v>68.3</v>
      </c>
    </row>
    <row r="54" spans="1:25" s="127" customFormat="1" ht="11.25" customHeight="1">
      <c r="L54" s="596" t="s">
        <v>447</v>
      </c>
      <c r="M54" s="605">
        <v>51</v>
      </c>
      <c r="N54" s="605">
        <v>1.7</v>
      </c>
      <c r="O54" s="605">
        <v>8.3000000000000007</v>
      </c>
      <c r="P54" s="605">
        <v>23.4</v>
      </c>
      <c r="Q54" s="605">
        <v>37.6</v>
      </c>
      <c r="R54" s="605">
        <v>47.4</v>
      </c>
      <c r="S54" s="605">
        <v>52.3</v>
      </c>
      <c r="T54" s="605">
        <v>58.8</v>
      </c>
      <c r="U54" s="605">
        <v>64.900000000000006</v>
      </c>
      <c r="V54" s="605">
        <v>67.400000000000006</v>
      </c>
      <c r="W54" s="605">
        <v>68.7</v>
      </c>
      <c r="X54" s="605">
        <v>68.7</v>
      </c>
      <c r="Y54" s="605">
        <v>68</v>
      </c>
    </row>
    <row r="55" spans="1:25" s="127" customFormat="1" ht="11.25" customHeight="1">
      <c r="L55" s="597" t="s">
        <v>448</v>
      </c>
      <c r="M55" s="535"/>
      <c r="N55" s="535"/>
      <c r="O55" s="535"/>
      <c r="P55" s="535"/>
      <c r="Q55" s="535"/>
      <c r="R55" s="535"/>
      <c r="S55" s="535"/>
      <c r="T55" s="535"/>
      <c r="U55" s="535"/>
      <c r="V55" s="535"/>
      <c r="W55" s="535"/>
      <c r="X55" s="535"/>
      <c r="Y55" s="535"/>
    </row>
    <row r="56" spans="1:25" s="127" customFormat="1" ht="11.25" customHeight="1">
      <c r="L56" s="597" t="s">
        <v>449</v>
      </c>
    </row>
    <row r="57" spans="1:25" s="127" customFormat="1" ht="15.75" customHeight="1"/>
    <row r="58" spans="1:25" s="127" customFormat="1" ht="15.75" customHeight="1"/>
    <row r="59" spans="1:25" s="127" customFormat="1" ht="15.75" customHeight="1"/>
    <row r="60" spans="1:25" s="127" customFormat="1" ht="15.75" customHeight="1"/>
    <row r="61" spans="1:25" ht="15.75" customHeight="1">
      <c r="A61" s="535" t="s">
        <v>61</v>
      </c>
    </row>
    <row r="62" spans="1:25" ht="15.75" customHeight="1">
      <c r="B62" s="535" t="s">
        <v>71</v>
      </c>
      <c r="C62" s="535" t="s">
        <v>374</v>
      </c>
      <c r="D62" s="535" t="s">
        <v>468</v>
      </c>
    </row>
    <row r="63" spans="1:25" ht="15.75" customHeight="1">
      <c r="A63" s="536" t="s">
        <v>378</v>
      </c>
      <c r="B63" s="554">
        <v>1.9</v>
      </c>
      <c r="C63" s="554">
        <f t="shared" ref="C63:C74" si="4">C28/B28*100</f>
        <v>0</v>
      </c>
      <c r="D63" s="568">
        <f t="shared" ref="D63:D74" si="5">C63-B63</f>
        <v>-1.9</v>
      </c>
    </row>
    <row r="64" spans="1:25" ht="15.75" customHeight="1">
      <c r="A64" s="536" t="s">
        <v>379</v>
      </c>
      <c r="B64" s="554">
        <v>8.5</v>
      </c>
      <c r="C64" s="554">
        <f t="shared" si="4"/>
        <v>11.111111111111111</v>
      </c>
      <c r="D64" s="568">
        <f t="shared" si="5"/>
        <v>2.6111111111111107</v>
      </c>
    </row>
    <row r="65" spans="1:4" ht="15.75" customHeight="1">
      <c r="A65" s="536" t="s">
        <v>382</v>
      </c>
      <c r="B65" s="554">
        <v>24.1</v>
      </c>
      <c r="C65" s="554">
        <f t="shared" si="4"/>
        <v>35.714285714285715</v>
      </c>
      <c r="D65" s="568">
        <f t="shared" si="5"/>
        <v>11.614285714285714</v>
      </c>
    </row>
    <row r="66" spans="1:4" ht="15.75" customHeight="1">
      <c r="A66" s="536" t="s">
        <v>384</v>
      </c>
      <c r="B66" s="554">
        <v>39.4</v>
      </c>
      <c r="C66" s="554">
        <f t="shared" si="4"/>
        <v>55.000000000000007</v>
      </c>
      <c r="D66" s="568">
        <f t="shared" si="5"/>
        <v>15.600000000000009</v>
      </c>
    </row>
    <row r="67" spans="1:4" ht="15.75" customHeight="1">
      <c r="A67" s="536" t="s">
        <v>315</v>
      </c>
      <c r="B67" s="554">
        <v>49.6</v>
      </c>
      <c r="C67" s="554">
        <f t="shared" si="4"/>
        <v>65.217391304347828</v>
      </c>
      <c r="D67" s="568">
        <f t="shared" si="5"/>
        <v>15.617391304347827</v>
      </c>
    </row>
    <row r="68" spans="1:4" ht="15.75" customHeight="1">
      <c r="A68" s="536" t="s">
        <v>383</v>
      </c>
      <c r="B68" s="554">
        <v>54.6</v>
      </c>
      <c r="C68" s="554">
        <f t="shared" si="4"/>
        <v>69.230769230769226</v>
      </c>
      <c r="D68" s="568">
        <f t="shared" si="5"/>
        <v>14.630769230769225</v>
      </c>
    </row>
    <row r="69" spans="1:4" ht="15.75" customHeight="1">
      <c r="A69" s="536" t="s">
        <v>385</v>
      </c>
      <c r="B69" s="554">
        <v>61.3</v>
      </c>
      <c r="C69" s="554">
        <f t="shared" si="4"/>
        <v>70.588235294117652</v>
      </c>
      <c r="D69" s="568">
        <f t="shared" si="5"/>
        <v>9.2882352941176549</v>
      </c>
    </row>
    <row r="70" spans="1:4" ht="15.75" customHeight="1">
      <c r="A70" s="536" t="s">
        <v>262</v>
      </c>
      <c r="B70" s="554">
        <v>67</v>
      </c>
      <c r="C70" s="554">
        <f t="shared" si="4"/>
        <v>84.615384615384613</v>
      </c>
      <c r="D70" s="568">
        <f t="shared" si="5"/>
        <v>17.615384615384613</v>
      </c>
    </row>
    <row r="71" spans="1:4" ht="15.75" customHeight="1">
      <c r="A71" s="536" t="s">
        <v>386</v>
      </c>
      <c r="B71" s="554">
        <v>68.3</v>
      </c>
      <c r="C71" s="554">
        <f t="shared" si="4"/>
        <v>82.35294117647058</v>
      </c>
      <c r="D71" s="568">
        <f t="shared" si="5"/>
        <v>14.052941176470583</v>
      </c>
    </row>
    <row r="72" spans="1:4" ht="15.75" customHeight="1">
      <c r="A72" s="536" t="s">
        <v>387</v>
      </c>
      <c r="B72" s="554">
        <v>69.400000000000006</v>
      </c>
      <c r="C72" s="554">
        <f t="shared" si="4"/>
        <v>87.804878048780495</v>
      </c>
      <c r="D72" s="568">
        <f t="shared" si="5"/>
        <v>18.404878048780489</v>
      </c>
    </row>
    <row r="73" spans="1:4" ht="15.75" customHeight="1">
      <c r="A73" s="536" t="s">
        <v>389</v>
      </c>
      <c r="B73" s="554">
        <v>68.900000000000006</v>
      </c>
      <c r="C73" s="554">
        <f t="shared" si="4"/>
        <v>81.578947368421055</v>
      </c>
      <c r="D73" s="568">
        <f t="shared" si="5"/>
        <v>12.678947368421049</v>
      </c>
    </row>
    <row r="74" spans="1:4" ht="15.75" customHeight="1">
      <c r="A74" s="536" t="s">
        <v>390</v>
      </c>
      <c r="B74" s="554">
        <v>68.3</v>
      </c>
      <c r="C74" s="554">
        <f t="shared" si="4"/>
        <v>87.301587301587304</v>
      </c>
      <c r="D74" s="568">
        <f t="shared" si="5"/>
        <v>19.001587301587307</v>
      </c>
    </row>
    <row r="77" spans="1:4" ht="15.75" customHeight="1">
      <c r="A77" s="535" t="s">
        <v>392</v>
      </c>
    </row>
    <row r="78" spans="1:4" ht="15.75" customHeight="1">
      <c r="B78" s="535" t="s">
        <v>71</v>
      </c>
      <c r="C78" s="535" t="s">
        <v>374</v>
      </c>
      <c r="D78" s="535" t="s">
        <v>376</v>
      </c>
    </row>
    <row r="79" spans="1:4" ht="15.75" customHeight="1">
      <c r="A79" s="536" t="s">
        <v>378</v>
      </c>
      <c r="B79" s="554">
        <v>1.7</v>
      </c>
      <c r="C79" s="554">
        <f t="shared" ref="C79:C90" si="6">G28/F28*100</f>
        <v>0</v>
      </c>
      <c r="D79" s="568">
        <f t="shared" ref="D79:D90" si="7">C79-B79</f>
        <v>-1.7</v>
      </c>
    </row>
    <row r="80" spans="1:4" ht="15.75" customHeight="1">
      <c r="A80" s="536" t="s">
        <v>379</v>
      </c>
      <c r="B80" s="554">
        <v>8.3000000000000007</v>
      </c>
      <c r="C80" s="554">
        <f t="shared" si="6"/>
        <v>11.111111111111111</v>
      </c>
      <c r="D80" s="568">
        <f t="shared" si="7"/>
        <v>2.81111111111111</v>
      </c>
    </row>
    <row r="81" spans="1:4" ht="15.75" customHeight="1">
      <c r="A81" s="536" t="s">
        <v>382</v>
      </c>
      <c r="B81" s="554">
        <v>23.4</v>
      </c>
      <c r="C81" s="554">
        <f t="shared" si="6"/>
        <v>35.714285714285715</v>
      </c>
      <c r="D81" s="568">
        <f t="shared" si="7"/>
        <v>12.314285714285717</v>
      </c>
    </row>
    <row r="82" spans="1:4" ht="15.75" customHeight="1">
      <c r="A82" s="536" t="s">
        <v>384</v>
      </c>
      <c r="B82" s="554">
        <v>37.6</v>
      </c>
      <c r="C82" s="554">
        <f t="shared" si="6"/>
        <v>50</v>
      </c>
      <c r="D82" s="568">
        <f t="shared" si="7"/>
        <v>12.399999999999999</v>
      </c>
    </row>
    <row r="83" spans="1:4" ht="15.75" customHeight="1">
      <c r="A83" s="536" t="s">
        <v>315</v>
      </c>
      <c r="B83" s="554">
        <v>47.4</v>
      </c>
      <c r="C83" s="554">
        <f t="shared" si="6"/>
        <v>65.217391304347828</v>
      </c>
      <c r="D83" s="568">
        <f t="shared" si="7"/>
        <v>17.817391304347829</v>
      </c>
    </row>
    <row r="84" spans="1:4" ht="15.75" customHeight="1">
      <c r="A84" s="536" t="s">
        <v>383</v>
      </c>
      <c r="B84" s="554">
        <v>52.3</v>
      </c>
      <c r="C84" s="554">
        <f t="shared" si="6"/>
        <v>65.384615384615387</v>
      </c>
      <c r="D84" s="568">
        <f t="shared" si="7"/>
        <v>13.08461538461539</v>
      </c>
    </row>
    <row r="85" spans="1:4" ht="15.75" customHeight="1">
      <c r="A85" s="536" t="s">
        <v>385</v>
      </c>
      <c r="B85" s="554">
        <v>58.8</v>
      </c>
      <c r="C85" s="554">
        <f t="shared" si="6"/>
        <v>67.64705882352942</v>
      </c>
      <c r="D85" s="568">
        <f t="shared" si="7"/>
        <v>8.847058823529423</v>
      </c>
    </row>
    <row r="86" spans="1:4" ht="15.75" customHeight="1">
      <c r="A86" s="536" t="s">
        <v>262</v>
      </c>
      <c r="B86" s="554">
        <v>64.900000000000006</v>
      </c>
      <c r="C86" s="554">
        <f t="shared" si="6"/>
        <v>82.051282051282044</v>
      </c>
      <c r="D86" s="568">
        <f t="shared" si="7"/>
        <v>17.151282051282038</v>
      </c>
    </row>
    <row r="87" spans="1:4" ht="15.75" customHeight="1">
      <c r="A87" s="536" t="s">
        <v>386</v>
      </c>
      <c r="B87" s="554">
        <v>67.400000000000006</v>
      </c>
      <c r="C87" s="554">
        <f t="shared" si="6"/>
        <v>86.274509803921575</v>
      </c>
      <c r="D87" s="568">
        <f t="shared" si="7"/>
        <v>18.874509803921569</v>
      </c>
    </row>
    <row r="88" spans="1:4" ht="15.75" customHeight="1">
      <c r="A88" s="536" t="s">
        <v>387</v>
      </c>
      <c r="B88" s="554">
        <v>68.7</v>
      </c>
      <c r="C88" s="554">
        <f t="shared" si="6"/>
        <v>82.926829268292678</v>
      </c>
      <c r="D88" s="568">
        <f t="shared" si="7"/>
        <v>14.226829268292676</v>
      </c>
    </row>
    <row r="89" spans="1:4" ht="15.75" customHeight="1">
      <c r="A89" s="536" t="s">
        <v>389</v>
      </c>
      <c r="B89" s="554">
        <v>68.7</v>
      </c>
      <c r="C89" s="554">
        <f t="shared" si="6"/>
        <v>78.94736842105263</v>
      </c>
      <c r="D89" s="568">
        <f t="shared" si="7"/>
        <v>10.247368421052627</v>
      </c>
    </row>
    <row r="90" spans="1:4" ht="15.75" customHeight="1">
      <c r="A90" s="536" t="s">
        <v>390</v>
      </c>
      <c r="B90" s="554">
        <v>68</v>
      </c>
      <c r="C90" s="554">
        <f t="shared" si="6"/>
        <v>87.301587301587304</v>
      </c>
      <c r="D90" s="568">
        <f t="shared" si="7"/>
        <v>19.301587301587304</v>
      </c>
    </row>
    <row r="94" spans="1:4" ht="15.75" customHeight="1">
      <c r="B94" s="554"/>
      <c r="C94" s="554"/>
    </row>
    <row r="95" spans="1:4" ht="15.75" customHeight="1">
      <c r="B95" s="554"/>
      <c r="C95" s="554"/>
    </row>
    <row r="96" spans="1:4" ht="15.75" customHeight="1">
      <c r="B96" s="554"/>
      <c r="C96" s="554"/>
    </row>
    <row r="97" spans="2:3" ht="15.75" customHeight="1">
      <c r="B97" s="554"/>
      <c r="C97" s="554"/>
    </row>
    <row r="98" spans="2:3" ht="15.75" customHeight="1">
      <c r="B98" s="554"/>
      <c r="C98" s="554"/>
    </row>
    <row r="99" spans="2:3" ht="15.75" customHeight="1">
      <c r="B99" s="554"/>
      <c r="C99" s="554"/>
    </row>
    <row r="100" spans="2:3" ht="15.75" customHeight="1">
      <c r="B100" s="554"/>
      <c r="C100" s="554"/>
    </row>
    <row r="101" spans="2:3" ht="15.75" customHeight="1">
      <c r="B101" s="554"/>
      <c r="C101" s="554"/>
    </row>
    <row r="102" spans="2:3" ht="15.75" customHeight="1">
      <c r="B102" s="554"/>
      <c r="C102" s="554"/>
    </row>
    <row r="103" spans="2:3" ht="15.75" customHeight="1">
      <c r="B103" s="554"/>
      <c r="C103" s="554"/>
    </row>
    <row r="104" spans="2:3" ht="15.75" customHeight="1">
      <c r="B104" s="554"/>
      <c r="C104" s="554"/>
    </row>
    <row r="105" spans="2:3" ht="15.75" customHeight="1">
      <c r="B105" s="554"/>
      <c r="C105" s="554"/>
    </row>
  </sheetData>
  <mergeCells count="3">
    <mergeCell ref="N42:Y42"/>
    <mergeCell ref="A4:A7"/>
    <mergeCell ref="M42:M43"/>
  </mergeCells>
  <phoneticPr fontId="6"/>
  <pageMargins left="0.78740157480314965" right="0" top="0.98425196850393692" bottom="0" header="0.51181102362204722" footer="0.51181102362204722"/>
  <pageSetup paperSize="9" fitToWidth="1" fitToHeight="1" pageOrder="overThenDown" orientation="portrait" usePrinterDefaults="1" r:id="rId1"/>
  <headerFooter alignWithMargins="0">
    <oddFooter>&amp;C1</oddFooter>
  </headerFooter>
  <colBreaks count="1" manualBreakCount="1">
    <brk id="11"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sheetPr>
    <tabColor rgb="FFFFC000"/>
  </sheetPr>
  <dimension ref="A1:S75"/>
  <sheetViews>
    <sheetView showGridLines="0" topLeftCell="A56" zoomScale="120" zoomScaleNormal="120" workbookViewId="0">
      <selection activeCell="D74" sqref="D74"/>
    </sheetView>
  </sheetViews>
  <sheetFormatPr defaultRowHeight="15" customHeight="1"/>
  <cols>
    <col min="1" max="1" width="18.25" style="535" customWidth="1"/>
    <col min="2" max="4" width="11.125" style="535" customWidth="1"/>
    <col min="5" max="5" width="10.875" style="535" customWidth="1"/>
    <col min="6" max="6" width="9.375" style="535" customWidth="1"/>
    <col min="7" max="7" width="13.375" style="535" customWidth="1"/>
    <col min="8" max="8" width="6.25" style="535" customWidth="1"/>
    <col min="9" max="9" width="6.875" style="535" customWidth="1"/>
    <col min="10" max="11" width="7.875" style="535" customWidth="1"/>
    <col min="12" max="12" width="6.25" style="535" customWidth="1"/>
    <col min="13" max="16" width="7.875" style="535" customWidth="1"/>
    <col min="17" max="19" width="5.75" style="535" customWidth="1"/>
    <col min="20" max="256" width="9" style="535" customWidth="1"/>
    <col min="257" max="257" width="18.25" style="535" customWidth="1"/>
    <col min="258" max="260" width="11.125" style="535" customWidth="1"/>
    <col min="261" max="261" width="10.875" style="535" customWidth="1"/>
    <col min="262" max="262" width="9.375" style="535" customWidth="1"/>
    <col min="263" max="263" width="11.125" style="535" customWidth="1"/>
    <col min="264" max="265" width="9.375" style="535" customWidth="1"/>
    <col min="266" max="266" width="11.125" style="535" customWidth="1"/>
    <col min="267" max="268" width="9.375" style="535" customWidth="1"/>
    <col min="269" max="269" width="11.125" style="535" customWidth="1"/>
    <col min="270" max="270" width="3.25" style="535" customWidth="1"/>
    <col min="271" max="512" width="9" style="535" customWidth="1"/>
    <col min="513" max="513" width="18.25" style="535" customWidth="1"/>
    <col min="514" max="516" width="11.125" style="535" customWidth="1"/>
    <col min="517" max="517" width="10.875" style="535" customWidth="1"/>
    <col min="518" max="518" width="9.375" style="535" customWidth="1"/>
    <col min="519" max="519" width="11.125" style="535" customWidth="1"/>
    <col min="520" max="521" width="9.375" style="535" customWidth="1"/>
    <col min="522" max="522" width="11.125" style="535" customWidth="1"/>
    <col min="523" max="524" width="9.375" style="535" customWidth="1"/>
    <col min="525" max="525" width="11.125" style="535" customWidth="1"/>
    <col min="526" max="526" width="3.25" style="535" customWidth="1"/>
    <col min="527" max="768" width="9" style="535" customWidth="1"/>
    <col min="769" max="769" width="18.25" style="535" customWidth="1"/>
    <col min="770" max="772" width="11.125" style="535" customWidth="1"/>
    <col min="773" max="773" width="10.875" style="535" customWidth="1"/>
    <col min="774" max="774" width="9.375" style="535" customWidth="1"/>
    <col min="775" max="775" width="11.125" style="535" customWidth="1"/>
    <col min="776" max="777" width="9.375" style="535" customWidth="1"/>
    <col min="778" max="778" width="11.125" style="535" customWidth="1"/>
    <col min="779" max="780" width="9.375" style="535" customWidth="1"/>
    <col min="781" max="781" width="11.125" style="535" customWidth="1"/>
    <col min="782" max="782" width="3.25" style="535" customWidth="1"/>
    <col min="783" max="1024" width="9" style="535" customWidth="1"/>
    <col min="1025" max="1025" width="18.25" style="535" customWidth="1"/>
    <col min="1026" max="1028" width="11.125" style="535" customWidth="1"/>
    <col min="1029" max="1029" width="10.875" style="535" customWidth="1"/>
    <col min="1030" max="1030" width="9.375" style="535" customWidth="1"/>
    <col min="1031" max="1031" width="11.125" style="535" customWidth="1"/>
    <col min="1032" max="1033" width="9.375" style="535" customWidth="1"/>
    <col min="1034" max="1034" width="11.125" style="535" customWidth="1"/>
    <col min="1035" max="1036" width="9.375" style="535" customWidth="1"/>
    <col min="1037" max="1037" width="11.125" style="535" customWidth="1"/>
    <col min="1038" max="1038" width="3.25" style="535" customWidth="1"/>
    <col min="1039" max="1280" width="9" style="535" customWidth="1"/>
    <col min="1281" max="1281" width="18.25" style="535" customWidth="1"/>
    <col min="1282" max="1284" width="11.125" style="535" customWidth="1"/>
    <col min="1285" max="1285" width="10.875" style="535" customWidth="1"/>
    <col min="1286" max="1286" width="9.375" style="535" customWidth="1"/>
    <col min="1287" max="1287" width="11.125" style="535" customWidth="1"/>
    <col min="1288" max="1289" width="9.375" style="535" customWidth="1"/>
    <col min="1290" max="1290" width="11.125" style="535" customWidth="1"/>
    <col min="1291" max="1292" width="9.375" style="535" customWidth="1"/>
    <col min="1293" max="1293" width="11.125" style="535" customWidth="1"/>
    <col min="1294" max="1294" width="3.25" style="535" customWidth="1"/>
    <col min="1295" max="1536" width="9" style="535" customWidth="1"/>
    <col min="1537" max="1537" width="18.25" style="535" customWidth="1"/>
    <col min="1538" max="1540" width="11.125" style="535" customWidth="1"/>
    <col min="1541" max="1541" width="10.875" style="535" customWidth="1"/>
    <col min="1542" max="1542" width="9.375" style="535" customWidth="1"/>
    <col min="1543" max="1543" width="11.125" style="535" customWidth="1"/>
    <col min="1544" max="1545" width="9.375" style="535" customWidth="1"/>
    <col min="1546" max="1546" width="11.125" style="535" customWidth="1"/>
    <col min="1547" max="1548" width="9.375" style="535" customWidth="1"/>
    <col min="1549" max="1549" width="11.125" style="535" customWidth="1"/>
    <col min="1550" max="1550" width="3.25" style="535" customWidth="1"/>
    <col min="1551" max="1792" width="9" style="535" customWidth="1"/>
    <col min="1793" max="1793" width="18.25" style="535" customWidth="1"/>
    <col min="1794" max="1796" width="11.125" style="535" customWidth="1"/>
    <col min="1797" max="1797" width="10.875" style="535" customWidth="1"/>
    <col min="1798" max="1798" width="9.375" style="535" customWidth="1"/>
    <col min="1799" max="1799" width="11.125" style="535" customWidth="1"/>
    <col min="1800" max="1801" width="9.375" style="535" customWidth="1"/>
    <col min="1802" max="1802" width="11.125" style="535" customWidth="1"/>
    <col min="1803" max="1804" width="9.375" style="535" customWidth="1"/>
    <col min="1805" max="1805" width="11.125" style="535" customWidth="1"/>
    <col min="1806" max="1806" width="3.25" style="535" customWidth="1"/>
    <col min="1807" max="2048" width="9" style="535" customWidth="1"/>
    <col min="2049" max="2049" width="18.25" style="535" customWidth="1"/>
    <col min="2050" max="2052" width="11.125" style="535" customWidth="1"/>
    <col min="2053" max="2053" width="10.875" style="535" customWidth="1"/>
    <col min="2054" max="2054" width="9.375" style="535" customWidth="1"/>
    <col min="2055" max="2055" width="11.125" style="535" customWidth="1"/>
    <col min="2056" max="2057" width="9.375" style="535" customWidth="1"/>
    <col min="2058" max="2058" width="11.125" style="535" customWidth="1"/>
    <col min="2059" max="2060" width="9.375" style="535" customWidth="1"/>
    <col min="2061" max="2061" width="11.125" style="535" customWidth="1"/>
    <col min="2062" max="2062" width="3.25" style="535" customWidth="1"/>
    <col min="2063" max="2304" width="9" style="535" customWidth="1"/>
    <col min="2305" max="2305" width="18.25" style="535" customWidth="1"/>
    <col min="2306" max="2308" width="11.125" style="535" customWidth="1"/>
    <col min="2309" max="2309" width="10.875" style="535" customWidth="1"/>
    <col min="2310" max="2310" width="9.375" style="535" customWidth="1"/>
    <col min="2311" max="2311" width="11.125" style="535" customWidth="1"/>
    <col min="2312" max="2313" width="9.375" style="535" customWidth="1"/>
    <col min="2314" max="2314" width="11.125" style="535" customWidth="1"/>
    <col min="2315" max="2316" width="9.375" style="535" customWidth="1"/>
    <col min="2317" max="2317" width="11.125" style="535" customWidth="1"/>
    <col min="2318" max="2318" width="3.25" style="535" customWidth="1"/>
    <col min="2319" max="2560" width="9" style="535" customWidth="1"/>
    <col min="2561" max="2561" width="18.25" style="535" customWidth="1"/>
    <col min="2562" max="2564" width="11.125" style="535" customWidth="1"/>
    <col min="2565" max="2565" width="10.875" style="535" customWidth="1"/>
    <col min="2566" max="2566" width="9.375" style="535" customWidth="1"/>
    <col min="2567" max="2567" width="11.125" style="535" customWidth="1"/>
    <col min="2568" max="2569" width="9.375" style="535" customWidth="1"/>
    <col min="2570" max="2570" width="11.125" style="535" customWidth="1"/>
    <col min="2571" max="2572" width="9.375" style="535" customWidth="1"/>
    <col min="2573" max="2573" width="11.125" style="535" customWidth="1"/>
    <col min="2574" max="2574" width="3.25" style="535" customWidth="1"/>
    <col min="2575" max="2816" width="9" style="535" customWidth="1"/>
    <col min="2817" max="2817" width="18.25" style="535" customWidth="1"/>
    <col min="2818" max="2820" width="11.125" style="535" customWidth="1"/>
    <col min="2821" max="2821" width="10.875" style="535" customWidth="1"/>
    <col min="2822" max="2822" width="9.375" style="535" customWidth="1"/>
    <col min="2823" max="2823" width="11.125" style="535" customWidth="1"/>
    <col min="2824" max="2825" width="9.375" style="535" customWidth="1"/>
    <col min="2826" max="2826" width="11.125" style="535" customWidth="1"/>
    <col min="2827" max="2828" width="9.375" style="535" customWidth="1"/>
    <col min="2829" max="2829" width="11.125" style="535" customWidth="1"/>
    <col min="2830" max="2830" width="3.25" style="535" customWidth="1"/>
    <col min="2831" max="3072" width="9" style="535" customWidth="1"/>
    <col min="3073" max="3073" width="18.25" style="535" customWidth="1"/>
    <col min="3074" max="3076" width="11.125" style="535" customWidth="1"/>
    <col min="3077" max="3077" width="10.875" style="535" customWidth="1"/>
    <col min="3078" max="3078" width="9.375" style="535" customWidth="1"/>
    <col min="3079" max="3079" width="11.125" style="535" customWidth="1"/>
    <col min="3080" max="3081" width="9.375" style="535" customWidth="1"/>
    <col min="3082" max="3082" width="11.125" style="535" customWidth="1"/>
    <col min="3083" max="3084" width="9.375" style="535" customWidth="1"/>
    <col min="3085" max="3085" width="11.125" style="535" customWidth="1"/>
    <col min="3086" max="3086" width="3.25" style="535" customWidth="1"/>
    <col min="3087" max="3328" width="9" style="535" customWidth="1"/>
    <col min="3329" max="3329" width="18.25" style="535" customWidth="1"/>
    <col min="3330" max="3332" width="11.125" style="535" customWidth="1"/>
    <col min="3333" max="3333" width="10.875" style="535" customWidth="1"/>
    <col min="3334" max="3334" width="9.375" style="535" customWidth="1"/>
    <col min="3335" max="3335" width="11.125" style="535" customWidth="1"/>
    <col min="3336" max="3337" width="9.375" style="535" customWidth="1"/>
    <col min="3338" max="3338" width="11.125" style="535" customWidth="1"/>
    <col min="3339" max="3340" width="9.375" style="535" customWidth="1"/>
    <col min="3341" max="3341" width="11.125" style="535" customWidth="1"/>
    <col min="3342" max="3342" width="3.25" style="535" customWidth="1"/>
    <col min="3343" max="3584" width="9" style="535" customWidth="1"/>
    <col min="3585" max="3585" width="18.25" style="535" customWidth="1"/>
    <col min="3586" max="3588" width="11.125" style="535" customWidth="1"/>
    <col min="3589" max="3589" width="10.875" style="535" customWidth="1"/>
    <col min="3590" max="3590" width="9.375" style="535" customWidth="1"/>
    <col min="3591" max="3591" width="11.125" style="535" customWidth="1"/>
    <col min="3592" max="3593" width="9.375" style="535" customWidth="1"/>
    <col min="3594" max="3594" width="11.125" style="535" customWidth="1"/>
    <col min="3595" max="3596" width="9.375" style="535" customWidth="1"/>
    <col min="3597" max="3597" width="11.125" style="535" customWidth="1"/>
    <col min="3598" max="3598" width="3.25" style="535" customWidth="1"/>
    <col min="3599" max="3840" width="9" style="535" customWidth="1"/>
    <col min="3841" max="3841" width="18.25" style="535" customWidth="1"/>
    <col min="3842" max="3844" width="11.125" style="535" customWidth="1"/>
    <col min="3845" max="3845" width="10.875" style="535" customWidth="1"/>
    <col min="3846" max="3846" width="9.375" style="535" customWidth="1"/>
    <col min="3847" max="3847" width="11.125" style="535" customWidth="1"/>
    <col min="3848" max="3849" width="9.375" style="535" customWidth="1"/>
    <col min="3850" max="3850" width="11.125" style="535" customWidth="1"/>
    <col min="3851" max="3852" width="9.375" style="535" customWidth="1"/>
    <col min="3853" max="3853" width="11.125" style="535" customWidth="1"/>
    <col min="3854" max="3854" width="3.25" style="535" customWidth="1"/>
    <col min="3855" max="4096" width="9" style="535" customWidth="1"/>
    <col min="4097" max="4097" width="18.25" style="535" customWidth="1"/>
    <col min="4098" max="4100" width="11.125" style="535" customWidth="1"/>
    <col min="4101" max="4101" width="10.875" style="535" customWidth="1"/>
    <col min="4102" max="4102" width="9.375" style="535" customWidth="1"/>
    <col min="4103" max="4103" width="11.125" style="535" customWidth="1"/>
    <col min="4104" max="4105" width="9.375" style="535" customWidth="1"/>
    <col min="4106" max="4106" width="11.125" style="535" customWidth="1"/>
    <col min="4107" max="4108" width="9.375" style="535" customWidth="1"/>
    <col min="4109" max="4109" width="11.125" style="535" customWidth="1"/>
    <col min="4110" max="4110" width="3.25" style="535" customWidth="1"/>
    <col min="4111" max="4352" width="9" style="535" customWidth="1"/>
    <col min="4353" max="4353" width="18.25" style="535" customWidth="1"/>
    <col min="4354" max="4356" width="11.125" style="535" customWidth="1"/>
    <col min="4357" max="4357" width="10.875" style="535" customWidth="1"/>
    <col min="4358" max="4358" width="9.375" style="535" customWidth="1"/>
    <col min="4359" max="4359" width="11.125" style="535" customWidth="1"/>
    <col min="4360" max="4361" width="9.375" style="535" customWidth="1"/>
    <col min="4362" max="4362" width="11.125" style="535" customWidth="1"/>
    <col min="4363" max="4364" width="9.375" style="535" customWidth="1"/>
    <col min="4365" max="4365" width="11.125" style="535" customWidth="1"/>
    <col min="4366" max="4366" width="3.25" style="535" customWidth="1"/>
    <col min="4367" max="4608" width="9" style="535" customWidth="1"/>
    <col min="4609" max="4609" width="18.25" style="535" customWidth="1"/>
    <col min="4610" max="4612" width="11.125" style="535" customWidth="1"/>
    <col min="4613" max="4613" width="10.875" style="535" customWidth="1"/>
    <col min="4614" max="4614" width="9.375" style="535" customWidth="1"/>
    <col min="4615" max="4615" width="11.125" style="535" customWidth="1"/>
    <col min="4616" max="4617" width="9.375" style="535" customWidth="1"/>
    <col min="4618" max="4618" width="11.125" style="535" customWidth="1"/>
    <col min="4619" max="4620" width="9.375" style="535" customWidth="1"/>
    <col min="4621" max="4621" width="11.125" style="535" customWidth="1"/>
    <col min="4622" max="4622" width="3.25" style="535" customWidth="1"/>
    <col min="4623" max="4864" width="9" style="535" customWidth="1"/>
    <col min="4865" max="4865" width="18.25" style="535" customWidth="1"/>
    <col min="4866" max="4868" width="11.125" style="535" customWidth="1"/>
    <col min="4869" max="4869" width="10.875" style="535" customWidth="1"/>
    <col min="4870" max="4870" width="9.375" style="535" customWidth="1"/>
    <col min="4871" max="4871" width="11.125" style="535" customWidth="1"/>
    <col min="4872" max="4873" width="9.375" style="535" customWidth="1"/>
    <col min="4874" max="4874" width="11.125" style="535" customWidth="1"/>
    <col min="4875" max="4876" width="9.375" style="535" customWidth="1"/>
    <col min="4877" max="4877" width="11.125" style="535" customWidth="1"/>
    <col min="4878" max="4878" width="3.25" style="535" customWidth="1"/>
    <col min="4879" max="5120" width="9" style="535" customWidth="1"/>
    <col min="5121" max="5121" width="18.25" style="535" customWidth="1"/>
    <col min="5122" max="5124" width="11.125" style="535" customWidth="1"/>
    <col min="5125" max="5125" width="10.875" style="535" customWidth="1"/>
    <col min="5126" max="5126" width="9.375" style="535" customWidth="1"/>
    <col min="5127" max="5127" width="11.125" style="535" customWidth="1"/>
    <col min="5128" max="5129" width="9.375" style="535" customWidth="1"/>
    <col min="5130" max="5130" width="11.125" style="535" customWidth="1"/>
    <col min="5131" max="5132" width="9.375" style="535" customWidth="1"/>
    <col min="5133" max="5133" width="11.125" style="535" customWidth="1"/>
    <col min="5134" max="5134" width="3.25" style="535" customWidth="1"/>
    <col min="5135" max="5376" width="9" style="535" customWidth="1"/>
    <col min="5377" max="5377" width="18.25" style="535" customWidth="1"/>
    <col min="5378" max="5380" width="11.125" style="535" customWidth="1"/>
    <col min="5381" max="5381" width="10.875" style="535" customWidth="1"/>
    <col min="5382" max="5382" width="9.375" style="535" customWidth="1"/>
    <col min="5383" max="5383" width="11.125" style="535" customWidth="1"/>
    <col min="5384" max="5385" width="9.375" style="535" customWidth="1"/>
    <col min="5386" max="5386" width="11.125" style="535" customWidth="1"/>
    <col min="5387" max="5388" width="9.375" style="535" customWidth="1"/>
    <col min="5389" max="5389" width="11.125" style="535" customWidth="1"/>
    <col min="5390" max="5390" width="3.25" style="535" customWidth="1"/>
    <col min="5391" max="5632" width="9" style="535" customWidth="1"/>
    <col min="5633" max="5633" width="18.25" style="535" customWidth="1"/>
    <col min="5634" max="5636" width="11.125" style="535" customWidth="1"/>
    <col min="5637" max="5637" width="10.875" style="535" customWidth="1"/>
    <col min="5638" max="5638" width="9.375" style="535" customWidth="1"/>
    <col min="5639" max="5639" width="11.125" style="535" customWidth="1"/>
    <col min="5640" max="5641" width="9.375" style="535" customWidth="1"/>
    <col min="5642" max="5642" width="11.125" style="535" customWidth="1"/>
    <col min="5643" max="5644" width="9.375" style="535" customWidth="1"/>
    <col min="5645" max="5645" width="11.125" style="535" customWidth="1"/>
    <col min="5646" max="5646" width="3.25" style="535" customWidth="1"/>
    <col min="5647" max="5888" width="9" style="535" customWidth="1"/>
    <col min="5889" max="5889" width="18.25" style="535" customWidth="1"/>
    <col min="5890" max="5892" width="11.125" style="535" customWidth="1"/>
    <col min="5893" max="5893" width="10.875" style="535" customWidth="1"/>
    <col min="5894" max="5894" width="9.375" style="535" customWidth="1"/>
    <col min="5895" max="5895" width="11.125" style="535" customWidth="1"/>
    <col min="5896" max="5897" width="9.375" style="535" customWidth="1"/>
    <col min="5898" max="5898" width="11.125" style="535" customWidth="1"/>
    <col min="5899" max="5900" width="9.375" style="535" customWidth="1"/>
    <col min="5901" max="5901" width="11.125" style="535" customWidth="1"/>
    <col min="5902" max="5902" width="3.25" style="535" customWidth="1"/>
    <col min="5903" max="6144" width="9" style="535" customWidth="1"/>
    <col min="6145" max="6145" width="18.25" style="535" customWidth="1"/>
    <col min="6146" max="6148" width="11.125" style="535" customWidth="1"/>
    <col min="6149" max="6149" width="10.875" style="535" customWidth="1"/>
    <col min="6150" max="6150" width="9.375" style="535" customWidth="1"/>
    <col min="6151" max="6151" width="11.125" style="535" customWidth="1"/>
    <col min="6152" max="6153" width="9.375" style="535" customWidth="1"/>
    <col min="6154" max="6154" width="11.125" style="535" customWidth="1"/>
    <col min="6155" max="6156" width="9.375" style="535" customWidth="1"/>
    <col min="6157" max="6157" width="11.125" style="535" customWidth="1"/>
    <col min="6158" max="6158" width="3.25" style="535" customWidth="1"/>
    <col min="6159" max="6400" width="9" style="535" customWidth="1"/>
    <col min="6401" max="6401" width="18.25" style="535" customWidth="1"/>
    <col min="6402" max="6404" width="11.125" style="535" customWidth="1"/>
    <col min="6405" max="6405" width="10.875" style="535" customWidth="1"/>
    <col min="6406" max="6406" width="9.375" style="535" customWidth="1"/>
    <col min="6407" max="6407" width="11.125" style="535" customWidth="1"/>
    <col min="6408" max="6409" width="9.375" style="535" customWidth="1"/>
    <col min="6410" max="6410" width="11.125" style="535" customWidth="1"/>
    <col min="6411" max="6412" width="9.375" style="535" customWidth="1"/>
    <col min="6413" max="6413" width="11.125" style="535" customWidth="1"/>
    <col min="6414" max="6414" width="3.25" style="535" customWidth="1"/>
    <col min="6415" max="6656" width="9" style="535" customWidth="1"/>
    <col min="6657" max="6657" width="18.25" style="535" customWidth="1"/>
    <col min="6658" max="6660" width="11.125" style="535" customWidth="1"/>
    <col min="6661" max="6661" width="10.875" style="535" customWidth="1"/>
    <col min="6662" max="6662" width="9.375" style="535" customWidth="1"/>
    <col min="6663" max="6663" width="11.125" style="535" customWidth="1"/>
    <col min="6664" max="6665" width="9.375" style="535" customWidth="1"/>
    <col min="6666" max="6666" width="11.125" style="535" customWidth="1"/>
    <col min="6667" max="6668" width="9.375" style="535" customWidth="1"/>
    <col min="6669" max="6669" width="11.125" style="535" customWidth="1"/>
    <col min="6670" max="6670" width="3.25" style="535" customWidth="1"/>
    <col min="6671" max="6912" width="9" style="535" customWidth="1"/>
    <col min="6913" max="6913" width="18.25" style="535" customWidth="1"/>
    <col min="6914" max="6916" width="11.125" style="535" customWidth="1"/>
    <col min="6917" max="6917" width="10.875" style="535" customWidth="1"/>
    <col min="6918" max="6918" width="9.375" style="535" customWidth="1"/>
    <col min="6919" max="6919" width="11.125" style="535" customWidth="1"/>
    <col min="6920" max="6921" width="9.375" style="535" customWidth="1"/>
    <col min="6922" max="6922" width="11.125" style="535" customWidth="1"/>
    <col min="6923" max="6924" width="9.375" style="535" customWidth="1"/>
    <col min="6925" max="6925" width="11.125" style="535" customWidth="1"/>
    <col min="6926" max="6926" width="3.25" style="535" customWidth="1"/>
    <col min="6927" max="7168" width="9" style="535" customWidth="1"/>
    <col min="7169" max="7169" width="18.25" style="535" customWidth="1"/>
    <col min="7170" max="7172" width="11.125" style="535" customWidth="1"/>
    <col min="7173" max="7173" width="10.875" style="535" customWidth="1"/>
    <col min="7174" max="7174" width="9.375" style="535" customWidth="1"/>
    <col min="7175" max="7175" width="11.125" style="535" customWidth="1"/>
    <col min="7176" max="7177" width="9.375" style="535" customWidth="1"/>
    <col min="7178" max="7178" width="11.125" style="535" customWidth="1"/>
    <col min="7179" max="7180" width="9.375" style="535" customWidth="1"/>
    <col min="7181" max="7181" width="11.125" style="535" customWidth="1"/>
    <col min="7182" max="7182" width="3.25" style="535" customWidth="1"/>
    <col min="7183" max="7424" width="9" style="535" customWidth="1"/>
    <col min="7425" max="7425" width="18.25" style="535" customWidth="1"/>
    <col min="7426" max="7428" width="11.125" style="535" customWidth="1"/>
    <col min="7429" max="7429" width="10.875" style="535" customWidth="1"/>
    <col min="7430" max="7430" width="9.375" style="535" customWidth="1"/>
    <col min="7431" max="7431" width="11.125" style="535" customWidth="1"/>
    <col min="7432" max="7433" width="9.375" style="535" customWidth="1"/>
    <col min="7434" max="7434" width="11.125" style="535" customWidth="1"/>
    <col min="7435" max="7436" width="9.375" style="535" customWidth="1"/>
    <col min="7437" max="7437" width="11.125" style="535" customWidth="1"/>
    <col min="7438" max="7438" width="3.25" style="535" customWidth="1"/>
    <col min="7439" max="7680" width="9" style="535" customWidth="1"/>
    <col min="7681" max="7681" width="18.25" style="535" customWidth="1"/>
    <col min="7682" max="7684" width="11.125" style="535" customWidth="1"/>
    <col min="7685" max="7685" width="10.875" style="535" customWidth="1"/>
    <col min="7686" max="7686" width="9.375" style="535" customWidth="1"/>
    <col min="7687" max="7687" width="11.125" style="535" customWidth="1"/>
    <col min="7688" max="7689" width="9.375" style="535" customWidth="1"/>
    <col min="7690" max="7690" width="11.125" style="535" customWidth="1"/>
    <col min="7691" max="7692" width="9.375" style="535" customWidth="1"/>
    <col min="7693" max="7693" width="11.125" style="535" customWidth="1"/>
    <col min="7694" max="7694" width="3.25" style="535" customWidth="1"/>
    <col min="7695" max="7936" width="9" style="535" customWidth="1"/>
    <col min="7937" max="7937" width="18.25" style="535" customWidth="1"/>
    <col min="7938" max="7940" width="11.125" style="535" customWidth="1"/>
    <col min="7941" max="7941" width="10.875" style="535" customWidth="1"/>
    <col min="7942" max="7942" width="9.375" style="535" customWidth="1"/>
    <col min="7943" max="7943" width="11.125" style="535" customWidth="1"/>
    <col min="7944" max="7945" width="9.375" style="535" customWidth="1"/>
    <col min="7946" max="7946" width="11.125" style="535" customWidth="1"/>
    <col min="7947" max="7948" width="9.375" style="535" customWidth="1"/>
    <col min="7949" max="7949" width="11.125" style="535" customWidth="1"/>
    <col min="7950" max="7950" width="3.25" style="535" customWidth="1"/>
    <col min="7951" max="8192" width="9" style="535" customWidth="1"/>
    <col min="8193" max="8193" width="18.25" style="535" customWidth="1"/>
    <col min="8194" max="8196" width="11.125" style="535" customWidth="1"/>
    <col min="8197" max="8197" width="10.875" style="535" customWidth="1"/>
    <col min="8198" max="8198" width="9.375" style="535" customWidth="1"/>
    <col min="8199" max="8199" width="11.125" style="535" customWidth="1"/>
    <col min="8200" max="8201" width="9.375" style="535" customWidth="1"/>
    <col min="8202" max="8202" width="11.125" style="535" customWidth="1"/>
    <col min="8203" max="8204" width="9.375" style="535" customWidth="1"/>
    <col min="8205" max="8205" width="11.125" style="535" customWidth="1"/>
    <col min="8206" max="8206" width="3.25" style="535" customWidth="1"/>
    <col min="8207" max="8448" width="9" style="535" customWidth="1"/>
    <col min="8449" max="8449" width="18.25" style="535" customWidth="1"/>
    <col min="8450" max="8452" width="11.125" style="535" customWidth="1"/>
    <col min="8453" max="8453" width="10.875" style="535" customWidth="1"/>
    <col min="8454" max="8454" width="9.375" style="535" customWidth="1"/>
    <col min="8455" max="8455" width="11.125" style="535" customWidth="1"/>
    <col min="8456" max="8457" width="9.375" style="535" customWidth="1"/>
    <col min="8458" max="8458" width="11.125" style="535" customWidth="1"/>
    <col min="8459" max="8460" width="9.375" style="535" customWidth="1"/>
    <col min="8461" max="8461" width="11.125" style="535" customWidth="1"/>
    <col min="8462" max="8462" width="3.25" style="535" customWidth="1"/>
    <col min="8463" max="8704" width="9" style="535" customWidth="1"/>
    <col min="8705" max="8705" width="18.25" style="535" customWidth="1"/>
    <col min="8706" max="8708" width="11.125" style="535" customWidth="1"/>
    <col min="8709" max="8709" width="10.875" style="535" customWidth="1"/>
    <col min="8710" max="8710" width="9.375" style="535" customWidth="1"/>
    <col min="8711" max="8711" width="11.125" style="535" customWidth="1"/>
    <col min="8712" max="8713" width="9.375" style="535" customWidth="1"/>
    <col min="8714" max="8714" width="11.125" style="535" customWidth="1"/>
    <col min="8715" max="8716" width="9.375" style="535" customWidth="1"/>
    <col min="8717" max="8717" width="11.125" style="535" customWidth="1"/>
    <col min="8718" max="8718" width="3.25" style="535" customWidth="1"/>
    <col min="8719" max="8960" width="9" style="535" customWidth="1"/>
    <col min="8961" max="8961" width="18.25" style="535" customWidth="1"/>
    <col min="8962" max="8964" width="11.125" style="535" customWidth="1"/>
    <col min="8965" max="8965" width="10.875" style="535" customWidth="1"/>
    <col min="8966" max="8966" width="9.375" style="535" customWidth="1"/>
    <col min="8967" max="8967" width="11.125" style="535" customWidth="1"/>
    <col min="8968" max="8969" width="9.375" style="535" customWidth="1"/>
    <col min="8970" max="8970" width="11.125" style="535" customWidth="1"/>
    <col min="8971" max="8972" width="9.375" style="535" customWidth="1"/>
    <col min="8973" max="8973" width="11.125" style="535" customWidth="1"/>
    <col min="8974" max="8974" width="3.25" style="535" customWidth="1"/>
    <col min="8975" max="9216" width="9" style="535" customWidth="1"/>
    <col min="9217" max="9217" width="18.25" style="535" customWidth="1"/>
    <col min="9218" max="9220" width="11.125" style="535" customWidth="1"/>
    <col min="9221" max="9221" width="10.875" style="535" customWidth="1"/>
    <col min="9222" max="9222" width="9.375" style="535" customWidth="1"/>
    <col min="9223" max="9223" width="11.125" style="535" customWidth="1"/>
    <col min="9224" max="9225" width="9.375" style="535" customWidth="1"/>
    <col min="9226" max="9226" width="11.125" style="535" customWidth="1"/>
    <col min="9227" max="9228" width="9.375" style="535" customWidth="1"/>
    <col min="9229" max="9229" width="11.125" style="535" customWidth="1"/>
    <col min="9230" max="9230" width="3.25" style="535" customWidth="1"/>
    <col min="9231" max="9472" width="9" style="535" customWidth="1"/>
    <col min="9473" max="9473" width="18.25" style="535" customWidth="1"/>
    <col min="9474" max="9476" width="11.125" style="535" customWidth="1"/>
    <col min="9477" max="9477" width="10.875" style="535" customWidth="1"/>
    <col min="9478" max="9478" width="9.375" style="535" customWidth="1"/>
    <col min="9479" max="9479" width="11.125" style="535" customWidth="1"/>
    <col min="9480" max="9481" width="9.375" style="535" customWidth="1"/>
    <col min="9482" max="9482" width="11.125" style="535" customWidth="1"/>
    <col min="9483" max="9484" width="9.375" style="535" customWidth="1"/>
    <col min="9485" max="9485" width="11.125" style="535" customWidth="1"/>
    <col min="9486" max="9486" width="3.25" style="535" customWidth="1"/>
    <col min="9487" max="9728" width="9" style="535" customWidth="1"/>
    <col min="9729" max="9729" width="18.25" style="535" customWidth="1"/>
    <col min="9730" max="9732" width="11.125" style="535" customWidth="1"/>
    <col min="9733" max="9733" width="10.875" style="535" customWidth="1"/>
    <col min="9734" max="9734" width="9.375" style="535" customWidth="1"/>
    <col min="9735" max="9735" width="11.125" style="535" customWidth="1"/>
    <col min="9736" max="9737" width="9.375" style="535" customWidth="1"/>
    <col min="9738" max="9738" width="11.125" style="535" customWidth="1"/>
    <col min="9739" max="9740" width="9.375" style="535" customWidth="1"/>
    <col min="9741" max="9741" width="11.125" style="535" customWidth="1"/>
    <col min="9742" max="9742" width="3.25" style="535" customWidth="1"/>
    <col min="9743" max="9984" width="9" style="535" customWidth="1"/>
    <col min="9985" max="9985" width="18.25" style="535" customWidth="1"/>
    <col min="9986" max="9988" width="11.125" style="535" customWidth="1"/>
    <col min="9989" max="9989" width="10.875" style="535" customWidth="1"/>
    <col min="9990" max="9990" width="9.375" style="535" customWidth="1"/>
    <col min="9991" max="9991" width="11.125" style="535" customWidth="1"/>
    <col min="9992" max="9993" width="9.375" style="535" customWidth="1"/>
    <col min="9994" max="9994" width="11.125" style="535" customWidth="1"/>
    <col min="9995" max="9996" width="9.375" style="535" customWidth="1"/>
    <col min="9997" max="9997" width="11.125" style="535" customWidth="1"/>
    <col min="9998" max="9998" width="3.25" style="535" customWidth="1"/>
    <col min="9999" max="10240" width="9" style="535" customWidth="1"/>
    <col min="10241" max="10241" width="18.25" style="535" customWidth="1"/>
    <col min="10242" max="10244" width="11.125" style="535" customWidth="1"/>
    <col min="10245" max="10245" width="10.875" style="535" customWidth="1"/>
    <col min="10246" max="10246" width="9.375" style="535" customWidth="1"/>
    <col min="10247" max="10247" width="11.125" style="535" customWidth="1"/>
    <col min="10248" max="10249" width="9.375" style="535" customWidth="1"/>
    <col min="10250" max="10250" width="11.125" style="535" customWidth="1"/>
    <col min="10251" max="10252" width="9.375" style="535" customWidth="1"/>
    <col min="10253" max="10253" width="11.125" style="535" customWidth="1"/>
    <col min="10254" max="10254" width="3.25" style="535" customWidth="1"/>
    <col min="10255" max="10496" width="9" style="535" customWidth="1"/>
    <col min="10497" max="10497" width="18.25" style="535" customWidth="1"/>
    <col min="10498" max="10500" width="11.125" style="535" customWidth="1"/>
    <col min="10501" max="10501" width="10.875" style="535" customWidth="1"/>
    <col min="10502" max="10502" width="9.375" style="535" customWidth="1"/>
    <col min="10503" max="10503" width="11.125" style="535" customWidth="1"/>
    <col min="10504" max="10505" width="9.375" style="535" customWidth="1"/>
    <col min="10506" max="10506" width="11.125" style="535" customWidth="1"/>
    <col min="10507" max="10508" width="9.375" style="535" customWidth="1"/>
    <col min="10509" max="10509" width="11.125" style="535" customWidth="1"/>
    <col min="10510" max="10510" width="3.25" style="535" customWidth="1"/>
    <col min="10511" max="10752" width="9" style="535" customWidth="1"/>
    <col min="10753" max="10753" width="18.25" style="535" customWidth="1"/>
    <col min="10754" max="10756" width="11.125" style="535" customWidth="1"/>
    <col min="10757" max="10757" width="10.875" style="535" customWidth="1"/>
    <col min="10758" max="10758" width="9.375" style="535" customWidth="1"/>
    <col min="10759" max="10759" width="11.125" style="535" customWidth="1"/>
    <col min="10760" max="10761" width="9.375" style="535" customWidth="1"/>
    <col min="10762" max="10762" width="11.125" style="535" customWidth="1"/>
    <col min="10763" max="10764" width="9.375" style="535" customWidth="1"/>
    <col min="10765" max="10765" width="11.125" style="535" customWidth="1"/>
    <col min="10766" max="10766" width="3.25" style="535" customWidth="1"/>
    <col min="10767" max="11008" width="9" style="535" customWidth="1"/>
    <col min="11009" max="11009" width="18.25" style="535" customWidth="1"/>
    <col min="11010" max="11012" width="11.125" style="535" customWidth="1"/>
    <col min="11013" max="11013" width="10.875" style="535" customWidth="1"/>
    <col min="11014" max="11014" width="9.375" style="535" customWidth="1"/>
    <col min="11015" max="11015" width="11.125" style="535" customWidth="1"/>
    <col min="11016" max="11017" width="9.375" style="535" customWidth="1"/>
    <col min="11018" max="11018" width="11.125" style="535" customWidth="1"/>
    <col min="11019" max="11020" width="9.375" style="535" customWidth="1"/>
    <col min="11021" max="11021" width="11.125" style="535" customWidth="1"/>
    <col min="11022" max="11022" width="3.25" style="535" customWidth="1"/>
    <col min="11023" max="11264" width="9" style="535" customWidth="1"/>
    <col min="11265" max="11265" width="18.25" style="535" customWidth="1"/>
    <col min="11266" max="11268" width="11.125" style="535" customWidth="1"/>
    <col min="11269" max="11269" width="10.875" style="535" customWidth="1"/>
    <col min="11270" max="11270" width="9.375" style="535" customWidth="1"/>
    <col min="11271" max="11271" width="11.125" style="535" customWidth="1"/>
    <col min="11272" max="11273" width="9.375" style="535" customWidth="1"/>
    <col min="11274" max="11274" width="11.125" style="535" customWidth="1"/>
    <col min="11275" max="11276" width="9.375" style="535" customWidth="1"/>
    <col min="11277" max="11277" width="11.125" style="535" customWidth="1"/>
    <col min="11278" max="11278" width="3.25" style="535" customWidth="1"/>
    <col min="11279" max="11520" width="9" style="535" customWidth="1"/>
    <col min="11521" max="11521" width="18.25" style="535" customWidth="1"/>
    <col min="11522" max="11524" width="11.125" style="535" customWidth="1"/>
    <col min="11525" max="11525" width="10.875" style="535" customWidth="1"/>
    <col min="11526" max="11526" width="9.375" style="535" customWidth="1"/>
    <col min="11527" max="11527" width="11.125" style="535" customWidth="1"/>
    <col min="11528" max="11529" width="9.375" style="535" customWidth="1"/>
    <col min="11530" max="11530" width="11.125" style="535" customWidth="1"/>
    <col min="11531" max="11532" width="9.375" style="535" customWidth="1"/>
    <col min="11533" max="11533" width="11.125" style="535" customWidth="1"/>
    <col min="11534" max="11534" width="3.25" style="535" customWidth="1"/>
    <col min="11535" max="11776" width="9" style="535" customWidth="1"/>
    <col min="11777" max="11777" width="18.25" style="535" customWidth="1"/>
    <col min="11778" max="11780" width="11.125" style="535" customWidth="1"/>
    <col min="11781" max="11781" width="10.875" style="535" customWidth="1"/>
    <col min="11782" max="11782" width="9.375" style="535" customWidth="1"/>
    <col min="11783" max="11783" width="11.125" style="535" customWidth="1"/>
    <col min="11784" max="11785" width="9.375" style="535" customWidth="1"/>
    <col min="11786" max="11786" width="11.125" style="535" customWidth="1"/>
    <col min="11787" max="11788" width="9.375" style="535" customWidth="1"/>
    <col min="11789" max="11789" width="11.125" style="535" customWidth="1"/>
    <col min="11790" max="11790" width="3.25" style="535" customWidth="1"/>
    <col min="11791" max="12032" width="9" style="535" customWidth="1"/>
    <col min="12033" max="12033" width="18.25" style="535" customWidth="1"/>
    <col min="12034" max="12036" width="11.125" style="535" customWidth="1"/>
    <col min="12037" max="12037" width="10.875" style="535" customWidth="1"/>
    <col min="12038" max="12038" width="9.375" style="535" customWidth="1"/>
    <col min="12039" max="12039" width="11.125" style="535" customWidth="1"/>
    <col min="12040" max="12041" width="9.375" style="535" customWidth="1"/>
    <col min="12042" max="12042" width="11.125" style="535" customWidth="1"/>
    <col min="12043" max="12044" width="9.375" style="535" customWidth="1"/>
    <col min="12045" max="12045" width="11.125" style="535" customWidth="1"/>
    <col min="12046" max="12046" width="3.25" style="535" customWidth="1"/>
    <col min="12047" max="12288" width="9" style="535" customWidth="1"/>
    <col min="12289" max="12289" width="18.25" style="535" customWidth="1"/>
    <col min="12290" max="12292" width="11.125" style="535" customWidth="1"/>
    <col min="12293" max="12293" width="10.875" style="535" customWidth="1"/>
    <col min="12294" max="12294" width="9.375" style="535" customWidth="1"/>
    <col min="12295" max="12295" width="11.125" style="535" customWidth="1"/>
    <col min="12296" max="12297" width="9.375" style="535" customWidth="1"/>
    <col min="12298" max="12298" width="11.125" style="535" customWidth="1"/>
    <col min="12299" max="12300" width="9.375" style="535" customWidth="1"/>
    <col min="12301" max="12301" width="11.125" style="535" customWidth="1"/>
    <col min="12302" max="12302" width="3.25" style="535" customWidth="1"/>
    <col min="12303" max="12544" width="9" style="535" customWidth="1"/>
    <col min="12545" max="12545" width="18.25" style="535" customWidth="1"/>
    <col min="12546" max="12548" width="11.125" style="535" customWidth="1"/>
    <col min="12549" max="12549" width="10.875" style="535" customWidth="1"/>
    <col min="12550" max="12550" width="9.375" style="535" customWidth="1"/>
    <col min="12551" max="12551" width="11.125" style="535" customWidth="1"/>
    <col min="12552" max="12553" width="9.375" style="535" customWidth="1"/>
    <col min="12554" max="12554" width="11.125" style="535" customWidth="1"/>
    <col min="12555" max="12556" width="9.375" style="535" customWidth="1"/>
    <col min="12557" max="12557" width="11.125" style="535" customWidth="1"/>
    <col min="12558" max="12558" width="3.25" style="535" customWidth="1"/>
    <col min="12559" max="12800" width="9" style="535" customWidth="1"/>
    <col min="12801" max="12801" width="18.25" style="535" customWidth="1"/>
    <col min="12802" max="12804" width="11.125" style="535" customWidth="1"/>
    <col min="12805" max="12805" width="10.875" style="535" customWidth="1"/>
    <col min="12806" max="12806" width="9.375" style="535" customWidth="1"/>
    <col min="12807" max="12807" width="11.125" style="535" customWidth="1"/>
    <col min="12808" max="12809" width="9.375" style="535" customWidth="1"/>
    <col min="12810" max="12810" width="11.125" style="535" customWidth="1"/>
    <col min="12811" max="12812" width="9.375" style="535" customWidth="1"/>
    <col min="12813" max="12813" width="11.125" style="535" customWidth="1"/>
    <col min="12814" max="12814" width="3.25" style="535" customWidth="1"/>
    <col min="12815" max="13056" width="9" style="535" customWidth="1"/>
    <col min="13057" max="13057" width="18.25" style="535" customWidth="1"/>
    <col min="13058" max="13060" width="11.125" style="535" customWidth="1"/>
    <col min="13061" max="13061" width="10.875" style="535" customWidth="1"/>
    <col min="13062" max="13062" width="9.375" style="535" customWidth="1"/>
    <col min="13063" max="13063" width="11.125" style="535" customWidth="1"/>
    <col min="13064" max="13065" width="9.375" style="535" customWidth="1"/>
    <col min="13066" max="13066" width="11.125" style="535" customWidth="1"/>
    <col min="13067" max="13068" width="9.375" style="535" customWidth="1"/>
    <col min="13069" max="13069" width="11.125" style="535" customWidth="1"/>
    <col min="13070" max="13070" width="3.25" style="535" customWidth="1"/>
    <col min="13071" max="13312" width="9" style="535" customWidth="1"/>
    <col min="13313" max="13313" width="18.25" style="535" customWidth="1"/>
    <col min="13314" max="13316" width="11.125" style="535" customWidth="1"/>
    <col min="13317" max="13317" width="10.875" style="535" customWidth="1"/>
    <col min="13318" max="13318" width="9.375" style="535" customWidth="1"/>
    <col min="13319" max="13319" width="11.125" style="535" customWidth="1"/>
    <col min="13320" max="13321" width="9.375" style="535" customWidth="1"/>
    <col min="13322" max="13322" width="11.125" style="535" customWidth="1"/>
    <col min="13323" max="13324" width="9.375" style="535" customWidth="1"/>
    <col min="13325" max="13325" width="11.125" style="535" customWidth="1"/>
    <col min="13326" max="13326" width="3.25" style="535" customWidth="1"/>
    <col min="13327" max="13568" width="9" style="535" customWidth="1"/>
    <col min="13569" max="13569" width="18.25" style="535" customWidth="1"/>
    <col min="13570" max="13572" width="11.125" style="535" customWidth="1"/>
    <col min="13573" max="13573" width="10.875" style="535" customWidth="1"/>
    <col min="13574" max="13574" width="9.375" style="535" customWidth="1"/>
    <col min="13575" max="13575" width="11.125" style="535" customWidth="1"/>
    <col min="13576" max="13577" width="9.375" style="535" customWidth="1"/>
    <col min="13578" max="13578" width="11.125" style="535" customWidth="1"/>
    <col min="13579" max="13580" width="9.375" style="535" customWidth="1"/>
    <col min="13581" max="13581" width="11.125" style="535" customWidth="1"/>
    <col min="13582" max="13582" width="3.25" style="535" customWidth="1"/>
    <col min="13583" max="13824" width="9" style="535" customWidth="1"/>
    <col min="13825" max="13825" width="18.25" style="535" customWidth="1"/>
    <col min="13826" max="13828" width="11.125" style="535" customWidth="1"/>
    <col min="13829" max="13829" width="10.875" style="535" customWidth="1"/>
    <col min="13830" max="13830" width="9.375" style="535" customWidth="1"/>
    <col min="13831" max="13831" width="11.125" style="535" customWidth="1"/>
    <col min="13832" max="13833" width="9.375" style="535" customWidth="1"/>
    <col min="13834" max="13834" width="11.125" style="535" customWidth="1"/>
    <col min="13835" max="13836" width="9.375" style="535" customWidth="1"/>
    <col min="13837" max="13837" width="11.125" style="535" customWidth="1"/>
    <col min="13838" max="13838" width="3.25" style="535" customWidth="1"/>
    <col min="13839" max="14080" width="9" style="535" customWidth="1"/>
    <col min="14081" max="14081" width="18.25" style="535" customWidth="1"/>
    <col min="14082" max="14084" width="11.125" style="535" customWidth="1"/>
    <col min="14085" max="14085" width="10.875" style="535" customWidth="1"/>
    <col min="14086" max="14086" width="9.375" style="535" customWidth="1"/>
    <col min="14087" max="14087" width="11.125" style="535" customWidth="1"/>
    <col min="14088" max="14089" width="9.375" style="535" customWidth="1"/>
    <col min="14090" max="14090" width="11.125" style="535" customWidth="1"/>
    <col min="14091" max="14092" width="9.375" style="535" customWidth="1"/>
    <col min="14093" max="14093" width="11.125" style="535" customWidth="1"/>
    <col min="14094" max="14094" width="3.25" style="535" customWidth="1"/>
    <col min="14095" max="14336" width="9" style="535" customWidth="1"/>
    <col min="14337" max="14337" width="18.25" style="535" customWidth="1"/>
    <col min="14338" max="14340" width="11.125" style="535" customWidth="1"/>
    <col min="14341" max="14341" width="10.875" style="535" customWidth="1"/>
    <col min="14342" max="14342" width="9.375" style="535" customWidth="1"/>
    <col min="14343" max="14343" width="11.125" style="535" customWidth="1"/>
    <col min="14344" max="14345" width="9.375" style="535" customWidth="1"/>
    <col min="14346" max="14346" width="11.125" style="535" customWidth="1"/>
    <col min="14347" max="14348" width="9.375" style="535" customWidth="1"/>
    <col min="14349" max="14349" width="11.125" style="535" customWidth="1"/>
    <col min="14350" max="14350" width="3.25" style="535" customWidth="1"/>
    <col min="14351" max="14592" width="9" style="535" customWidth="1"/>
    <col min="14593" max="14593" width="18.25" style="535" customWidth="1"/>
    <col min="14594" max="14596" width="11.125" style="535" customWidth="1"/>
    <col min="14597" max="14597" width="10.875" style="535" customWidth="1"/>
    <col min="14598" max="14598" width="9.375" style="535" customWidth="1"/>
    <col min="14599" max="14599" width="11.125" style="535" customWidth="1"/>
    <col min="14600" max="14601" width="9.375" style="535" customWidth="1"/>
    <col min="14602" max="14602" width="11.125" style="535" customWidth="1"/>
    <col min="14603" max="14604" width="9.375" style="535" customWidth="1"/>
    <col min="14605" max="14605" width="11.125" style="535" customWidth="1"/>
    <col min="14606" max="14606" width="3.25" style="535" customWidth="1"/>
    <col min="14607" max="14848" width="9" style="535" customWidth="1"/>
    <col min="14849" max="14849" width="18.25" style="535" customWidth="1"/>
    <col min="14850" max="14852" width="11.125" style="535" customWidth="1"/>
    <col min="14853" max="14853" width="10.875" style="535" customWidth="1"/>
    <col min="14854" max="14854" width="9.375" style="535" customWidth="1"/>
    <col min="14855" max="14855" width="11.125" style="535" customWidth="1"/>
    <col min="14856" max="14857" width="9.375" style="535" customWidth="1"/>
    <col min="14858" max="14858" width="11.125" style="535" customWidth="1"/>
    <col min="14859" max="14860" width="9.375" style="535" customWidth="1"/>
    <col min="14861" max="14861" width="11.125" style="535" customWidth="1"/>
    <col min="14862" max="14862" width="3.25" style="535" customWidth="1"/>
    <col min="14863" max="15104" width="9" style="535" customWidth="1"/>
    <col min="15105" max="15105" width="18.25" style="535" customWidth="1"/>
    <col min="15106" max="15108" width="11.125" style="535" customWidth="1"/>
    <col min="15109" max="15109" width="10.875" style="535" customWidth="1"/>
    <col min="15110" max="15110" width="9.375" style="535" customWidth="1"/>
    <col min="15111" max="15111" width="11.125" style="535" customWidth="1"/>
    <col min="15112" max="15113" width="9.375" style="535" customWidth="1"/>
    <col min="15114" max="15114" width="11.125" style="535" customWidth="1"/>
    <col min="15115" max="15116" width="9.375" style="535" customWidth="1"/>
    <col min="15117" max="15117" width="11.125" style="535" customWidth="1"/>
    <col min="15118" max="15118" width="3.25" style="535" customWidth="1"/>
    <col min="15119" max="15360" width="9" style="535" customWidth="1"/>
    <col min="15361" max="15361" width="18.25" style="535" customWidth="1"/>
    <col min="15362" max="15364" width="11.125" style="535" customWidth="1"/>
    <col min="15365" max="15365" width="10.875" style="535" customWidth="1"/>
    <col min="15366" max="15366" width="9.375" style="535" customWidth="1"/>
    <col min="15367" max="15367" width="11.125" style="535" customWidth="1"/>
    <col min="15368" max="15369" width="9.375" style="535" customWidth="1"/>
    <col min="15370" max="15370" width="11.125" style="535" customWidth="1"/>
    <col min="15371" max="15372" width="9.375" style="535" customWidth="1"/>
    <col min="15373" max="15373" width="11.125" style="535" customWidth="1"/>
    <col min="15374" max="15374" width="3.25" style="535" customWidth="1"/>
    <col min="15375" max="15616" width="9" style="535" customWidth="1"/>
    <col min="15617" max="15617" width="18.25" style="535" customWidth="1"/>
    <col min="15618" max="15620" width="11.125" style="535" customWidth="1"/>
    <col min="15621" max="15621" width="10.875" style="535" customWidth="1"/>
    <col min="15622" max="15622" width="9.375" style="535" customWidth="1"/>
    <col min="15623" max="15623" width="11.125" style="535" customWidth="1"/>
    <col min="15624" max="15625" width="9.375" style="535" customWidth="1"/>
    <col min="15626" max="15626" width="11.125" style="535" customWidth="1"/>
    <col min="15627" max="15628" width="9.375" style="535" customWidth="1"/>
    <col min="15629" max="15629" width="11.125" style="535" customWidth="1"/>
    <col min="15630" max="15630" width="3.25" style="535" customWidth="1"/>
    <col min="15631" max="15872" width="9" style="535" customWidth="1"/>
    <col min="15873" max="15873" width="18.25" style="535" customWidth="1"/>
    <col min="15874" max="15876" width="11.125" style="535" customWidth="1"/>
    <col min="15877" max="15877" width="10.875" style="535" customWidth="1"/>
    <col min="15878" max="15878" width="9.375" style="535" customWidth="1"/>
    <col min="15879" max="15879" width="11.125" style="535" customWidth="1"/>
    <col min="15880" max="15881" width="9.375" style="535" customWidth="1"/>
    <col min="15882" max="15882" width="11.125" style="535" customWidth="1"/>
    <col min="15883" max="15884" width="9.375" style="535" customWidth="1"/>
    <col min="15885" max="15885" width="11.125" style="535" customWidth="1"/>
    <col min="15886" max="15886" width="3.25" style="535" customWidth="1"/>
    <col min="15887" max="16128" width="9" style="535" customWidth="1"/>
    <col min="16129" max="16129" width="18.25" style="535" customWidth="1"/>
    <col min="16130" max="16132" width="11.125" style="535" customWidth="1"/>
    <col min="16133" max="16133" width="10.875" style="535" customWidth="1"/>
    <col min="16134" max="16134" width="9.375" style="535" customWidth="1"/>
    <col min="16135" max="16135" width="11.125" style="535" customWidth="1"/>
    <col min="16136" max="16137" width="9.375" style="535" customWidth="1"/>
    <col min="16138" max="16138" width="11.125" style="535" customWidth="1"/>
    <col min="16139" max="16140" width="9.375" style="535" customWidth="1"/>
    <col min="16141" max="16141" width="11.125" style="535" customWidth="1"/>
    <col min="16142" max="16142" width="3.25" style="535" customWidth="1"/>
    <col min="16143" max="16384" width="9" style="535" customWidth="1"/>
  </cols>
  <sheetData>
    <row r="1" spans="1:10" ht="12" customHeight="1">
      <c r="B1" s="544"/>
      <c r="C1" s="535" t="s">
        <v>337</v>
      </c>
    </row>
    <row r="2" spans="1:10" ht="12" customHeight="1">
      <c r="B2" s="545"/>
      <c r="C2" s="535" t="s">
        <v>69</v>
      </c>
    </row>
    <row r="3" spans="1:10" ht="7.5" customHeight="1"/>
    <row r="4" spans="1:10" s="281" customFormat="1" ht="12" customHeight="1">
      <c r="A4" s="537" t="s">
        <v>339</v>
      </c>
      <c r="B4" s="546" t="s">
        <v>338</v>
      </c>
      <c r="C4" s="555" t="s">
        <v>258</v>
      </c>
      <c r="D4" s="555"/>
      <c r="E4" s="569"/>
      <c r="F4" s="555"/>
      <c r="G4" s="555"/>
      <c r="H4" s="555"/>
      <c r="I4" s="555"/>
      <c r="J4" s="555"/>
    </row>
    <row r="5" spans="1:10" s="281" customFormat="1" ht="12" customHeight="1">
      <c r="A5" s="538"/>
      <c r="B5" s="548"/>
      <c r="C5" s="609" t="s">
        <v>338</v>
      </c>
      <c r="D5" s="613" t="s">
        <v>340</v>
      </c>
      <c r="E5" s="616"/>
      <c r="F5" s="562" t="s">
        <v>340</v>
      </c>
      <c r="G5" s="617"/>
      <c r="H5" s="619"/>
      <c r="I5" s="617"/>
      <c r="J5" s="617"/>
    </row>
    <row r="6" spans="1:10" s="281" customFormat="1" ht="12" customHeight="1">
      <c r="A6" s="538"/>
      <c r="B6" s="548"/>
      <c r="C6" s="557"/>
      <c r="D6" s="563"/>
      <c r="E6" s="571"/>
      <c r="F6" s="576"/>
      <c r="G6" s="578"/>
      <c r="H6" s="585"/>
      <c r="I6" s="585"/>
      <c r="J6" s="585"/>
    </row>
    <row r="7" spans="1:10" ht="42" customHeight="1">
      <c r="A7" s="538"/>
      <c r="B7" s="608"/>
      <c r="C7" s="610"/>
      <c r="D7" s="614" t="s">
        <v>338</v>
      </c>
      <c r="E7" s="564" t="s">
        <v>343</v>
      </c>
      <c r="F7" s="614" t="s">
        <v>338</v>
      </c>
      <c r="G7" s="579" t="s">
        <v>344</v>
      </c>
      <c r="H7" s="564" t="s">
        <v>348</v>
      </c>
      <c r="I7" s="579" t="s">
        <v>344</v>
      </c>
      <c r="J7" s="587" t="s">
        <v>46</v>
      </c>
    </row>
    <row r="8" spans="1:10" ht="12" customHeight="1">
      <c r="A8" s="539"/>
      <c r="B8" s="550" t="s">
        <v>194</v>
      </c>
      <c r="C8" s="559" t="s">
        <v>78</v>
      </c>
      <c r="D8" s="565" t="s">
        <v>349</v>
      </c>
      <c r="E8" s="572"/>
      <c r="F8" s="565" t="s">
        <v>349</v>
      </c>
      <c r="G8" s="580"/>
      <c r="H8" s="586"/>
      <c r="I8" s="580"/>
      <c r="J8" s="588"/>
    </row>
    <row r="9" spans="1:10" ht="15.75" customHeight="1">
      <c r="A9" s="538" t="s">
        <v>208</v>
      </c>
      <c r="B9" s="552">
        <v>380000</v>
      </c>
      <c r="C9" s="561">
        <v>263000</v>
      </c>
      <c r="D9" s="567">
        <v>259000</v>
      </c>
      <c r="E9" s="574">
        <v>0</v>
      </c>
      <c r="F9" s="574">
        <v>11000</v>
      </c>
      <c r="G9" s="582">
        <v>3000</v>
      </c>
      <c r="H9" s="574">
        <v>3000</v>
      </c>
      <c r="I9" s="582">
        <v>4000</v>
      </c>
      <c r="J9" s="552">
        <v>83000</v>
      </c>
    </row>
    <row r="10" spans="1:10" ht="12">
      <c r="A10" s="547" t="s">
        <v>393</v>
      </c>
      <c r="B10" s="552">
        <v>22000</v>
      </c>
      <c r="C10" s="561">
        <v>21000</v>
      </c>
      <c r="D10" s="567">
        <v>21000</v>
      </c>
      <c r="E10" s="575">
        <v>0</v>
      </c>
      <c r="F10" s="574">
        <v>0</v>
      </c>
      <c r="G10" s="582">
        <v>0</v>
      </c>
      <c r="H10" s="575">
        <v>0</v>
      </c>
      <c r="I10" s="582">
        <v>0</v>
      </c>
      <c r="J10" s="552">
        <v>1000</v>
      </c>
    </row>
    <row r="11" spans="1:10" ht="12">
      <c r="A11" s="547" t="s">
        <v>395</v>
      </c>
      <c r="B11" s="552">
        <v>33000</v>
      </c>
      <c r="C11" s="561">
        <v>28000</v>
      </c>
      <c r="D11" s="567">
        <v>28000</v>
      </c>
      <c r="E11" s="575">
        <v>0</v>
      </c>
      <c r="F11" s="574">
        <v>1000</v>
      </c>
      <c r="G11" s="582">
        <v>0</v>
      </c>
      <c r="H11" s="574">
        <v>0</v>
      </c>
      <c r="I11" s="582">
        <v>0</v>
      </c>
      <c r="J11" s="552">
        <v>3000</v>
      </c>
    </row>
    <row r="12" spans="1:10" ht="24">
      <c r="A12" s="547" t="s">
        <v>396</v>
      </c>
      <c r="B12" s="552">
        <v>124000</v>
      </c>
      <c r="C12" s="561">
        <v>82000</v>
      </c>
      <c r="D12" s="567">
        <v>81000</v>
      </c>
      <c r="E12" s="575">
        <v>0</v>
      </c>
      <c r="F12" s="574">
        <v>3000</v>
      </c>
      <c r="G12" s="582">
        <v>1000</v>
      </c>
      <c r="H12" s="574">
        <v>2000</v>
      </c>
      <c r="I12" s="582">
        <v>2000</v>
      </c>
      <c r="J12" s="552">
        <v>35000</v>
      </c>
    </row>
    <row r="13" spans="1:10" ht="12">
      <c r="A13" s="547" t="s">
        <v>151</v>
      </c>
      <c r="B13" s="552">
        <v>19000</v>
      </c>
      <c r="C13" s="561">
        <v>15000</v>
      </c>
      <c r="D13" s="567">
        <v>15000</v>
      </c>
      <c r="E13" s="575">
        <v>0</v>
      </c>
      <c r="F13" s="574">
        <v>1000</v>
      </c>
      <c r="G13" s="582">
        <v>0</v>
      </c>
      <c r="H13" s="574">
        <v>0</v>
      </c>
      <c r="I13" s="582">
        <v>0</v>
      </c>
      <c r="J13" s="552">
        <v>3000</v>
      </c>
    </row>
    <row r="14" spans="1:10" ht="24">
      <c r="A14" s="547" t="s">
        <v>398</v>
      </c>
      <c r="B14" s="552">
        <v>5000</v>
      </c>
      <c r="C14" s="561">
        <v>4000</v>
      </c>
      <c r="D14" s="567">
        <v>3000</v>
      </c>
      <c r="E14" s="575">
        <v>0</v>
      </c>
      <c r="F14" s="574">
        <v>0</v>
      </c>
      <c r="G14" s="582">
        <v>0</v>
      </c>
      <c r="H14" s="575">
        <v>0</v>
      </c>
      <c r="I14" s="583">
        <v>0</v>
      </c>
      <c r="J14" s="552">
        <v>2000</v>
      </c>
    </row>
    <row r="15" spans="1:10" ht="24">
      <c r="A15" s="547" t="s">
        <v>372</v>
      </c>
      <c r="B15" s="552">
        <v>33000</v>
      </c>
      <c r="C15" s="561">
        <v>21000</v>
      </c>
      <c r="D15" s="567">
        <v>21000</v>
      </c>
      <c r="E15" s="575">
        <v>0</v>
      </c>
      <c r="F15" s="574">
        <v>1000</v>
      </c>
      <c r="G15" s="583">
        <v>0</v>
      </c>
      <c r="H15" s="575">
        <v>0</v>
      </c>
      <c r="I15" s="582">
        <v>0</v>
      </c>
      <c r="J15" s="552">
        <v>10000</v>
      </c>
    </row>
    <row r="16" spans="1:10" ht="12">
      <c r="A16" s="547" t="s">
        <v>400</v>
      </c>
      <c r="B16" s="552">
        <v>3000</v>
      </c>
      <c r="C16" s="611">
        <v>0</v>
      </c>
      <c r="D16" s="615">
        <v>0</v>
      </c>
      <c r="E16" s="575">
        <v>0</v>
      </c>
      <c r="F16" s="575">
        <v>0</v>
      </c>
      <c r="G16" s="583">
        <v>0</v>
      </c>
      <c r="H16" s="575">
        <v>0</v>
      </c>
      <c r="I16" s="583">
        <v>0</v>
      </c>
      <c r="J16" s="552">
        <v>3000</v>
      </c>
    </row>
    <row r="17" spans="1:19" ht="12">
      <c r="A17" s="547" t="s">
        <v>129</v>
      </c>
      <c r="B17" s="552">
        <v>111000</v>
      </c>
      <c r="C17" s="561">
        <v>92000</v>
      </c>
      <c r="D17" s="567">
        <v>90000</v>
      </c>
      <c r="E17" s="574">
        <v>0</v>
      </c>
      <c r="F17" s="574">
        <v>4000</v>
      </c>
      <c r="G17" s="582">
        <v>1000</v>
      </c>
      <c r="H17" s="574">
        <v>0</v>
      </c>
      <c r="I17" s="582">
        <v>1000</v>
      </c>
      <c r="J17" s="552">
        <v>12000</v>
      </c>
    </row>
    <row r="18" spans="1:19" ht="12" customHeight="1"/>
    <row r="19" spans="1:19" ht="15.75" customHeight="1">
      <c r="A19" s="538" t="s">
        <v>22</v>
      </c>
      <c r="B19" s="552">
        <v>55000</v>
      </c>
      <c r="C19" s="561">
        <v>49000</v>
      </c>
      <c r="D19" s="567">
        <v>48000</v>
      </c>
      <c r="E19" s="575">
        <v>0</v>
      </c>
      <c r="F19" s="574">
        <v>2000</v>
      </c>
      <c r="G19" s="582">
        <v>1000</v>
      </c>
      <c r="H19" s="574">
        <v>0</v>
      </c>
      <c r="I19" s="582">
        <v>0</v>
      </c>
      <c r="J19" s="552">
        <v>4000</v>
      </c>
    </row>
    <row r="20" spans="1:19" ht="15.75" customHeight="1">
      <c r="A20" s="538" t="s">
        <v>403</v>
      </c>
      <c r="B20" s="552">
        <v>181000</v>
      </c>
      <c r="C20" s="561">
        <v>121000</v>
      </c>
      <c r="D20" s="567">
        <v>120000</v>
      </c>
      <c r="E20" s="575">
        <v>0</v>
      </c>
      <c r="F20" s="574">
        <v>6000</v>
      </c>
      <c r="G20" s="582">
        <v>1000</v>
      </c>
      <c r="H20" s="574">
        <v>2000</v>
      </c>
      <c r="I20" s="582">
        <v>2000</v>
      </c>
      <c r="J20" s="552">
        <v>49000</v>
      </c>
    </row>
    <row r="21" spans="1:19" ht="15.75" customHeight="1">
      <c r="A21" s="538" t="s">
        <v>405</v>
      </c>
      <c r="B21" s="552">
        <v>113000</v>
      </c>
      <c r="C21" s="561">
        <v>92000</v>
      </c>
      <c r="D21" s="567">
        <v>90000</v>
      </c>
      <c r="E21" s="574">
        <v>0</v>
      </c>
      <c r="F21" s="574">
        <v>4000</v>
      </c>
      <c r="G21" s="582">
        <v>1000</v>
      </c>
      <c r="H21" s="574">
        <v>0</v>
      </c>
      <c r="I21" s="582">
        <v>1000</v>
      </c>
      <c r="J21" s="552">
        <v>15000</v>
      </c>
    </row>
    <row r="22" spans="1:19" ht="12" customHeight="1"/>
    <row r="23" spans="1:19" ht="12" customHeight="1">
      <c r="Q23" s="127"/>
    </row>
    <row r="24" spans="1:19" ht="15" customHeight="1">
      <c r="G24" s="127" t="s">
        <v>665</v>
      </c>
      <c r="H24" s="127"/>
      <c r="I24" s="127"/>
      <c r="J24" s="127"/>
      <c r="K24" s="127"/>
      <c r="L24" s="127"/>
      <c r="M24" s="127"/>
      <c r="N24" s="127"/>
      <c r="O24" s="127"/>
      <c r="P24" s="127"/>
    </row>
    <row r="25" spans="1:19" ht="13.5" customHeight="1">
      <c r="A25" s="535" t="s">
        <v>363</v>
      </c>
      <c r="G25" s="264"/>
      <c r="H25" s="620" t="s">
        <v>154</v>
      </c>
      <c r="I25" s="624" t="s">
        <v>441</v>
      </c>
      <c r="J25" s="507"/>
      <c r="K25" s="507"/>
      <c r="L25" s="507"/>
      <c r="M25" s="507"/>
      <c r="N25" s="507"/>
      <c r="O25" s="507"/>
      <c r="P25" s="634"/>
      <c r="Q25" s="636"/>
      <c r="R25" s="636"/>
      <c r="S25" s="636"/>
    </row>
    <row r="26" spans="1:19" ht="13.5" customHeight="1">
      <c r="G26" s="137"/>
      <c r="H26" s="621"/>
      <c r="I26" s="625" t="s">
        <v>443</v>
      </c>
      <c r="J26" s="628"/>
      <c r="K26" s="630"/>
      <c r="L26" s="632" t="s">
        <v>320</v>
      </c>
      <c r="M26" s="628"/>
      <c r="N26" s="628"/>
      <c r="O26" s="628"/>
      <c r="P26" s="630"/>
      <c r="Q26" s="637" t="s">
        <v>446</v>
      </c>
      <c r="R26" s="636"/>
      <c r="S26" s="636"/>
    </row>
    <row r="27" spans="1:19" ht="45" customHeight="1">
      <c r="A27" s="542" t="s">
        <v>407</v>
      </c>
      <c r="G27" s="127"/>
      <c r="H27" s="622"/>
      <c r="I27" s="626"/>
      <c r="J27" s="629" t="s">
        <v>140</v>
      </c>
      <c r="K27" s="629" t="s">
        <v>395</v>
      </c>
      <c r="L27" s="174"/>
      <c r="M27" s="629" t="s">
        <v>396</v>
      </c>
      <c r="N27" s="629" t="s">
        <v>151</v>
      </c>
      <c r="O27" s="629" t="s">
        <v>412</v>
      </c>
      <c r="P27" s="635" t="s">
        <v>442</v>
      </c>
      <c r="Q27" s="638"/>
      <c r="R27" s="629" t="s">
        <v>341</v>
      </c>
      <c r="S27" s="635" t="s">
        <v>129</v>
      </c>
    </row>
    <row r="28" spans="1:19" ht="15.75" customHeight="1">
      <c r="B28" s="535" t="s">
        <v>181</v>
      </c>
      <c r="C28" s="535" t="s">
        <v>371</v>
      </c>
      <c r="D28" s="535" t="s">
        <v>373</v>
      </c>
      <c r="G28" s="592" t="s">
        <v>318</v>
      </c>
      <c r="H28" s="127"/>
      <c r="I28" s="127"/>
      <c r="J28" s="127"/>
      <c r="K28" s="127"/>
      <c r="L28" s="127"/>
      <c r="M28" s="127"/>
      <c r="N28" s="127"/>
      <c r="O28" s="127"/>
      <c r="P28" s="127"/>
      <c r="Q28" s="127"/>
      <c r="R28" s="127"/>
      <c r="S28" s="127"/>
    </row>
    <row r="29" spans="1:19" ht="12" customHeight="1">
      <c r="A29" s="536" t="s">
        <v>393</v>
      </c>
      <c r="B29" s="590">
        <f t="shared" ref="B29:B36" si="0">B10</f>
        <v>22000</v>
      </c>
      <c r="C29" s="590">
        <f t="shared" ref="C29:C36" si="1">D10+E10+F10+H10</f>
        <v>21000</v>
      </c>
      <c r="D29" s="590">
        <f t="shared" ref="D29:D36" si="2">C10+G10+I10</f>
        <v>21000</v>
      </c>
      <c r="G29" s="593" t="s">
        <v>460</v>
      </c>
      <c r="H29" s="600">
        <v>380</v>
      </c>
      <c r="I29" s="600">
        <v>55</v>
      </c>
      <c r="J29" s="600">
        <v>22</v>
      </c>
      <c r="K29" s="600">
        <v>33</v>
      </c>
      <c r="L29" s="600">
        <v>181</v>
      </c>
      <c r="M29" s="600">
        <v>124</v>
      </c>
      <c r="N29" s="600">
        <v>19</v>
      </c>
      <c r="O29" s="600">
        <v>5</v>
      </c>
      <c r="P29" s="600">
        <v>33</v>
      </c>
      <c r="Q29" s="600">
        <v>113</v>
      </c>
      <c r="R29" s="600">
        <v>3</v>
      </c>
      <c r="S29" s="600">
        <v>111</v>
      </c>
    </row>
    <row r="30" spans="1:19" ht="12" customHeight="1">
      <c r="A30" s="536" t="s">
        <v>395</v>
      </c>
      <c r="B30" s="590">
        <f t="shared" si="0"/>
        <v>33000</v>
      </c>
      <c r="C30" s="590">
        <f t="shared" si="1"/>
        <v>29000</v>
      </c>
      <c r="D30" s="590">
        <f t="shared" si="2"/>
        <v>28000</v>
      </c>
      <c r="G30" s="594" t="s">
        <v>253</v>
      </c>
      <c r="H30" s="600">
        <v>273</v>
      </c>
      <c r="I30" s="600">
        <v>50</v>
      </c>
      <c r="J30" s="600">
        <v>21</v>
      </c>
      <c r="K30" s="600">
        <v>29</v>
      </c>
      <c r="L30" s="600">
        <v>128</v>
      </c>
      <c r="M30" s="600">
        <v>86</v>
      </c>
      <c r="N30" s="600">
        <v>16</v>
      </c>
      <c r="O30" s="600">
        <v>3</v>
      </c>
      <c r="P30" s="600">
        <v>22</v>
      </c>
      <c r="Q30" s="600">
        <v>94</v>
      </c>
      <c r="R30" s="600">
        <v>0</v>
      </c>
      <c r="S30" s="600">
        <v>94</v>
      </c>
    </row>
    <row r="31" spans="1:19" ht="12" customHeight="1">
      <c r="A31" s="536" t="s">
        <v>396</v>
      </c>
      <c r="B31" s="590">
        <f t="shared" si="0"/>
        <v>124000</v>
      </c>
      <c r="C31" s="590">
        <f t="shared" si="1"/>
        <v>86000</v>
      </c>
      <c r="D31" s="590">
        <f t="shared" si="2"/>
        <v>85000</v>
      </c>
      <c r="G31" s="594" t="s">
        <v>447</v>
      </c>
      <c r="H31" s="600">
        <v>270</v>
      </c>
      <c r="I31" s="600">
        <v>50</v>
      </c>
      <c r="J31" s="600">
        <v>21</v>
      </c>
      <c r="K31" s="600">
        <v>28</v>
      </c>
      <c r="L31" s="600">
        <v>124</v>
      </c>
      <c r="M31" s="600">
        <v>85</v>
      </c>
      <c r="N31" s="600">
        <v>15</v>
      </c>
      <c r="O31" s="600">
        <v>4</v>
      </c>
      <c r="P31" s="600">
        <v>21</v>
      </c>
      <c r="Q31" s="600">
        <v>94</v>
      </c>
      <c r="R31" s="600">
        <v>0</v>
      </c>
      <c r="S31" s="600">
        <v>94</v>
      </c>
    </row>
    <row r="32" spans="1:19" ht="15" customHeight="1">
      <c r="A32" s="536" t="s">
        <v>151</v>
      </c>
      <c r="B32" s="590">
        <f t="shared" si="0"/>
        <v>19000</v>
      </c>
      <c r="C32" s="590">
        <f t="shared" si="1"/>
        <v>16000</v>
      </c>
      <c r="D32" s="590">
        <f t="shared" si="2"/>
        <v>15000</v>
      </c>
      <c r="G32" s="300" t="s">
        <v>180</v>
      </c>
      <c r="H32" s="600"/>
      <c r="I32" s="601"/>
      <c r="J32" s="600"/>
      <c r="K32" s="600"/>
      <c r="L32" s="601"/>
      <c r="M32" s="600"/>
      <c r="N32" s="600"/>
      <c r="O32" s="600"/>
      <c r="P32" s="600"/>
      <c r="Q32" s="601"/>
      <c r="R32" s="600"/>
      <c r="S32" s="600"/>
    </row>
    <row r="33" spans="1:19" ht="12" customHeight="1">
      <c r="A33" s="536" t="s">
        <v>398</v>
      </c>
      <c r="B33" s="590">
        <f t="shared" si="0"/>
        <v>5000</v>
      </c>
      <c r="C33" s="590">
        <f t="shared" si="1"/>
        <v>3000</v>
      </c>
      <c r="D33" s="590">
        <f t="shared" si="2"/>
        <v>4000</v>
      </c>
      <c r="G33" s="593" t="s">
        <v>460</v>
      </c>
      <c r="H33" s="604">
        <v>100</v>
      </c>
      <c r="I33" s="604">
        <v>100</v>
      </c>
      <c r="J33" s="604">
        <v>100</v>
      </c>
      <c r="K33" s="604">
        <v>100</v>
      </c>
      <c r="L33" s="604">
        <v>100</v>
      </c>
      <c r="M33" s="604">
        <v>100</v>
      </c>
      <c r="N33" s="604">
        <v>100</v>
      </c>
      <c r="O33" s="604">
        <v>100</v>
      </c>
      <c r="P33" s="604">
        <v>100</v>
      </c>
      <c r="Q33" s="604">
        <v>100</v>
      </c>
      <c r="R33" s="604">
        <v>100</v>
      </c>
      <c r="S33" s="604">
        <v>100</v>
      </c>
    </row>
    <row r="34" spans="1:19" ht="12" customHeight="1">
      <c r="A34" s="536" t="s">
        <v>372</v>
      </c>
      <c r="B34" s="590">
        <f t="shared" si="0"/>
        <v>33000</v>
      </c>
      <c r="C34" s="590">
        <f t="shared" si="1"/>
        <v>22000</v>
      </c>
      <c r="D34" s="590">
        <f t="shared" si="2"/>
        <v>21000</v>
      </c>
      <c r="G34" s="594" t="s">
        <v>253</v>
      </c>
      <c r="H34" s="604">
        <f t="shared" ref="H34:S34" si="3">H30/H29*100</f>
        <v>71.84210526315789</v>
      </c>
      <c r="I34" s="604">
        <f t="shared" si="3"/>
        <v>90.909090909090907</v>
      </c>
      <c r="J34" s="604">
        <f t="shared" si="3"/>
        <v>95.454545454545453</v>
      </c>
      <c r="K34" s="604">
        <f t="shared" si="3"/>
        <v>87.878787878787875</v>
      </c>
      <c r="L34" s="604">
        <f t="shared" si="3"/>
        <v>70.718232044198885</v>
      </c>
      <c r="M34" s="604">
        <f t="shared" si="3"/>
        <v>69.354838709677423</v>
      </c>
      <c r="N34" s="604">
        <f t="shared" si="3"/>
        <v>84.210526315789465</v>
      </c>
      <c r="O34" s="604">
        <f t="shared" si="3"/>
        <v>60</v>
      </c>
      <c r="P34" s="604">
        <f t="shared" si="3"/>
        <v>66.666666666666657</v>
      </c>
      <c r="Q34" s="604">
        <f t="shared" si="3"/>
        <v>83.185840707964601</v>
      </c>
      <c r="R34" s="604">
        <f t="shared" si="3"/>
        <v>0</v>
      </c>
      <c r="S34" s="604">
        <f t="shared" si="3"/>
        <v>84.684684684684683</v>
      </c>
    </row>
    <row r="35" spans="1:19" ht="12" customHeight="1">
      <c r="A35" s="536" t="s">
        <v>400</v>
      </c>
      <c r="B35" s="590">
        <f t="shared" si="0"/>
        <v>3000</v>
      </c>
      <c r="C35" s="590">
        <f t="shared" si="1"/>
        <v>0</v>
      </c>
      <c r="D35" s="590">
        <f t="shared" si="2"/>
        <v>0</v>
      </c>
      <c r="G35" s="594" t="s">
        <v>447</v>
      </c>
      <c r="H35" s="604">
        <f t="shared" ref="H35:S35" si="4">H31/H29*100</f>
        <v>71.05263157894737</v>
      </c>
      <c r="I35" s="604">
        <f t="shared" si="4"/>
        <v>90.909090909090907</v>
      </c>
      <c r="J35" s="604">
        <f t="shared" si="4"/>
        <v>95.454545454545453</v>
      </c>
      <c r="K35" s="604">
        <f t="shared" si="4"/>
        <v>84.848484848484844</v>
      </c>
      <c r="L35" s="604">
        <f t="shared" si="4"/>
        <v>68.508287292817684</v>
      </c>
      <c r="M35" s="604">
        <f t="shared" si="4"/>
        <v>68.548387096774192</v>
      </c>
      <c r="N35" s="604">
        <f t="shared" si="4"/>
        <v>78.94736842105263</v>
      </c>
      <c r="O35" s="604">
        <f t="shared" si="4"/>
        <v>80</v>
      </c>
      <c r="P35" s="604">
        <f t="shared" si="4"/>
        <v>63.636363636363633</v>
      </c>
      <c r="Q35" s="604">
        <f t="shared" si="4"/>
        <v>83.185840707964601</v>
      </c>
      <c r="R35" s="604">
        <f t="shared" si="4"/>
        <v>0</v>
      </c>
      <c r="S35" s="604">
        <f t="shared" si="4"/>
        <v>84.684684684684683</v>
      </c>
    </row>
    <row r="36" spans="1:19" ht="13.5" customHeight="1">
      <c r="A36" s="536" t="s">
        <v>129</v>
      </c>
      <c r="B36" s="590">
        <f t="shared" si="0"/>
        <v>111000</v>
      </c>
      <c r="C36" s="590">
        <f t="shared" si="1"/>
        <v>94000</v>
      </c>
      <c r="D36" s="590">
        <f t="shared" si="2"/>
        <v>94000</v>
      </c>
      <c r="G36" s="595" t="s">
        <v>81</v>
      </c>
      <c r="H36" s="600"/>
      <c r="I36" s="601"/>
      <c r="J36" s="600"/>
      <c r="K36" s="600"/>
      <c r="L36" s="601"/>
      <c r="M36" s="600"/>
      <c r="N36" s="600"/>
      <c r="O36" s="600"/>
      <c r="P36" s="600"/>
      <c r="Q36" s="601"/>
      <c r="R36" s="600"/>
      <c r="S36" s="600"/>
    </row>
    <row r="37" spans="1:19" ht="11.25" customHeight="1">
      <c r="G37" s="594" t="s">
        <v>253</v>
      </c>
      <c r="H37" s="600">
        <v>52.1</v>
      </c>
      <c r="I37" s="601">
        <v>79.7</v>
      </c>
      <c r="J37" s="600">
        <v>93.4</v>
      </c>
      <c r="K37" s="600">
        <v>76.3</v>
      </c>
      <c r="L37" s="601">
        <v>59.9</v>
      </c>
      <c r="M37" s="600">
        <v>61.8</v>
      </c>
      <c r="N37" s="600">
        <v>66.900000000000006</v>
      </c>
      <c r="O37" s="600">
        <v>43.4</v>
      </c>
      <c r="P37" s="600">
        <v>51.9</v>
      </c>
      <c r="Q37" s="601">
        <v>70.900000000000006</v>
      </c>
      <c r="R37" s="600">
        <v>3.9</v>
      </c>
      <c r="S37" s="600">
        <v>74.099999999999994</v>
      </c>
    </row>
    <row r="38" spans="1:19" ht="11.25" customHeight="1">
      <c r="A38" s="607" t="s">
        <v>502</v>
      </c>
      <c r="B38" s="552">
        <v>55000</v>
      </c>
      <c r="C38" s="590">
        <f>D19+E19+F19+H19</f>
        <v>50000</v>
      </c>
      <c r="D38" s="590">
        <f>C19+G19+I19</f>
        <v>50000</v>
      </c>
      <c r="G38" s="596" t="s">
        <v>447</v>
      </c>
      <c r="H38" s="623">
        <v>51</v>
      </c>
      <c r="I38" s="627">
        <v>79</v>
      </c>
      <c r="J38" s="605">
        <v>94.9</v>
      </c>
      <c r="K38" s="631">
        <v>75.099999999999994</v>
      </c>
      <c r="L38" s="633">
        <v>57.9</v>
      </c>
      <c r="M38" s="631">
        <v>59.6</v>
      </c>
      <c r="N38" s="631">
        <v>64.2</v>
      </c>
      <c r="O38" s="631">
        <v>42.4</v>
      </c>
      <c r="P38" s="631">
        <v>51.1</v>
      </c>
      <c r="Q38" s="633">
        <v>70.2</v>
      </c>
      <c r="R38" s="605">
        <v>3</v>
      </c>
      <c r="S38" s="631">
        <v>73.400000000000006</v>
      </c>
    </row>
    <row r="39" spans="1:19" ht="12">
      <c r="A39" s="607" t="s">
        <v>96</v>
      </c>
      <c r="B39" s="552">
        <v>181000</v>
      </c>
      <c r="C39" s="590">
        <f>D20+E20+F20+H20</f>
        <v>128000</v>
      </c>
      <c r="D39" s="590">
        <f>C20+G20+I20</f>
        <v>124000</v>
      </c>
      <c r="G39" s="618" t="s">
        <v>428</v>
      </c>
    </row>
    <row r="40" spans="1:19" ht="12">
      <c r="A40" s="607" t="s">
        <v>446</v>
      </c>
      <c r="B40" s="552">
        <v>113000</v>
      </c>
      <c r="C40" s="590">
        <f>D21+E21+F21+H21</f>
        <v>94000</v>
      </c>
      <c r="D40" s="590">
        <f>C21+G21+I21</f>
        <v>94000</v>
      </c>
      <c r="G40" s="597" t="s">
        <v>229</v>
      </c>
    </row>
    <row r="41" spans="1:19" ht="12"/>
    <row r="42" spans="1:19" ht="12"/>
    <row r="43" spans="1:19" ht="12"/>
    <row r="44" spans="1:19" ht="12"/>
    <row r="45" spans="1:19" ht="12"/>
    <row r="46" spans="1:19" ht="12"/>
    <row r="47" spans="1:19" ht="12"/>
    <row r="48" spans="1:19" ht="15" customHeight="1">
      <c r="A48" s="535" t="s">
        <v>433</v>
      </c>
    </row>
    <row r="49" spans="1:4" ht="15" customHeight="1">
      <c r="B49" s="535" t="s">
        <v>192</v>
      </c>
      <c r="C49" s="535" t="s">
        <v>193</v>
      </c>
      <c r="D49" s="535" t="s">
        <v>437</v>
      </c>
    </row>
    <row r="50" spans="1:4" ht="15" customHeight="1">
      <c r="A50" s="536" t="s">
        <v>393</v>
      </c>
      <c r="B50" s="535">
        <v>93.4</v>
      </c>
      <c r="C50" s="612">
        <f>C29/$B$29*100</f>
        <v>95.454545454545453</v>
      </c>
      <c r="D50" s="612">
        <f t="shared" ref="D50:D57" si="5">C50-B50</f>
        <v>2.0545454545454476</v>
      </c>
    </row>
    <row r="51" spans="1:4" ht="15" customHeight="1">
      <c r="A51" s="536" t="s">
        <v>395</v>
      </c>
      <c r="B51" s="535">
        <v>76.3</v>
      </c>
      <c r="C51" s="612">
        <f>C30/$B$30*100</f>
        <v>87.878787878787875</v>
      </c>
      <c r="D51" s="612">
        <f t="shared" si="5"/>
        <v>11.578787878787878</v>
      </c>
    </row>
    <row r="52" spans="1:4" ht="15" customHeight="1">
      <c r="A52" s="536" t="s">
        <v>410</v>
      </c>
      <c r="B52" s="535">
        <v>61.8</v>
      </c>
      <c r="C52" s="612">
        <f>C31/$B$31*100</f>
        <v>69.354838709677423</v>
      </c>
      <c r="D52" s="612">
        <f t="shared" si="5"/>
        <v>7.5548387096774263</v>
      </c>
    </row>
    <row r="53" spans="1:4" ht="15" customHeight="1">
      <c r="A53" s="536" t="s">
        <v>151</v>
      </c>
      <c r="B53" s="535">
        <v>66.900000000000006</v>
      </c>
      <c r="C53" s="612">
        <f>C32/$B$32*100</f>
        <v>84.210526315789465</v>
      </c>
      <c r="D53" s="612">
        <f t="shared" si="5"/>
        <v>17.31052631578946</v>
      </c>
    </row>
    <row r="54" spans="1:4" ht="15" customHeight="1">
      <c r="A54" s="536" t="s">
        <v>451</v>
      </c>
      <c r="B54" s="535">
        <v>43.4</v>
      </c>
      <c r="C54" s="612">
        <f>C33/$B$33*100</f>
        <v>60</v>
      </c>
      <c r="D54" s="612">
        <f t="shared" si="5"/>
        <v>16.600000000000001</v>
      </c>
    </row>
    <row r="55" spans="1:4" ht="15" customHeight="1">
      <c r="A55" s="536" t="s">
        <v>436</v>
      </c>
      <c r="B55" s="535">
        <v>51.9</v>
      </c>
      <c r="C55" s="612">
        <f>C34/$B$34*100</f>
        <v>66.666666666666657</v>
      </c>
      <c r="D55" s="612">
        <f t="shared" si="5"/>
        <v>14.766666666666659</v>
      </c>
    </row>
    <row r="56" spans="1:4" ht="15" customHeight="1">
      <c r="A56" s="536" t="s">
        <v>400</v>
      </c>
      <c r="B56" s="535">
        <v>3.9</v>
      </c>
      <c r="C56" s="612">
        <f>C35/$B$35*100</f>
        <v>0</v>
      </c>
      <c r="D56" s="612">
        <f t="shared" si="5"/>
        <v>-3.9</v>
      </c>
    </row>
    <row r="57" spans="1:4" ht="15" customHeight="1">
      <c r="A57" s="536" t="s">
        <v>129</v>
      </c>
      <c r="B57" s="535">
        <v>74.099999999999994</v>
      </c>
      <c r="C57" s="612">
        <f>C36/$B$36*100</f>
        <v>84.684684684684683</v>
      </c>
      <c r="D57" s="612">
        <f t="shared" si="5"/>
        <v>10.584684684684689</v>
      </c>
    </row>
    <row r="58" spans="1:4" ht="15" customHeight="1">
      <c r="A58" s="535" t="s">
        <v>439</v>
      </c>
    </row>
    <row r="66" spans="1:4" ht="15" customHeight="1">
      <c r="A66" s="535" t="s">
        <v>434</v>
      </c>
    </row>
    <row r="67" spans="1:4" ht="15" customHeight="1">
      <c r="B67" s="535" t="s">
        <v>192</v>
      </c>
      <c r="C67" s="535" t="s">
        <v>193</v>
      </c>
      <c r="D67" s="535" t="s">
        <v>437</v>
      </c>
    </row>
    <row r="68" spans="1:4" ht="15" customHeight="1">
      <c r="A68" s="536" t="s">
        <v>393</v>
      </c>
      <c r="B68" s="554">
        <v>94.9</v>
      </c>
      <c r="C68" s="612">
        <f>D29/$B$29*100</f>
        <v>95.454545454545453</v>
      </c>
      <c r="D68" s="612">
        <f t="shared" ref="D68:D75" si="6">C68-B68</f>
        <v>0.55454545454544757</v>
      </c>
    </row>
    <row r="69" spans="1:4" ht="15" customHeight="1">
      <c r="A69" s="536" t="s">
        <v>395</v>
      </c>
      <c r="B69" s="535">
        <v>75.099999999999994</v>
      </c>
      <c r="C69" s="612">
        <f>D30/$B$30*100</f>
        <v>84.848484848484844</v>
      </c>
      <c r="D69" s="612">
        <f t="shared" si="6"/>
        <v>9.7484848484848499</v>
      </c>
    </row>
    <row r="70" spans="1:4" ht="15" customHeight="1">
      <c r="A70" s="536" t="s">
        <v>410</v>
      </c>
      <c r="B70" s="535">
        <v>59.6</v>
      </c>
      <c r="C70" s="612">
        <f>D31/$B$31*100</f>
        <v>68.548387096774192</v>
      </c>
      <c r="D70" s="612">
        <f t="shared" si="6"/>
        <v>8.9483870967741908</v>
      </c>
    </row>
    <row r="71" spans="1:4" ht="15" customHeight="1">
      <c r="A71" s="536" t="s">
        <v>151</v>
      </c>
      <c r="B71" s="535">
        <v>64.2</v>
      </c>
      <c r="C71" s="612">
        <f>D32/$B$32*100</f>
        <v>78.94736842105263</v>
      </c>
      <c r="D71" s="612">
        <f t="shared" si="6"/>
        <v>14.747368421052627</v>
      </c>
    </row>
    <row r="72" spans="1:4" ht="15" customHeight="1">
      <c r="A72" s="536" t="s">
        <v>451</v>
      </c>
      <c r="B72" s="535">
        <v>42.4</v>
      </c>
      <c r="C72" s="612">
        <f>D33/$B$33*100</f>
        <v>80</v>
      </c>
      <c r="D72" s="612">
        <f t="shared" si="6"/>
        <v>37.6</v>
      </c>
    </row>
    <row r="73" spans="1:4" ht="15" customHeight="1">
      <c r="A73" s="536" t="s">
        <v>372</v>
      </c>
      <c r="B73" s="535">
        <v>51.1</v>
      </c>
      <c r="C73" s="612">
        <f>D34/$B$34*100</f>
        <v>63.636363636363633</v>
      </c>
      <c r="D73" s="612">
        <f t="shared" si="6"/>
        <v>12.536363636363632</v>
      </c>
    </row>
    <row r="74" spans="1:4" ht="15" customHeight="1">
      <c r="A74" s="536" t="s">
        <v>400</v>
      </c>
      <c r="B74" s="554">
        <v>3</v>
      </c>
      <c r="C74" s="612">
        <f>D35/$B$35*100</f>
        <v>0</v>
      </c>
      <c r="D74" s="612">
        <f t="shared" si="6"/>
        <v>-3</v>
      </c>
    </row>
    <row r="75" spans="1:4" ht="15" customHeight="1">
      <c r="A75" s="536" t="s">
        <v>129</v>
      </c>
      <c r="B75" s="535">
        <v>73.400000000000006</v>
      </c>
      <c r="C75" s="612">
        <f>D36/$B$36*100</f>
        <v>84.684684684684683</v>
      </c>
      <c r="D75" s="612">
        <f t="shared" si="6"/>
        <v>11.284684684684677</v>
      </c>
    </row>
  </sheetData>
  <mergeCells count="6">
    <mergeCell ref="I25:P25"/>
    <mergeCell ref="A4:A7"/>
    <mergeCell ref="H25:H27"/>
    <mergeCell ref="I26:I27"/>
    <mergeCell ref="L26:L27"/>
    <mergeCell ref="Q26:Q27"/>
  </mergeCells>
  <phoneticPr fontId="6"/>
  <pageMargins left="0.78740157480314965" right="0" top="0.98425196850393692" bottom="0" header="0.51181102362204722" footer="0.51181102362204722"/>
  <pageSetup paperSize="9" fitToWidth="1" fitToHeight="1" pageOrder="overThenDown" orientation="portrait" usePrinterDefaults="1" r:id="rId1"/>
  <headerFooter alignWithMargins="0">
    <oddFooter>&amp;C1</oddFooter>
  </headerFooter>
  <colBreaks count="1" manualBreakCount="1">
    <brk id="14" max="1048575"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sheetPr>
    <tabColor rgb="FFFFC000"/>
  </sheetPr>
  <dimension ref="A1:T88"/>
  <sheetViews>
    <sheetView showGridLines="0" topLeftCell="A57" zoomScale="120" zoomScaleNormal="120" workbookViewId="0">
      <selection activeCell="D74" sqref="D74"/>
    </sheetView>
  </sheetViews>
  <sheetFormatPr defaultRowHeight="15.75" customHeight="1"/>
  <cols>
    <col min="1" max="1" width="13.875" style="535" customWidth="1"/>
    <col min="2" max="4" width="11.125" style="535" customWidth="1"/>
    <col min="5" max="6" width="9.375" style="535" customWidth="1"/>
    <col min="7" max="7" width="11.125" style="535" customWidth="1"/>
    <col min="8" max="8" width="9.375" style="535" customWidth="1"/>
    <col min="9" max="9" width="13.375" style="535" customWidth="1"/>
    <col min="10" max="20" width="6.875" style="535" customWidth="1"/>
    <col min="21" max="256" width="9" style="535" customWidth="1"/>
    <col min="257" max="257" width="13.875" style="535" customWidth="1"/>
    <col min="258" max="260" width="11.125" style="535" customWidth="1"/>
    <col min="261" max="262" width="9.375" style="535" customWidth="1"/>
    <col min="263" max="263" width="11.125" style="535" customWidth="1"/>
    <col min="264" max="265" width="9.375" style="535" customWidth="1"/>
    <col min="266" max="266" width="11.125" style="535" customWidth="1"/>
    <col min="267" max="268" width="9.375" style="535" customWidth="1"/>
    <col min="269" max="269" width="11.125" style="535" customWidth="1"/>
    <col min="270" max="270" width="10.875" style="535" customWidth="1"/>
    <col min="271" max="271" width="10" style="535" customWidth="1"/>
    <col min="272" max="512" width="9" style="535" customWidth="1"/>
    <col min="513" max="513" width="13.875" style="535" customWidth="1"/>
    <col min="514" max="516" width="11.125" style="535" customWidth="1"/>
    <col min="517" max="518" width="9.375" style="535" customWidth="1"/>
    <col min="519" max="519" width="11.125" style="535" customWidth="1"/>
    <col min="520" max="521" width="9.375" style="535" customWidth="1"/>
    <col min="522" max="522" width="11.125" style="535" customWidth="1"/>
    <col min="523" max="524" width="9.375" style="535" customWidth="1"/>
    <col min="525" max="525" width="11.125" style="535" customWidth="1"/>
    <col min="526" max="526" width="10.875" style="535" customWidth="1"/>
    <col min="527" max="527" width="10" style="535" customWidth="1"/>
    <col min="528" max="768" width="9" style="535" customWidth="1"/>
    <col min="769" max="769" width="13.875" style="535" customWidth="1"/>
    <col min="770" max="772" width="11.125" style="535" customWidth="1"/>
    <col min="773" max="774" width="9.375" style="535" customWidth="1"/>
    <col min="775" max="775" width="11.125" style="535" customWidth="1"/>
    <col min="776" max="777" width="9.375" style="535" customWidth="1"/>
    <col min="778" max="778" width="11.125" style="535" customWidth="1"/>
    <col min="779" max="780" width="9.375" style="535" customWidth="1"/>
    <col min="781" max="781" width="11.125" style="535" customWidth="1"/>
    <col min="782" max="782" width="10.875" style="535" customWidth="1"/>
    <col min="783" max="783" width="10" style="535" customWidth="1"/>
    <col min="784" max="1024" width="9" style="535" customWidth="1"/>
    <col min="1025" max="1025" width="13.875" style="535" customWidth="1"/>
    <col min="1026" max="1028" width="11.125" style="535" customWidth="1"/>
    <col min="1029" max="1030" width="9.375" style="535" customWidth="1"/>
    <col min="1031" max="1031" width="11.125" style="535" customWidth="1"/>
    <col min="1032" max="1033" width="9.375" style="535" customWidth="1"/>
    <col min="1034" max="1034" width="11.125" style="535" customWidth="1"/>
    <col min="1035" max="1036" width="9.375" style="535" customWidth="1"/>
    <col min="1037" max="1037" width="11.125" style="535" customWidth="1"/>
    <col min="1038" max="1038" width="10.875" style="535" customWidth="1"/>
    <col min="1039" max="1039" width="10" style="535" customWidth="1"/>
    <col min="1040" max="1280" width="9" style="535" customWidth="1"/>
    <col min="1281" max="1281" width="13.875" style="535" customWidth="1"/>
    <col min="1282" max="1284" width="11.125" style="535" customWidth="1"/>
    <col min="1285" max="1286" width="9.375" style="535" customWidth="1"/>
    <col min="1287" max="1287" width="11.125" style="535" customWidth="1"/>
    <col min="1288" max="1289" width="9.375" style="535" customWidth="1"/>
    <col min="1290" max="1290" width="11.125" style="535" customWidth="1"/>
    <col min="1291" max="1292" width="9.375" style="535" customWidth="1"/>
    <col min="1293" max="1293" width="11.125" style="535" customWidth="1"/>
    <col min="1294" max="1294" width="10.875" style="535" customWidth="1"/>
    <col min="1295" max="1295" width="10" style="535" customWidth="1"/>
    <col min="1296" max="1536" width="9" style="535" customWidth="1"/>
    <col min="1537" max="1537" width="13.875" style="535" customWidth="1"/>
    <col min="1538" max="1540" width="11.125" style="535" customWidth="1"/>
    <col min="1541" max="1542" width="9.375" style="535" customWidth="1"/>
    <col min="1543" max="1543" width="11.125" style="535" customWidth="1"/>
    <col min="1544" max="1545" width="9.375" style="535" customWidth="1"/>
    <col min="1546" max="1546" width="11.125" style="535" customWidth="1"/>
    <col min="1547" max="1548" width="9.375" style="535" customWidth="1"/>
    <col min="1549" max="1549" width="11.125" style="535" customWidth="1"/>
    <col min="1550" max="1550" width="10.875" style="535" customWidth="1"/>
    <col min="1551" max="1551" width="10" style="535" customWidth="1"/>
    <col min="1552" max="1792" width="9" style="535" customWidth="1"/>
    <col min="1793" max="1793" width="13.875" style="535" customWidth="1"/>
    <col min="1794" max="1796" width="11.125" style="535" customWidth="1"/>
    <col min="1797" max="1798" width="9.375" style="535" customWidth="1"/>
    <col min="1799" max="1799" width="11.125" style="535" customWidth="1"/>
    <col min="1800" max="1801" width="9.375" style="535" customWidth="1"/>
    <col min="1802" max="1802" width="11.125" style="535" customWidth="1"/>
    <col min="1803" max="1804" width="9.375" style="535" customWidth="1"/>
    <col min="1805" max="1805" width="11.125" style="535" customWidth="1"/>
    <col min="1806" max="1806" width="10.875" style="535" customWidth="1"/>
    <col min="1807" max="1807" width="10" style="535" customWidth="1"/>
    <col min="1808" max="2048" width="9" style="535" customWidth="1"/>
    <col min="2049" max="2049" width="13.875" style="535" customWidth="1"/>
    <col min="2050" max="2052" width="11.125" style="535" customWidth="1"/>
    <col min="2053" max="2054" width="9.375" style="535" customWidth="1"/>
    <col min="2055" max="2055" width="11.125" style="535" customWidth="1"/>
    <col min="2056" max="2057" width="9.375" style="535" customWidth="1"/>
    <col min="2058" max="2058" width="11.125" style="535" customWidth="1"/>
    <col min="2059" max="2060" width="9.375" style="535" customWidth="1"/>
    <col min="2061" max="2061" width="11.125" style="535" customWidth="1"/>
    <col min="2062" max="2062" width="10.875" style="535" customWidth="1"/>
    <col min="2063" max="2063" width="10" style="535" customWidth="1"/>
    <col min="2064" max="2304" width="9" style="535" customWidth="1"/>
    <col min="2305" max="2305" width="13.875" style="535" customWidth="1"/>
    <col min="2306" max="2308" width="11.125" style="535" customWidth="1"/>
    <col min="2309" max="2310" width="9.375" style="535" customWidth="1"/>
    <col min="2311" max="2311" width="11.125" style="535" customWidth="1"/>
    <col min="2312" max="2313" width="9.375" style="535" customWidth="1"/>
    <col min="2314" max="2314" width="11.125" style="535" customWidth="1"/>
    <col min="2315" max="2316" width="9.375" style="535" customWidth="1"/>
    <col min="2317" max="2317" width="11.125" style="535" customWidth="1"/>
    <col min="2318" max="2318" width="10.875" style="535" customWidth="1"/>
    <col min="2319" max="2319" width="10" style="535" customWidth="1"/>
    <col min="2320" max="2560" width="9" style="535" customWidth="1"/>
    <col min="2561" max="2561" width="13.875" style="535" customWidth="1"/>
    <col min="2562" max="2564" width="11.125" style="535" customWidth="1"/>
    <col min="2565" max="2566" width="9.375" style="535" customWidth="1"/>
    <col min="2567" max="2567" width="11.125" style="535" customWidth="1"/>
    <col min="2568" max="2569" width="9.375" style="535" customWidth="1"/>
    <col min="2570" max="2570" width="11.125" style="535" customWidth="1"/>
    <col min="2571" max="2572" width="9.375" style="535" customWidth="1"/>
    <col min="2573" max="2573" width="11.125" style="535" customWidth="1"/>
    <col min="2574" max="2574" width="10.875" style="535" customWidth="1"/>
    <col min="2575" max="2575" width="10" style="535" customWidth="1"/>
    <col min="2576" max="2816" width="9" style="535" customWidth="1"/>
    <col min="2817" max="2817" width="13.875" style="535" customWidth="1"/>
    <col min="2818" max="2820" width="11.125" style="535" customWidth="1"/>
    <col min="2821" max="2822" width="9.375" style="535" customWidth="1"/>
    <col min="2823" max="2823" width="11.125" style="535" customWidth="1"/>
    <col min="2824" max="2825" width="9.375" style="535" customWidth="1"/>
    <col min="2826" max="2826" width="11.125" style="535" customWidth="1"/>
    <col min="2827" max="2828" width="9.375" style="535" customWidth="1"/>
    <col min="2829" max="2829" width="11.125" style="535" customWidth="1"/>
    <col min="2830" max="2830" width="10.875" style="535" customWidth="1"/>
    <col min="2831" max="2831" width="10" style="535" customWidth="1"/>
    <col min="2832" max="3072" width="9" style="535" customWidth="1"/>
    <col min="3073" max="3073" width="13.875" style="535" customWidth="1"/>
    <col min="3074" max="3076" width="11.125" style="535" customWidth="1"/>
    <col min="3077" max="3078" width="9.375" style="535" customWidth="1"/>
    <col min="3079" max="3079" width="11.125" style="535" customWidth="1"/>
    <col min="3080" max="3081" width="9.375" style="535" customWidth="1"/>
    <col min="3082" max="3082" width="11.125" style="535" customWidth="1"/>
    <col min="3083" max="3084" width="9.375" style="535" customWidth="1"/>
    <col min="3085" max="3085" width="11.125" style="535" customWidth="1"/>
    <col min="3086" max="3086" width="10.875" style="535" customWidth="1"/>
    <col min="3087" max="3087" width="10" style="535" customWidth="1"/>
    <col min="3088" max="3328" width="9" style="535" customWidth="1"/>
    <col min="3329" max="3329" width="13.875" style="535" customWidth="1"/>
    <col min="3330" max="3332" width="11.125" style="535" customWidth="1"/>
    <col min="3333" max="3334" width="9.375" style="535" customWidth="1"/>
    <col min="3335" max="3335" width="11.125" style="535" customWidth="1"/>
    <col min="3336" max="3337" width="9.375" style="535" customWidth="1"/>
    <col min="3338" max="3338" width="11.125" style="535" customWidth="1"/>
    <col min="3339" max="3340" width="9.375" style="535" customWidth="1"/>
    <col min="3341" max="3341" width="11.125" style="535" customWidth="1"/>
    <col min="3342" max="3342" width="10.875" style="535" customWidth="1"/>
    <col min="3343" max="3343" width="10" style="535" customWidth="1"/>
    <col min="3344" max="3584" width="9" style="535" customWidth="1"/>
    <col min="3585" max="3585" width="13.875" style="535" customWidth="1"/>
    <col min="3586" max="3588" width="11.125" style="535" customWidth="1"/>
    <col min="3589" max="3590" width="9.375" style="535" customWidth="1"/>
    <col min="3591" max="3591" width="11.125" style="535" customWidth="1"/>
    <col min="3592" max="3593" width="9.375" style="535" customWidth="1"/>
    <col min="3594" max="3594" width="11.125" style="535" customWidth="1"/>
    <col min="3595" max="3596" width="9.375" style="535" customWidth="1"/>
    <col min="3597" max="3597" width="11.125" style="535" customWidth="1"/>
    <col min="3598" max="3598" width="10.875" style="535" customWidth="1"/>
    <col min="3599" max="3599" width="10" style="535" customWidth="1"/>
    <col min="3600" max="3840" width="9" style="535" customWidth="1"/>
    <col min="3841" max="3841" width="13.875" style="535" customWidth="1"/>
    <col min="3842" max="3844" width="11.125" style="535" customWidth="1"/>
    <col min="3845" max="3846" width="9.375" style="535" customWidth="1"/>
    <col min="3847" max="3847" width="11.125" style="535" customWidth="1"/>
    <col min="3848" max="3849" width="9.375" style="535" customWidth="1"/>
    <col min="3850" max="3850" width="11.125" style="535" customWidth="1"/>
    <col min="3851" max="3852" width="9.375" style="535" customWidth="1"/>
    <col min="3853" max="3853" width="11.125" style="535" customWidth="1"/>
    <col min="3854" max="3854" width="10.875" style="535" customWidth="1"/>
    <col min="3855" max="3855" width="10" style="535" customWidth="1"/>
    <col min="3856" max="4096" width="9" style="535" customWidth="1"/>
    <col min="4097" max="4097" width="13.875" style="535" customWidth="1"/>
    <col min="4098" max="4100" width="11.125" style="535" customWidth="1"/>
    <col min="4101" max="4102" width="9.375" style="535" customWidth="1"/>
    <col min="4103" max="4103" width="11.125" style="535" customWidth="1"/>
    <col min="4104" max="4105" width="9.375" style="535" customWidth="1"/>
    <col min="4106" max="4106" width="11.125" style="535" customWidth="1"/>
    <col min="4107" max="4108" width="9.375" style="535" customWidth="1"/>
    <col min="4109" max="4109" width="11.125" style="535" customWidth="1"/>
    <col min="4110" max="4110" width="10.875" style="535" customWidth="1"/>
    <col min="4111" max="4111" width="10" style="535" customWidth="1"/>
    <col min="4112" max="4352" width="9" style="535" customWidth="1"/>
    <col min="4353" max="4353" width="13.875" style="535" customWidth="1"/>
    <col min="4354" max="4356" width="11.125" style="535" customWidth="1"/>
    <col min="4357" max="4358" width="9.375" style="535" customWidth="1"/>
    <col min="4359" max="4359" width="11.125" style="535" customWidth="1"/>
    <col min="4360" max="4361" width="9.375" style="535" customWidth="1"/>
    <col min="4362" max="4362" width="11.125" style="535" customWidth="1"/>
    <col min="4363" max="4364" width="9.375" style="535" customWidth="1"/>
    <col min="4365" max="4365" width="11.125" style="535" customWidth="1"/>
    <col min="4366" max="4366" width="10.875" style="535" customWidth="1"/>
    <col min="4367" max="4367" width="10" style="535" customWidth="1"/>
    <col min="4368" max="4608" width="9" style="535" customWidth="1"/>
    <col min="4609" max="4609" width="13.875" style="535" customWidth="1"/>
    <col min="4610" max="4612" width="11.125" style="535" customWidth="1"/>
    <col min="4613" max="4614" width="9.375" style="535" customWidth="1"/>
    <col min="4615" max="4615" width="11.125" style="535" customWidth="1"/>
    <col min="4616" max="4617" width="9.375" style="535" customWidth="1"/>
    <col min="4618" max="4618" width="11.125" style="535" customWidth="1"/>
    <col min="4619" max="4620" width="9.375" style="535" customWidth="1"/>
    <col min="4621" max="4621" width="11.125" style="535" customWidth="1"/>
    <col min="4622" max="4622" width="10.875" style="535" customWidth="1"/>
    <col min="4623" max="4623" width="10" style="535" customWidth="1"/>
    <col min="4624" max="4864" width="9" style="535" customWidth="1"/>
    <col min="4865" max="4865" width="13.875" style="535" customWidth="1"/>
    <col min="4866" max="4868" width="11.125" style="535" customWidth="1"/>
    <col min="4869" max="4870" width="9.375" style="535" customWidth="1"/>
    <col min="4871" max="4871" width="11.125" style="535" customWidth="1"/>
    <col min="4872" max="4873" width="9.375" style="535" customWidth="1"/>
    <col min="4874" max="4874" width="11.125" style="535" customWidth="1"/>
    <col min="4875" max="4876" width="9.375" style="535" customWidth="1"/>
    <col min="4877" max="4877" width="11.125" style="535" customWidth="1"/>
    <col min="4878" max="4878" width="10.875" style="535" customWidth="1"/>
    <col min="4879" max="4879" width="10" style="535" customWidth="1"/>
    <col min="4880" max="5120" width="9" style="535" customWidth="1"/>
    <col min="5121" max="5121" width="13.875" style="535" customWidth="1"/>
    <col min="5122" max="5124" width="11.125" style="535" customWidth="1"/>
    <col min="5125" max="5126" width="9.375" style="535" customWidth="1"/>
    <col min="5127" max="5127" width="11.125" style="535" customWidth="1"/>
    <col min="5128" max="5129" width="9.375" style="535" customWidth="1"/>
    <col min="5130" max="5130" width="11.125" style="535" customWidth="1"/>
    <col min="5131" max="5132" width="9.375" style="535" customWidth="1"/>
    <col min="5133" max="5133" width="11.125" style="535" customWidth="1"/>
    <col min="5134" max="5134" width="10.875" style="535" customWidth="1"/>
    <col min="5135" max="5135" width="10" style="535" customWidth="1"/>
    <col min="5136" max="5376" width="9" style="535" customWidth="1"/>
    <col min="5377" max="5377" width="13.875" style="535" customWidth="1"/>
    <col min="5378" max="5380" width="11.125" style="535" customWidth="1"/>
    <col min="5381" max="5382" width="9.375" style="535" customWidth="1"/>
    <col min="5383" max="5383" width="11.125" style="535" customWidth="1"/>
    <col min="5384" max="5385" width="9.375" style="535" customWidth="1"/>
    <col min="5386" max="5386" width="11.125" style="535" customWidth="1"/>
    <col min="5387" max="5388" width="9.375" style="535" customWidth="1"/>
    <col min="5389" max="5389" width="11.125" style="535" customWidth="1"/>
    <col min="5390" max="5390" width="10.875" style="535" customWidth="1"/>
    <col min="5391" max="5391" width="10" style="535" customWidth="1"/>
    <col min="5392" max="5632" width="9" style="535" customWidth="1"/>
    <col min="5633" max="5633" width="13.875" style="535" customWidth="1"/>
    <col min="5634" max="5636" width="11.125" style="535" customWidth="1"/>
    <col min="5637" max="5638" width="9.375" style="535" customWidth="1"/>
    <col min="5639" max="5639" width="11.125" style="535" customWidth="1"/>
    <col min="5640" max="5641" width="9.375" style="535" customWidth="1"/>
    <col min="5642" max="5642" width="11.125" style="535" customWidth="1"/>
    <col min="5643" max="5644" width="9.375" style="535" customWidth="1"/>
    <col min="5645" max="5645" width="11.125" style="535" customWidth="1"/>
    <col min="5646" max="5646" width="10.875" style="535" customWidth="1"/>
    <col min="5647" max="5647" width="10" style="535" customWidth="1"/>
    <col min="5648" max="5888" width="9" style="535" customWidth="1"/>
    <col min="5889" max="5889" width="13.875" style="535" customWidth="1"/>
    <col min="5890" max="5892" width="11.125" style="535" customWidth="1"/>
    <col min="5893" max="5894" width="9.375" style="535" customWidth="1"/>
    <col min="5895" max="5895" width="11.125" style="535" customWidth="1"/>
    <col min="5896" max="5897" width="9.375" style="535" customWidth="1"/>
    <col min="5898" max="5898" width="11.125" style="535" customWidth="1"/>
    <col min="5899" max="5900" width="9.375" style="535" customWidth="1"/>
    <col min="5901" max="5901" width="11.125" style="535" customWidth="1"/>
    <col min="5902" max="5902" width="10.875" style="535" customWidth="1"/>
    <col min="5903" max="5903" width="10" style="535" customWidth="1"/>
    <col min="5904" max="6144" width="9" style="535" customWidth="1"/>
    <col min="6145" max="6145" width="13.875" style="535" customWidth="1"/>
    <col min="6146" max="6148" width="11.125" style="535" customWidth="1"/>
    <col min="6149" max="6150" width="9.375" style="535" customWidth="1"/>
    <col min="6151" max="6151" width="11.125" style="535" customWidth="1"/>
    <col min="6152" max="6153" width="9.375" style="535" customWidth="1"/>
    <col min="6154" max="6154" width="11.125" style="535" customWidth="1"/>
    <col min="6155" max="6156" width="9.375" style="535" customWidth="1"/>
    <col min="6157" max="6157" width="11.125" style="535" customWidth="1"/>
    <col min="6158" max="6158" width="10.875" style="535" customWidth="1"/>
    <col min="6159" max="6159" width="10" style="535" customWidth="1"/>
    <col min="6160" max="6400" width="9" style="535" customWidth="1"/>
    <col min="6401" max="6401" width="13.875" style="535" customWidth="1"/>
    <col min="6402" max="6404" width="11.125" style="535" customWidth="1"/>
    <col min="6405" max="6406" width="9.375" style="535" customWidth="1"/>
    <col min="6407" max="6407" width="11.125" style="535" customWidth="1"/>
    <col min="6408" max="6409" width="9.375" style="535" customWidth="1"/>
    <col min="6410" max="6410" width="11.125" style="535" customWidth="1"/>
    <col min="6411" max="6412" width="9.375" style="535" customWidth="1"/>
    <col min="6413" max="6413" width="11.125" style="535" customWidth="1"/>
    <col min="6414" max="6414" width="10.875" style="535" customWidth="1"/>
    <col min="6415" max="6415" width="10" style="535" customWidth="1"/>
    <col min="6416" max="6656" width="9" style="535" customWidth="1"/>
    <col min="6657" max="6657" width="13.875" style="535" customWidth="1"/>
    <col min="6658" max="6660" width="11.125" style="535" customWidth="1"/>
    <col min="6661" max="6662" width="9.375" style="535" customWidth="1"/>
    <col min="6663" max="6663" width="11.125" style="535" customWidth="1"/>
    <col min="6664" max="6665" width="9.375" style="535" customWidth="1"/>
    <col min="6666" max="6666" width="11.125" style="535" customWidth="1"/>
    <col min="6667" max="6668" width="9.375" style="535" customWidth="1"/>
    <col min="6669" max="6669" width="11.125" style="535" customWidth="1"/>
    <col min="6670" max="6670" width="10.875" style="535" customWidth="1"/>
    <col min="6671" max="6671" width="10" style="535" customWidth="1"/>
    <col min="6672" max="6912" width="9" style="535" customWidth="1"/>
    <col min="6913" max="6913" width="13.875" style="535" customWidth="1"/>
    <col min="6914" max="6916" width="11.125" style="535" customWidth="1"/>
    <col min="6917" max="6918" width="9.375" style="535" customWidth="1"/>
    <col min="6919" max="6919" width="11.125" style="535" customWidth="1"/>
    <col min="6920" max="6921" width="9.375" style="535" customWidth="1"/>
    <col min="6922" max="6922" width="11.125" style="535" customWidth="1"/>
    <col min="6923" max="6924" width="9.375" style="535" customWidth="1"/>
    <col min="6925" max="6925" width="11.125" style="535" customWidth="1"/>
    <col min="6926" max="6926" width="10.875" style="535" customWidth="1"/>
    <col min="6927" max="6927" width="10" style="535" customWidth="1"/>
    <col min="6928" max="7168" width="9" style="535" customWidth="1"/>
    <col min="7169" max="7169" width="13.875" style="535" customWidth="1"/>
    <col min="7170" max="7172" width="11.125" style="535" customWidth="1"/>
    <col min="7173" max="7174" width="9.375" style="535" customWidth="1"/>
    <col min="7175" max="7175" width="11.125" style="535" customWidth="1"/>
    <col min="7176" max="7177" width="9.375" style="535" customWidth="1"/>
    <col min="7178" max="7178" width="11.125" style="535" customWidth="1"/>
    <col min="7179" max="7180" width="9.375" style="535" customWidth="1"/>
    <col min="7181" max="7181" width="11.125" style="535" customWidth="1"/>
    <col min="7182" max="7182" width="10.875" style="535" customWidth="1"/>
    <col min="7183" max="7183" width="10" style="535" customWidth="1"/>
    <col min="7184" max="7424" width="9" style="535" customWidth="1"/>
    <col min="7425" max="7425" width="13.875" style="535" customWidth="1"/>
    <col min="7426" max="7428" width="11.125" style="535" customWidth="1"/>
    <col min="7429" max="7430" width="9.375" style="535" customWidth="1"/>
    <col min="7431" max="7431" width="11.125" style="535" customWidth="1"/>
    <col min="7432" max="7433" width="9.375" style="535" customWidth="1"/>
    <col min="7434" max="7434" width="11.125" style="535" customWidth="1"/>
    <col min="7435" max="7436" width="9.375" style="535" customWidth="1"/>
    <col min="7437" max="7437" width="11.125" style="535" customWidth="1"/>
    <col min="7438" max="7438" width="10.875" style="535" customWidth="1"/>
    <col min="7439" max="7439" width="10" style="535" customWidth="1"/>
    <col min="7440" max="7680" width="9" style="535" customWidth="1"/>
    <col min="7681" max="7681" width="13.875" style="535" customWidth="1"/>
    <col min="7682" max="7684" width="11.125" style="535" customWidth="1"/>
    <col min="7685" max="7686" width="9.375" style="535" customWidth="1"/>
    <col min="7687" max="7687" width="11.125" style="535" customWidth="1"/>
    <col min="7688" max="7689" width="9.375" style="535" customWidth="1"/>
    <col min="7690" max="7690" width="11.125" style="535" customWidth="1"/>
    <col min="7691" max="7692" width="9.375" style="535" customWidth="1"/>
    <col min="7693" max="7693" width="11.125" style="535" customWidth="1"/>
    <col min="7694" max="7694" width="10.875" style="535" customWidth="1"/>
    <col min="7695" max="7695" width="10" style="535" customWidth="1"/>
    <col min="7696" max="7936" width="9" style="535" customWidth="1"/>
    <col min="7937" max="7937" width="13.875" style="535" customWidth="1"/>
    <col min="7938" max="7940" width="11.125" style="535" customWidth="1"/>
    <col min="7941" max="7942" width="9.375" style="535" customWidth="1"/>
    <col min="7943" max="7943" width="11.125" style="535" customWidth="1"/>
    <col min="7944" max="7945" width="9.375" style="535" customWidth="1"/>
    <col min="7946" max="7946" width="11.125" style="535" customWidth="1"/>
    <col min="7947" max="7948" width="9.375" style="535" customWidth="1"/>
    <col min="7949" max="7949" width="11.125" style="535" customWidth="1"/>
    <col min="7950" max="7950" width="10.875" style="535" customWidth="1"/>
    <col min="7951" max="7951" width="10" style="535" customWidth="1"/>
    <col min="7952" max="8192" width="9" style="535" customWidth="1"/>
    <col min="8193" max="8193" width="13.875" style="535" customWidth="1"/>
    <col min="8194" max="8196" width="11.125" style="535" customWidth="1"/>
    <col min="8197" max="8198" width="9.375" style="535" customWidth="1"/>
    <col min="8199" max="8199" width="11.125" style="535" customWidth="1"/>
    <col min="8200" max="8201" width="9.375" style="535" customWidth="1"/>
    <col min="8202" max="8202" width="11.125" style="535" customWidth="1"/>
    <col min="8203" max="8204" width="9.375" style="535" customWidth="1"/>
    <col min="8205" max="8205" width="11.125" style="535" customWidth="1"/>
    <col min="8206" max="8206" width="10.875" style="535" customWidth="1"/>
    <col min="8207" max="8207" width="10" style="535" customWidth="1"/>
    <col min="8208" max="8448" width="9" style="535" customWidth="1"/>
    <col min="8449" max="8449" width="13.875" style="535" customWidth="1"/>
    <col min="8450" max="8452" width="11.125" style="535" customWidth="1"/>
    <col min="8453" max="8454" width="9.375" style="535" customWidth="1"/>
    <col min="8455" max="8455" width="11.125" style="535" customWidth="1"/>
    <col min="8456" max="8457" width="9.375" style="535" customWidth="1"/>
    <col min="8458" max="8458" width="11.125" style="535" customWidth="1"/>
    <col min="8459" max="8460" width="9.375" style="535" customWidth="1"/>
    <col min="8461" max="8461" width="11.125" style="535" customWidth="1"/>
    <col min="8462" max="8462" width="10.875" style="535" customWidth="1"/>
    <col min="8463" max="8463" width="10" style="535" customWidth="1"/>
    <col min="8464" max="8704" width="9" style="535" customWidth="1"/>
    <col min="8705" max="8705" width="13.875" style="535" customWidth="1"/>
    <col min="8706" max="8708" width="11.125" style="535" customWidth="1"/>
    <col min="8709" max="8710" width="9.375" style="535" customWidth="1"/>
    <col min="8711" max="8711" width="11.125" style="535" customWidth="1"/>
    <col min="8712" max="8713" width="9.375" style="535" customWidth="1"/>
    <col min="8714" max="8714" width="11.125" style="535" customWidth="1"/>
    <col min="8715" max="8716" width="9.375" style="535" customWidth="1"/>
    <col min="8717" max="8717" width="11.125" style="535" customWidth="1"/>
    <col min="8718" max="8718" width="10.875" style="535" customWidth="1"/>
    <col min="8719" max="8719" width="10" style="535" customWidth="1"/>
    <col min="8720" max="8960" width="9" style="535" customWidth="1"/>
    <col min="8961" max="8961" width="13.875" style="535" customWidth="1"/>
    <col min="8962" max="8964" width="11.125" style="535" customWidth="1"/>
    <col min="8965" max="8966" width="9.375" style="535" customWidth="1"/>
    <col min="8967" max="8967" width="11.125" style="535" customWidth="1"/>
    <col min="8968" max="8969" width="9.375" style="535" customWidth="1"/>
    <col min="8970" max="8970" width="11.125" style="535" customWidth="1"/>
    <col min="8971" max="8972" width="9.375" style="535" customWidth="1"/>
    <col min="8973" max="8973" width="11.125" style="535" customWidth="1"/>
    <col min="8974" max="8974" width="10.875" style="535" customWidth="1"/>
    <col min="8975" max="8975" width="10" style="535" customWidth="1"/>
    <col min="8976" max="9216" width="9" style="535" customWidth="1"/>
    <col min="9217" max="9217" width="13.875" style="535" customWidth="1"/>
    <col min="9218" max="9220" width="11.125" style="535" customWidth="1"/>
    <col min="9221" max="9222" width="9.375" style="535" customWidth="1"/>
    <col min="9223" max="9223" width="11.125" style="535" customWidth="1"/>
    <col min="9224" max="9225" width="9.375" style="535" customWidth="1"/>
    <col min="9226" max="9226" width="11.125" style="535" customWidth="1"/>
    <col min="9227" max="9228" width="9.375" style="535" customWidth="1"/>
    <col min="9229" max="9229" width="11.125" style="535" customWidth="1"/>
    <col min="9230" max="9230" width="10.875" style="535" customWidth="1"/>
    <col min="9231" max="9231" width="10" style="535" customWidth="1"/>
    <col min="9232" max="9472" width="9" style="535" customWidth="1"/>
    <col min="9473" max="9473" width="13.875" style="535" customWidth="1"/>
    <col min="9474" max="9476" width="11.125" style="535" customWidth="1"/>
    <col min="9477" max="9478" width="9.375" style="535" customWidth="1"/>
    <col min="9479" max="9479" width="11.125" style="535" customWidth="1"/>
    <col min="9480" max="9481" width="9.375" style="535" customWidth="1"/>
    <col min="9482" max="9482" width="11.125" style="535" customWidth="1"/>
    <col min="9483" max="9484" width="9.375" style="535" customWidth="1"/>
    <col min="9485" max="9485" width="11.125" style="535" customWidth="1"/>
    <col min="9486" max="9486" width="10.875" style="535" customWidth="1"/>
    <col min="9487" max="9487" width="10" style="535" customWidth="1"/>
    <col min="9488" max="9728" width="9" style="535" customWidth="1"/>
    <col min="9729" max="9729" width="13.875" style="535" customWidth="1"/>
    <col min="9730" max="9732" width="11.125" style="535" customWidth="1"/>
    <col min="9733" max="9734" width="9.375" style="535" customWidth="1"/>
    <col min="9735" max="9735" width="11.125" style="535" customWidth="1"/>
    <col min="9736" max="9737" width="9.375" style="535" customWidth="1"/>
    <col min="9738" max="9738" width="11.125" style="535" customWidth="1"/>
    <col min="9739" max="9740" width="9.375" style="535" customWidth="1"/>
    <col min="9741" max="9741" width="11.125" style="535" customWidth="1"/>
    <col min="9742" max="9742" width="10.875" style="535" customWidth="1"/>
    <col min="9743" max="9743" width="10" style="535" customWidth="1"/>
    <col min="9744" max="9984" width="9" style="535" customWidth="1"/>
    <col min="9985" max="9985" width="13.875" style="535" customWidth="1"/>
    <col min="9986" max="9988" width="11.125" style="535" customWidth="1"/>
    <col min="9989" max="9990" width="9.375" style="535" customWidth="1"/>
    <col min="9991" max="9991" width="11.125" style="535" customWidth="1"/>
    <col min="9992" max="9993" width="9.375" style="535" customWidth="1"/>
    <col min="9994" max="9994" width="11.125" style="535" customWidth="1"/>
    <col min="9995" max="9996" width="9.375" style="535" customWidth="1"/>
    <col min="9997" max="9997" width="11.125" style="535" customWidth="1"/>
    <col min="9998" max="9998" width="10.875" style="535" customWidth="1"/>
    <col min="9999" max="9999" width="10" style="535" customWidth="1"/>
    <col min="10000" max="10240" width="9" style="535" customWidth="1"/>
    <col min="10241" max="10241" width="13.875" style="535" customWidth="1"/>
    <col min="10242" max="10244" width="11.125" style="535" customWidth="1"/>
    <col min="10245" max="10246" width="9.375" style="535" customWidth="1"/>
    <col min="10247" max="10247" width="11.125" style="535" customWidth="1"/>
    <col min="10248" max="10249" width="9.375" style="535" customWidth="1"/>
    <col min="10250" max="10250" width="11.125" style="535" customWidth="1"/>
    <col min="10251" max="10252" width="9.375" style="535" customWidth="1"/>
    <col min="10253" max="10253" width="11.125" style="535" customWidth="1"/>
    <col min="10254" max="10254" width="10.875" style="535" customWidth="1"/>
    <col min="10255" max="10255" width="10" style="535" customWidth="1"/>
    <col min="10256" max="10496" width="9" style="535" customWidth="1"/>
    <col min="10497" max="10497" width="13.875" style="535" customWidth="1"/>
    <col min="10498" max="10500" width="11.125" style="535" customWidth="1"/>
    <col min="10501" max="10502" width="9.375" style="535" customWidth="1"/>
    <col min="10503" max="10503" width="11.125" style="535" customWidth="1"/>
    <col min="10504" max="10505" width="9.375" style="535" customWidth="1"/>
    <col min="10506" max="10506" width="11.125" style="535" customWidth="1"/>
    <col min="10507" max="10508" width="9.375" style="535" customWidth="1"/>
    <col min="10509" max="10509" width="11.125" style="535" customWidth="1"/>
    <col min="10510" max="10510" width="10.875" style="535" customWidth="1"/>
    <col min="10511" max="10511" width="10" style="535" customWidth="1"/>
    <col min="10512" max="10752" width="9" style="535" customWidth="1"/>
    <col min="10753" max="10753" width="13.875" style="535" customWidth="1"/>
    <col min="10754" max="10756" width="11.125" style="535" customWidth="1"/>
    <col min="10757" max="10758" width="9.375" style="535" customWidth="1"/>
    <col min="10759" max="10759" width="11.125" style="535" customWidth="1"/>
    <col min="10760" max="10761" width="9.375" style="535" customWidth="1"/>
    <col min="10762" max="10762" width="11.125" style="535" customWidth="1"/>
    <col min="10763" max="10764" width="9.375" style="535" customWidth="1"/>
    <col min="10765" max="10765" width="11.125" style="535" customWidth="1"/>
    <col min="10766" max="10766" width="10.875" style="535" customWidth="1"/>
    <col min="10767" max="10767" width="10" style="535" customWidth="1"/>
    <col min="10768" max="11008" width="9" style="535" customWidth="1"/>
    <col min="11009" max="11009" width="13.875" style="535" customWidth="1"/>
    <col min="11010" max="11012" width="11.125" style="535" customWidth="1"/>
    <col min="11013" max="11014" width="9.375" style="535" customWidth="1"/>
    <col min="11015" max="11015" width="11.125" style="535" customWidth="1"/>
    <col min="11016" max="11017" width="9.375" style="535" customWidth="1"/>
    <col min="11018" max="11018" width="11.125" style="535" customWidth="1"/>
    <col min="11019" max="11020" width="9.375" style="535" customWidth="1"/>
    <col min="11021" max="11021" width="11.125" style="535" customWidth="1"/>
    <col min="11022" max="11022" width="10.875" style="535" customWidth="1"/>
    <col min="11023" max="11023" width="10" style="535" customWidth="1"/>
    <col min="11024" max="11264" width="9" style="535" customWidth="1"/>
    <col min="11265" max="11265" width="13.875" style="535" customWidth="1"/>
    <col min="11266" max="11268" width="11.125" style="535" customWidth="1"/>
    <col min="11269" max="11270" width="9.375" style="535" customWidth="1"/>
    <col min="11271" max="11271" width="11.125" style="535" customWidth="1"/>
    <col min="11272" max="11273" width="9.375" style="535" customWidth="1"/>
    <col min="11274" max="11274" width="11.125" style="535" customWidth="1"/>
    <col min="11275" max="11276" width="9.375" style="535" customWidth="1"/>
    <col min="11277" max="11277" width="11.125" style="535" customWidth="1"/>
    <col min="11278" max="11278" width="10.875" style="535" customWidth="1"/>
    <col min="11279" max="11279" width="10" style="535" customWidth="1"/>
    <col min="11280" max="11520" width="9" style="535" customWidth="1"/>
    <col min="11521" max="11521" width="13.875" style="535" customWidth="1"/>
    <col min="11522" max="11524" width="11.125" style="535" customWidth="1"/>
    <col min="11525" max="11526" width="9.375" style="535" customWidth="1"/>
    <col min="11527" max="11527" width="11.125" style="535" customWidth="1"/>
    <col min="11528" max="11529" width="9.375" style="535" customWidth="1"/>
    <col min="11530" max="11530" width="11.125" style="535" customWidth="1"/>
    <col min="11531" max="11532" width="9.375" style="535" customWidth="1"/>
    <col min="11533" max="11533" width="11.125" style="535" customWidth="1"/>
    <col min="11534" max="11534" width="10.875" style="535" customWidth="1"/>
    <col min="11535" max="11535" width="10" style="535" customWidth="1"/>
    <col min="11536" max="11776" width="9" style="535" customWidth="1"/>
    <col min="11777" max="11777" width="13.875" style="535" customWidth="1"/>
    <col min="11778" max="11780" width="11.125" style="535" customWidth="1"/>
    <col min="11781" max="11782" width="9.375" style="535" customWidth="1"/>
    <col min="11783" max="11783" width="11.125" style="535" customWidth="1"/>
    <col min="11784" max="11785" width="9.375" style="535" customWidth="1"/>
    <col min="11786" max="11786" width="11.125" style="535" customWidth="1"/>
    <col min="11787" max="11788" width="9.375" style="535" customWidth="1"/>
    <col min="11789" max="11789" width="11.125" style="535" customWidth="1"/>
    <col min="11790" max="11790" width="10.875" style="535" customWidth="1"/>
    <col min="11791" max="11791" width="10" style="535" customWidth="1"/>
    <col min="11792" max="12032" width="9" style="535" customWidth="1"/>
    <col min="12033" max="12033" width="13.875" style="535" customWidth="1"/>
    <col min="12034" max="12036" width="11.125" style="535" customWidth="1"/>
    <col min="12037" max="12038" width="9.375" style="535" customWidth="1"/>
    <col min="12039" max="12039" width="11.125" style="535" customWidth="1"/>
    <col min="12040" max="12041" width="9.375" style="535" customWidth="1"/>
    <col min="12042" max="12042" width="11.125" style="535" customWidth="1"/>
    <col min="12043" max="12044" width="9.375" style="535" customWidth="1"/>
    <col min="12045" max="12045" width="11.125" style="535" customWidth="1"/>
    <col min="12046" max="12046" width="10.875" style="535" customWidth="1"/>
    <col min="12047" max="12047" width="10" style="535" customWidth="1"/>
    <col min="12048" max="12288" width="9" style="535" customWidth="1"/>
    <col min="12289" max="12289" width="13.875" style="535" customWidth="1"/>
    <col min="12290" max="12292" width="11.125" style="535" customWidth="1"/>
    <col min="12293" max="12294" width="9.375" style="535" customWidth="1"/>
    <col min="12295" max="12295" width="11.125" style="535" customWidth="1"/>
    <col min="12296" max="12297" width="9.375" style="535" customWidth="1"/>
    <col min="12298" max="12298" width="11.125" style="535" customWidth="1"/>
    <col min="12299" max="12300" width="9.375" style="535" customWidth="1"/>
    <col min="12301" max="12301" width="11.125" style="535" customWidth="1"/>
    <col min="12302" max="12302" width="10.875" style="535" customWidth="1"/>
    <col min="12303" max="12303" width="10" style="535" customWidth="1"/>
    <col min="12304" max="12544" width="9" style="535" customWidth="1"/>
    <col min="12545" max="12545" width="13.875" style="535" customWidth="1"/>
    <col min="12546" max="12548" width="11.125" style="535" customWidth="1"/>
    <col min="12549" max="12550" width="9.375" style="535" customWidth="1"/>
    <col min="12551" max="12551" width="11.125" style="535" customWidth="1"/>
    <col min="12552" max="12553" width="9.375" style="535" customWidth="1"/>
    <col min="12554" max="12554" width="11.125" style="535" customWidth="1"/>
    <col min="12555" max="12556" width="9.375" style="535" customWidth="1"/>
    <col min="12557" max="12557" width="11.125" style="535" customWidth="1"/>
    <col min="12558" max="12558" width="10.875" style="535" customWidth="1"/>
    <col min="12559" max="12559" width="10" style="535" customWidth="1"/>
    <col min="12560" max="12800" width="9" style="535" customWidth="1"/>
    <col min="12801" max="12801" width="13.875" style="535" customWidth="1"/>
    <col min="12802" max="12804" width="11.125" style="535" customWidth="1"/>
    <col min="12805" max="12806" width="9.375" style="535" customWidth="1"/>
    <col min="12807" max="12807" width="11.125" style="535" customWidth="1"/>
    <col min="12808" max="12809" width="9.375" style="535" customWidth="1"/>
    <col min="12810" max="12810" width="11.125" style="535" customWidth="1"/>
    <col min="12811" max="12812" width="9.375" style="535" customWidth="1"/>
    <col min="12813" max="12813" width="11.125" style="535" customWidth="1"/>
    <col min="12814" max="12814" width="10.875" style="535" customWidth="1"/>
    <col min="12815" max="12815" width="10" style="535" customWidth="1"/>
    <col min="12816" max="13056" width="9" style="535" customWidth="1"/>
    <col min="13057" max="13057" width="13.875" style="535" customWidth="1"/>
    <col min="13058" max="13060" width="11.125" style="535" customWidth="1"/>
    <col min="13061" max="13062" width="9.375" style="535" customWidth="1"/>
    <col min="13063" max="13063" width="11.125" style="535" customWidth="1"/>
    <col min="13064" max="13065" width="9.375" style="535" customWidth="1"/>
    <col min="13066" max="13066" width="11.125" style="535" customWidth="1"/>
    <col min="13067" max="13068" width="9.375" style="535" customWidth="1"/>
    <col min="13069" max="13069" width="11.125" style="535" customWidth="1"/>
    <col min="13070" max="13070" width="10.875" style="535" customWidth="1"/>
    <col min="13071" max="13071" width="10" style="535" customWidth="1"/>
    <col min="13072" max="13312" width="9" style="535" customWidth="1"/>
    <col min="13313" max="13313" width="13.875" style="535" customWidth="1"/>
    <col min="13314" max="13316" width="11.125" style="535" customWidth="1"/>
    <col min="13317" max="13318" width="9.375" style="535" customWidth="1"/>
    <col min="13319" max="13319" width="11.125" style="535" customWidth="1"/>
    <col min="13320" max="13321" width="9.375" style="535" customWidth="1"/>
    <col min="13322" max="13322" width="11.125" style="535" customWidth="1"/>
    <col min="13323" max="13324" width="9.375" style="535" customWidth="1"/>
    <col min="13325" max="13325" width="11.125" style="535" customWidth="1"/>
    <col min="13326" max="13326" width="10.875" style="535" customWidth="1"/>
    <col min="13327" max="13327" width="10" style="535" customWidth="1"/>
    <col min="13328" max="13568" width="9" style="535" customWidth="1"/>
    <col min="13569" max="13569" width="13.875" style="535" customWidth="1"/>
    <col min="13570" max="13572" width="11.125" style="535" customWidth="1"/>
    <col min="13573" max="13574" width="9.375" style="535" customWidth="1"/>
    <col min="13575" max="13575" width="11.125" style="535" customWidth="1"/>
    <col min="13576" max="13577" width="9.375" style="535" customWidth="1"/>
    <col min="13578" max="13578" width="11.125" style="535" customWidth="1"/>
    <col min="13579" max="13580" width="9.375" style="535" customWidth="1"/>
    <col min="13581" max="13581" width="11.125" style="535" customWidth="1"/>
    <col min="13582" max="13582" width="10.875" style="535" customWidth="1"/>
    <col min="13583" max="13583" width="10" style="535" customWidth="1"/>
    <col min="13584" max="13824" width="9" style="535" customWidth="1"/>
    <col min="13825" max="13825" width="13.875" style="535" customWidth="1"/>
    <col min="13826" max="13828" width="11.125" style="535" customWidth="1"/>
    <col min="13829" max="13830" width="9.375" style="535" customWidth="1"/>
    <col min="13831" max="13831" width="11.125" style="535" customWidth="1"/>
    <col min="13832" max="13833" width="9.375" style="535" customWidth="1"/>
    <col min="13834" max="13834" width="11.125" style="535" customWidth="1"/>
    <col min="13835" max="13836" width="9.375" style="535" customWidth="1"/>
    <col min="13837" max="13837" width="11.125" style="535" customWidth="1"/>
    <col min="13838" max="13838" width="10.875" style="535" customWidth="1"/>
    <col min="13839" max="13839" width="10" style="535" customWidth="1"/>
    <col min="13840" max="14080" width="9" style="535" customWidth="1"/>
    <col min="14081" max="14081" width="13.875" style="535" customWidth="1"/>
    <col min="14082" max="14084" width="11.125" style="535" customWidth="1"/>
    <col min="14085" max="14086" width="9.375" style="535" customWidth="1"/>
    <col min="14087" max="14087" width="11.125" style="535" customWidth="1"/>
    <col min="14088" max="14089" width="9.375" style="535" customWidth="1"/>
    <col min="14090" max="14090" width="11.125" style="535" customWidth="1"/>
    <col min="14091" max="14092" width="9.375" style="535" customWidth="1"/>
    <col min="14093" max="14093" width="11.125" style="535" customWidth="1"/>
    <col min="14094" max="14094" width="10.875" style="535" customWidth="1"/>
    <col min="14095" max="14095" width="10" style="535" customWidth="1"/>
    <col min="14096" max="14336" width="9" style="535" customWidth="1"/>
    <col min="14337" max="14337" width="13.875" style="535" customWidth="1"/>
    <col min="14338" max="14340" width="11.125" style="535" customWidth="1"/>
    <col min="14341" max="14342" width="9.375" style="535" customWidth="1"/>
    <col min="14343" max="14343" width="11.125" style="535" customWidth="1"/>
    <col min="14344" max="14345" width="9.375" style="535" customWidth="1"/>
    <col min="14346" max="14346" width="11.125" style="535" customWidth="1"/>
    <col min="14347" max="14348" width="9.375" style="535" customWidth="1"/>
    <col min="14349" max="14349" width="11.125" style="535" customWidth="1"/>
    <col min="14350" max="14350" width="10.875" style="535" customWidth="1"/>
    <col min="14351" max="14351" width="10" style="535" customWidth="1"/>
    <col min="14352" max="14592" width="9" style="535" customWidth="1"/>
    <col min="14593" max="14593" width="13.875" style="535" customWidth="1"/>
    <col min="14594" max="14596" width="11.125" style="535" customWidth="1"/>
    <col min="14597" max="14598" width="9.375" style="535" customWidth="1"/>
    <col min="14599" max="14599" width="11.125" style="535" customWidth="1"/>
    <col min="14600" max="14601" width="9.375" style="535" customWidth="1"/>
    <col min="14602" max="14602" width="11.125" style="535" customWidth="1"/>
    <col min="14603" max="14604" width="9.375" style="535" customWidth="1"/>
    <col min="14605" max="14605" width="11.125" style="535" customWidth="1"/>
    <col min="14606" max="14606" width="10.875" style="535" customWidth="1"/>
    <col min="14607" max="14607" width="10" style="535" customWidth="1"/>
    <col min="14608" max="14848" width="9" style="535" customWidth="1"/>
    <col min="14849" max="14849" width="13.875" style="535" customWidth="1"/>
    <col min="14850" max="14852" width="11.125" style="535" customWidth="1"/>
    <col min="14853" max="14854" width="9.375" style="535" customWidth="1"/>
    <col min="14855" max="14855" width="11.125" style="535" customWidth="1"/>
    <col min="14856" max="14857" width="9.375" style="535" customWidth="1"/>
    <col min="14858" max="14858" width="11.125" style="535" customWidth="1"/>
    <col min="14859" max="14860" width="9.375" style="535" customWidth="1"/>
    <col min="14861" max="14861" width="11.125" style="535" customWidth="1"/>
    <col min="14862" max="14862" width="10.875" style="535" customWidth="1"/>
    <col min="14863" max="14863" width="10" style="535" customWidth="1"/>
    <col min="14864" max="15104" width="9" style="535" customWidth="1"/>
    <col min="15105" max="15105" width="13.875" style="535" customWidth="1"/>
    <col min="15106" max="15108" width="11.125" style="535" customWidth="1"/>
    <col min="15109" max="15110" width="9.375" style="535" customWidth="1"/>
    <col min="15111" max="15111" width="11.125" style="535" customWidth="1"/>
    <col min="15112" max="15113" width="9.375" style="535" customWidth="1"/>
    <col min="15114" max="15114" width="11.125" style="535" customWidth="1"/>
    <col min="15115" max="15116" width="9.375" style="535" customWidth="1"/>
    <col min="15117" max="15117" width="11.125" style="535" customWidth="1"/>
    <col min="15118" max="15118" width="10.875" style="535" customWidth="1"/>
    <col min="15119" max="15119" width="10" style="535" customWidth="1"/>
    <col min="15120" max="15360" width="9" style="535" customWidth="1"/>
    <col min="15361" max="15361" width="13.875" style="535" customWidth="1"/>
    <col min="15362" max="15364" width="11.125" style="535" customWidth="1"/>
    <col min="15365" max="15366" width="9.375" style="535" customWidth="1"/>
    <col min="15367" max="15367" width="11.125" style="535" customWidth="1"/>
    <col min="15368" max="15369" width="9.375" style="535" customWidth="1"/>
    <col min="15370" max="15370" width="11.125" style="535" customWidth="1"/>
    <col min="15371" max="15372" width="9.375" style="535" customWidth="1"/>
    <col min="15373" max="15373" width="11.125" style="535" customWidth="1"/>
    <col min="15374" max="15374" width="10.875" style="535" customWidth="1"/>
    <col min="15375" max="15375" width="10" style="535" customWidth="1"/>
    <col min="15376" max="15616" width="9" style="535" customWidth="1"/>
    <col min="15617" max="15617" width="13.875" style="535" customWidth="1"/>
    <col min="15618" max="15620" width="11.125" style="535" customWidth="1"/>
    <col min="15621" max="15622" width="9.375" style="535" customWidth="1"/>
    <col min="15623" max="15623" width="11.125" style="535" customWidth="1"/>
    <col min="15624" max="15625" width="9.375" style="535" customWidth="1"/>
    <col min="15626" max="15626" width="11.125" style="535" customWidth="1"/>
    <col min="15627" max="15628" width="9.375" style="535" customWidth="1"/>
    <col min="15629" max="15629" width="11.125" style="535" customWidth="1"/>
    <col min="15630" max="15630" width="10.875" style="535" customWidth="1"/>
    <col min="15631" max="15631" width="10" style="535" customWidth="1"/>
    <col min="15632" max="15872" width="9" style="535" customWidth="1"/>
    <col min="15873" max="15873" width="13.875" style="535" customWidth="1"/>
    <col min="15874" max="15876" width="11.125" style="535" customWidth="1"/>
    <col min="15877" max="15878" width="9.375" style="535" customWidth="1"/>
    <col min="15879" max="15879" width="11.125" style="535" customWidth="1"/>
    <col min="15880" max="15881" width="9.375" style="535" customWidth="1"/>
    <col min="15882" max="15882" width="11.125" style="535" customWidth="1"/>
    <col min="15883" max="15884" width="9.375" style="535" customWidth="1"/>
    <col min="15885" max="15885" width="11.125" style="535" customWidth="1"/>
    <col min="15886" max="15886" width="10.875" style="535" customWidth="1"/>
    <col min="15887" max="15887" width="10" style="535" customWidth="1"/>
    <col min="15888" max="16128" width="9" style="535" customWidth="1"/>
    <col min="16129" max="16129" width="13.875" style="535" customWidth="1"/>
    <col min="16130" max="16132" width="11.125" style="535" customWidth="1"/>
    <col min="16133" max="16134" width="9.375" style="535" customWidth="1"/>
    <col min="16135" max="16135" width="11.125" style="535" customWidth="1"/>
    <col min="16136" max="16137" width="9.375" style="535" customWidth="1"/>
    <col min="16138" max="16138" width="11.125" style="535" customWidth="1"/>
    <col min="16139" max="16140" width="9.375" style="535" customWidth="1"/>
    <col min="16141" max="16141" width="11.125" style="535" customWidth="1"/>
    <col min="16142" max="16142" width="10.875" style="535" customWidth="1"/>
    <col min="16143" max="16143" width="10" style="535" customWidth="1"/>
    <col min="16144" max="16384" width="9" style="535" customWidth="1"/>
  </cols>
  <sheetData>
    <row r="1" spans="1:10" ht="12" customHeight="1">
      <c r="B1" s="544"/>
      <c r="C1" s="535" t="s">
        <v>337</v>
      </c>
    </row>
    <row r="2" spans="1:10" ht="12" customHeight="1">
      <c r="B2" s="545"/>
      <c r="C2" s="535" t="s">
        <v>69</v>
      </c>
    </row>
    <row r="3" spans="1:10" ht="7.5" customHeight="1"/>
    <row r="4" spans="1:10" ht="12" customHeight="1">
      <c r="A4" s="537" t="s">
        <v>411</v>
      </c>
      <c r="B4" s="546" t="s">
        <v>338</v>
      </c>
      <c r="C4" s="555" t="s">
        <v>258</v>
      </c>
      <c r="D4" s="555"/>
      <c r="E4" s="569"/>
      <c r="F4" s="555"/>
      <c r="G4" s="555"/>
      <c r="H4" s="555"/>
      <c r="I4" s="555"/>
      <c r="J4" s="555"/>
    </row>
    <row r="5" spans="1:10" ht="12" customHeight="1">
      <c r="A5" s="538"/>
      <c r="B5" s="548"/>
      <c r="C5" s="609" t="s">
        <v>338</v>
      </c>
      <c r="D5" s="613" t="s">
        <v>340</v>
      </c>
      <c r="E5" s="616"/>
      <c r="F5" s="562" t="s">
        <v>340</v>
      </c>
      <c r="G5" s="617"/>
      <c r="H5" s="619"/>
      <c r="I5" s="617"/>
      <c r="J5" s="617"/>
    </row>
    <row r="6" spans="1:10" ht="12" customHeight="1">
      <c r="A6" s="538"/>
      <c r="B6" s="548"/>
      <c r="C6" s="557"/>
      <c r="D6" s="563"/>
      <c r="E6" s="571"/>
      <c r="F6" s="576"/>
      <c r="G6" s="578"/>
      <c r="H6" s="585"/>
      <c r="I6" s="585"/>
      <c r="J6" s="585"/>
    </row>
    <row r="7" spans="1:10" ht="42" customHeight="1">
      <c r="A7" s="538"/>
      <c r="B7" s="608"/>
      <c r="C7" s="610"/>
      <c r="D7" s="614" t="s">
        <v>338</v>
      </c>
      <c r="E7" s="564" t="s">
        <v>343</v>
      </c>
      <c r="F7" s="614" t="s">
        <v>338</v>
      </c>
      <c r="G7" s="579" t="s">
        <v>344</v>
      </c>
      <c r="H7" s="564" t="s">
        <v>348</v>
      </c>
      <c r="I7" s="579" t="s">
        <v>344</v>
      </c>
      <c r="J7" s="587" t="s">
        <v>46</v>
      </c>
    </row>
    <row r="8" spans="1:10" ht="12" customHeight="1">
      <c r="A8" s="539"/>
      <c r="B8" s="550" t="s">
        <v>194</v>
      </c>
      <c r="C8" s="559" t="s">
        <v>78</v>
      </c>
      <c r="D8" s="565" t="s">
        <v>349</v>
      </c>
      <c r="E8" s="572"/>
      <c r="F8" s="565" t="s">
        <v>349</v>
      </c>
      <c r="G8" s="580"/>
      <c r="H8" s="586"/>
      <c r="I8" s="580"/>
      <c r="J8" s="588"/>
    </row>
    <row r="9" spans="1:10" ht="15.75" customHeight="1">
      <c r="A9" s="538" t="s">
        <v>208</v>
      </c>
      <c r="B9" s="552">
        <v>380000</v>
      </c>
      <c r="C9" s="561">
        <v>263000</v>
      </c>
      <c r="D9" s="567">
        <v>259000</v>
      </c>
      <c r="E9" s="574">
        <v>0</v>
      </c>
      <c r="F9" s="574">
        <v>11000</v>
      </c>
      <c r="G9" s="582">
        <v>3000</v>
      </c>
      <c r="H9" s="574">
        <v>3000</v>
      </c>
      <c r="I9" s="582">
        <v>4000</v>
      </c>
      <c r="J9" s="552">
        <v>83000</v>
      </c>
    </row>
    <row r="10" spans="1:10" ht="12">
      <c r="A10" s="540" t="s">
        <v>413</v>
      </c>
      <c r="B10" s="552">
        <v>30000</v>
      </c>
      <c r="C10" s="561">
        <v>16000</v>
      </c>
      <c r="D10" s="567">
        <v>16000</v>
      </c>
      <c r="E10" s="574">
        <v>0</v>
      </c>
      <c r="F10" s="574">
        <v>1000</v>
      </c>
      <c r="G10" s="582">
        <v>0</v>
      </c>
      <c r="H10" s="574">
        <v>0</v>
      </c>
      <c r="I10" s="582">
        <v>0</v>
      </c>
      <c r="J10" s="552">
        <v>11000</v>
      </c>
    </row>
    <row r="11" spans="1:10" ht="24">
      <c r="A11" s="547" t="s">
        <v>286</v>
      </c>
      <c r="B11" s="552">
        <v>61000</v>
      </c>
      <c r="C11" s="561">
        <v>37000</v>
      </c>
      <c r="D11" s="567">
        <v>36000</v>
      </c>
      <c r="E11" s="574">
        <v>0</v>
      </c>
      <c r="F11" s="574">
        <v>3000</v>
      </c>
      <c r="G11" s="582">
        <v>1000</v>
      </c>
      <c r="H11" s="574">
        <v>0</v>
      </c>
      <c r="I11" s="582">
        <v>1000</v>
      </c>
      <c r="J11" s="552">
        <v>18000</v>
      </c>
    </row>
    <row r="12" spans="1:10" ht="24">
      <c r="A12" s="547" t="s">
        <v>417</v>
      </c>
      <c r="B12" s="552">
        <v>78000</v>
      </c>
      <c r="C12" s="561">
        <v>55000</v>
      </c>
      <c r="D12" s="567">
        <v>54000</v>
      </c>
      <c r="E12" s="574">
        <v>0</v>
      </c>
      <c r="F12" s="574">
        <v>2000</v>
      </c>
      <c r="G12" s="582">
        <v>1000</v>
      </c>
      <c r="H12" s="574">
        <v>0</v>
      </c>
      <c r="I12" s="582">
        <v>0</v>
      </c>
      <c r="J12" s="552">
        <v>17000</v>
      </c>
    </row>
    <row r="13" spans="1:10" ht="24">
      <c r="A13" s="547" t="s">
        <v>332</v>
      </c>
      <c r="B13" s="552">
        <v>56000</v>
      </c>
      <c r="C13" s="561">
        <v>42000</v>
      </c>
      <c r="D13" s="567">
        <v>41000</v>
      </c>
      <c r="E13" s="574">
        <v>0</v>
      </c>
      <c r="F13" s="574">
        <v>1000</v>
      </c>
      <c r="G13" s="582">
        <v>0</v>
      </c>
      <c r="H13" s="574">
        <v>0</v>
      </c>
      <c r="I13" s="582">
        <v>0</v>
      </c>
      <c r="J13" s="552">
        <v>11000</v>
      </c>
    </row>
    <row r="14" spans="1:10" ht="24">
      <c r="A14" s="547" t="s">
        <v>112</v>
      </c>
      <c r="B14" s="552">
        <v>48000</v>
      </c>
      <c r="C14" s="561">
        <v>36000</v>
      </c>
      <c r="D14" s="567">
        <v>36000</v>
      </c>
      <c r="E14" s="574">
        <v>0</v>
      </c>
      <c r="F14" s="574">
        <v>1000</v>
      </c>
      <c r="G14" s="582">
        <v>0</v>
      </c>
      <c r="H14" s="574">
        <v>0</v>
      </c>
      <c r="I14" s="582">
        <v>1000</v>
      </c>
      <c r="J14" s="552">
        <v>8000</v>
      </c>
    </row>
    <row r="15" spans="1:10" ht="24">
      <c r="A15" s="547" t="s">
        <v>135</v>
      </c>
      <c r="B15" s="552">
        <v>52000</v>
      </c>
      <c r="C15" s="561">
        <v>41000</v>
      </c>
      <c r="D15" s="567">
        <v>40000</v>
      </c>
      <c r="E15" s="574">
        <v>0</v>
      </c>
      <c r="F15" s="574">
        <v>1000</v>
      </c>
      <c r="G15" s="582">
        <v>0</v>
      </c>
      <c r="H15" s="574">
        <v>1000</v>
      </c>
      <c r="I15" s="582">
        <v>1000</v>
      </c>
      <c r="J15" s="552">
        <v>6000</v>
      </c>
    </row>
    <row r="16" spans="1:10" ht="24">
      <c r="A16" s="547" t="s">
        <v>174</v>
      </c>
      <c r="B16" s="552">
        <v>31000</v>
      </c>
      <c r="C16" s="561">
        <v>25000</v>
      </c>
      <c r="D16" s="567">
        <v>25000</v>
      </c>
      <c r="E16" s="574">
        <v>0</v>
      </c>
      <c r="F16" s="574">
        <v>1000</v>
      </c>
      <c r="G16" s="582">
        <v>0</v>
      </c>
      <c r="H16" s="574">
        <v>1000</v>
      </c>
      <c r="I16" s="582">
        <v>1000</v>
      </c>
      <c r="J16" s="552">
        <v>4000</v>
      </c>
    </row>
    <row r="17" spans="1:20" ht="24">
      <c r="A17" s="547" t="s">
        <v>99</v>
      </c>
      <c r="B17" s="552">
        <v>11000</v>
      </c>
      <c r="C17" s="561">
        <v>9000</v>
      </c>
      <c r="D17" s="567">
        <v>9000</v>
      </c>
      <c r="E17" s="574">
        <v>0</v>
      </c>
      <c r="F17" s="574">
        <v>0</v>
      </c>
      <c r="G17" s="582">
        <v>0</v>
      </c>
      <c r="H17" s="574">
        <v>0</v>
      </c>
      <c r="I17" s="582">
        <v>0</v>
      </c>
      <c r="J17" s="552">
        <v>1000</v>
      </c>
    </row>
    <row r="18" spans="1:20" ht="24">
      <c r="A18" s="547" t="s">
        <v>13</v>
      </c>
      <c r="B18" s="552">
        <v>2000</v>
      </c>
      <c r="C18" s="561">
        <v>2000</v>
      </c>
      <c r="D18" s="567">
        <v>2000</v>
      </c>
      <c r="E18" s="574">
        <v>0</v>
      </c>
      <c r="F18" s="574">
        <v>0</v>
      </c>
      <c r="G18" s="583">
        <v>0</v>
      </c>
      <c r="H18" s="574">
        <v>0</v>
      </c>
      <c r="I18" s="582">
        <v>0</v>
      </c>
      <c r="J18" s="645">
        <v>0</v>
      </c>
    </row>
    <row r="19" spans="1:20" ht="12">
      <c r="A19" s="547" t="s">
        <v>418</v>
      </c>
      <c r="B19" s="552">
        <v>1000</v>
      </c>
      <c r="C19" s="561">
        <v>1000</v>
      </c>
      <c r="D19" s="567">
        <v>1000</v>
      </c>
      <c r="E19" s="574">
        <v>0</v>
      </c>
      <c r="F19" s="574">
        <v>0</v>
      </c>
      <c r="G19" s="582">
        <v>0</v>
      </c>
      <c r="H19" s="574">
        <v>0</v>
      </c>
      <c r="I19" s="582">
        <v>0</v>
      </c>
      <c r="J19" s="645">
        <v>0</v>
      </c>
    </row>
    <row r="20" spans="1:20" ht="15.75" customHeight="1">
      <c r="A20" s="639"/>
      <c r="B20" s="641"/>
      <c r="C20" s="641"/>
      <c r="D20" s="641"/>
      <c r="E20" s="644"/>
      <c r="F20" s="644"/>
      <c r="G20" s="644"/>
      <c r="H20" s="644"/>
      <c r="I20" s="644"/>
      <c r="J20" s="641"/>
    </row>
    <row r="22" spans="1:20" ht="15" customHeight="1">
      <c r="A22" s="541"/>
      <c r="I22" s="127" t="s">
        <v>523</v>
      </c>
      <c r="J22" s="127"/>
      <c r="K22" s="127"/>
      <c r="L22" s="127"/>
      <c r="M22" s="127"/>
      <c r="N22" s="127"/>
      <c r="O22" s="127"/>
      <c r="P22" s="127"/>
      <c r="Q22" s="127"/>
      <c r="R22" s="127"/>
      <c r="S22" s="127"/>
      <c r="T22" s="127"/>
    </row>
    <row r="23" spans="1:20" ht="15.75" customHeight="1">
      <c r="A23" s="541" t="s">
        <v>363</v>
      </c>
      <c r="I23" s="264"/>
      <c r="J23" s="646" t="s">
        <v>603</v>
      </c>
      <c r="K23" s="624" t="s">
        <v>486</v>
      </c>
      <c r="L23" s="507"/>
      <c r="M23" s="507"/>
      <c r="N23" s="507"/>
      <c r="O23" s="507"/>
      <c r="P23" s="507"/>
      <c r="Q23" s="507"/>
      <c r="R23" s="507"/>
      <c r="S23" s="507"/>
      <c r="T23" s="634"/>
    </row>
    <row r="24" spans="1:20" ht="23.25" customHeight="1">
      <c r="A24" s="541" t="s">
        <v>419</v>
      </c>
      <c r="I24" s="127"/>
      <c r="J24" s="598"/>
      <c r="K24" s="629" t="s">
        <v>423</v>
      </c>
      <c r="L24" s="629" t="s">
        <v>286</v>
      </c>
      <c r="M24" s="629" t="s">
        <v>417</v>
      </c>
      <c r="N24" s="629" t="s">
        <v>332</v>
      </c>
      <c r="O24" s="629" t="s">
        <v>112</v>
      </c>
      <c r="P24" s="629" t="s">
        <v>135</v>
      </c>
      <c r="Q24" s="629" t="s">
        <v>174</v>
      </c>
      <c r="R24" s="629" t="s">
        <v>99</v>
      </c>
      <c r="S24" s="629" t="s">
        <v>13</v>
      </c>
      <c r="T24" s="635" t="s">
        <v>294</v>
      </c>
    </row>
    <row r="25" spans="1:20" ht="14.25" customHeight="1">
      <c r="B25" s="535" t="s">
        <v>181</v>
      </c>
      <c r="C25" s="535" t="s">
        <v>371</v>
      </c>
      <c r="D25" s="535" t="s">
        <v>373</v>
      </c>
      <c r="I25" s="592" t="s">
        <v>318</v>
      </c>
      <c r="J25" s="632"/>
      <c r="K25" s="618"/>
      <c r="L25" s="618"/>
      <c r="M25" s="618"/>
      <c r="N25" s="618"/>
      <c r="O25" s="618"/>
      <c r="P25" s="618"/>
      <c r="Q25" s="618"/>
      <c r="R25" s="618"/>
      <c r="S25" s="618"/>
      <c r="T25" s="618"/>
    </row>
    <row r="26" spans="1:20" ht="13.5" customHeight="1">
      <c r="A26" s="535" t="s">
        <v>413</v>
      </c>
      <c r="B26" s="590">
        <f t="shared" ref="B26:B35" si="0">B10</f>
        <v>30000</v>
      </c>
      <c r="C26" s="590">
        <f t="shared" ref="C26:C35" si="1">D10+E10+F10+H10</f>
        <v>17000</v>
      </c>
      <c r="D26" s="590">
        <f t="shared" ref="D26:D35" si="2">C10+G10+I10</f>
        <v>16000</v>
      </c>
      <c r="I26" s="593" t="s">
        <v>460</v>
      </c>
      <c r="J26" s="601">
        <v>380</v>
      </c>
      <c r="K26" s="601">
        <v>30</v>
      </c>
      <c r="L26" s="601">
        <v>61</v>
      </c>
      <c r="M26" s="601">
        <v>78</v>
      </c>
      <c r="N26" s="601">
        <v>56</v>
      </c>
      <c r="O26" s="601">
        <v>48</v>
      </c>
      <c r="P26" s="601">
        <v>52</v>
      </c>
      <c r="Q26" s="601">
        <v>31</v>
      </c>
      <c r="R26" s="601">
        <v>11</v>
      </c>
      <c r="S26" s="601">
        <v>2</v>
      </c>
      <c r="T26" s="601">
        <v>1</v>
      </c>
    </row>
    <row r="27" spans="1:20" ht="13.5" customHeight="1">
      <c r="A27" s="536" t="s">
        <v>286</v>
      </c>
      <c r="B27" s="590">
        <f t="shared" si="0"/>
        <v>61000</v>
      </c>
      <c r="C27" s="590">
        <f t="shared" si="1"/>
        <v>39000</v>
      </c>
      <c r="D27" s="590">
        <f t="shared" si="2"/>
        <v>39000</v>
      </c>
      <c r="I27" s="594" t="s">
        <v>253</v>
      </c>
      <c r="J27" s="601">
        <v>273</v>
      </c>
      <c r="K27" s="601">
        <v>17</v>
      </c>
      <c r="L27" s="601">
        <v>39</v>
      </c>
      <c r="M27" s="601">
        <v>56</v>
      </c>
      <c r="N27" s="601">
        <v>42</v>
      </c>
      <c r="O27" s="601">
        <v>37</v>
      </c>
      <c r="P27" s="601">
        <v>42</v>
      </c>
      <c r="Q27" s="601">
        <v>27</v>
      </c>
      <c r="R27" s="601">
        <v>9</v>
      </c>
      <c r="S27" s="601">
        <v>2</v>
      </c>
      <c r="T27" s="601">
        <v>1</v>
      </c>
    </row>
    <row r="28" spans="1:20" ht="13.5" customHeight="1">
      <c r="A28" s="536" t="s">
        <v>417</v>
      </c>
      <c r="B28" s="590">
        <f t="shared" si="0"/>
        <v>78000</v>
      </c>
      <c r="C28" s="590">
        <f t="shared" si="1"/>
        <v>56000</v>
      </c>
      <c r="D28" s="590">
        <f t="shared" si="2"/>
        <v>56000</v>
      </c>
      <c r="I28" s="594" t="s">
        <v>447</v>
      </c>
      <c r="J28" s="601">
        <v>270</v>
      </c>
      <c r="K28" s="601">
        <v>16</v>
      </c>
      <c r="L28" s="601">
        <v>39</v>
      </c>
      <c r="M28" s="601">
        <v>56</v>
      </c>
      <c r="N28" s="601">
        <v>42</v>
      </c>
      <c r="O28" s="601">
        <v>37</v>
      </c>
      <c r="P28" s="601">
        <v>42</v>
      </c>
      <c r="Q28" s="601">
        <v>26</v>
      </c>
      <c r="R28" s="601">
        <v>9</v>
      </c>
      <c r="S28" s="601">
        <v>2</v>
      </c>
      <c r="T28" s="601">
        <v>1</v>
      </c>
    </row>
    <row r="29" spans="1:20" ht="15" customHeight="1">
      <c r="A29" s="536" t="s">
        <v>332</v>
      </c>
      <c r="B29" s="590">
        <f t="shared" si="0"/>
        <v>56000</v>
      </c>
      <c r="C29" s="590">
        <f t="shared" si="1"/>
        <v>42000</v>
      </c>
      <c r="D29" s="590">
        <f t="shared" si="2"/>
        <v>42000</v>
      </c>
      <c r="I29" s="300" t="s">
        <v>180</v>
      </c>
      <c r="J29" s="601"/>
      <c r="K29" s="601"/>
      <c r="L29" s="601"/>
      <c r="M29" s="601"/>
      <c r="N29" s="601"/>
      <c r="O29" s="601"/>
      <c r="P29" s="601"/>
      <c r="Q29" s="601"/>
      <c r="R29" s="601"/>
      <c r="S29" s="601"/>
      <c r="T29" s="601"/>
    </row>
    <row r="30" spans="1:20" ht="13.5" customHeight="1">
      <c r="A30" s="536" t="s">
        <v>112</v>
      </c>
      <c r="B30" s="590">
        <f t="shared" si="0"/>
        <v>48000</v>
      </c>
      <c r="C30" s="590">
        <f t="shared" si="1"/>
        <v>37000</v>
      </c>
      <c r="D30" s="590">
        <f t="shared" si="2"/>
        <v>37000</v>
      </c>
      <c r="I30" s="593" t="s">
        <v>460</v>
      </c>
      <c r="J30" s="647">
        <v>100</v>
      </c>
      <c r="K30" s="647">
        <v>100</v>
      </c>
      <c r="L30" s="647">
        <v>100</v>
      </c>
      <c r="M30" s="647">
        <v>100</v>
      </c>
      <c r="N30" s="647">
        <v>100</v>
      </c>
      <c r="O30" s="647">
        <v>100</v>
      </c>
      <c r="P30" s="647">
        <v>100</v>
      </c>
      <c r="Q30" s="647">
        <v>100</v>
      </c>
      <c r="R30" s="647">
        <v>100</v>
      </c>
      <c r="S30" s="647">
        <v>100</v>
      </c>
      <c r="T30" s="647">
        <v>100</v>
      </c>
    </row>
    <row r="31" spans="1:20" ht="13.5" customHeight="1">
      <c r="A31" s="536" t="s">
        <v>135</v>
      </c>
      <c r="B31" s="590">
        <f t="shared" si="0"/>
        <v>52000</v>
      </c>
      <c r="C31" s="590">
        <f t="shared" si="1"/>
        <v>42000</v>
      </c>
      <c r="D31" s="590">
        <f t="shared" si="2"/>
        <v>42000</v>
      </c>
      <c r="I31" s="594" t="s">
        <v>253</v>
      </c>
      <c r="J31" s="647">
        <f t="shared" ref="J31:T31" si="3">J27/J26*100</f>
        <v>71.84210526315789</v>
      </c>
      <c r="K31" s="647">
        <f t="shared" si="3"/>
        <v>56.666666666666664</v>
      </c>
      <c r="L31" s="647">
        <f t="shared" si="3"/>
        <v>63.934426229508205</v>
      </c>
      <c r="M31" s="647">
        <f t="shared" si="3"/>
        <v>71.794871794871796</v>
      </c>
      <c r="N31" s="647">
        <f t="shared" si="3"/>
        <v>75</v>
      </c>
      <c r="O31" s="647">
        <f t="shared" si="3"/>
        <v>77.083333333333343</v>
      </c>
      <c r="P31" s="647">
        <f t="shared" si="3"/>
        <v>80.769230769230774</v>
      </c>
      <c r="Q31" s="647">
        <f t="shared" si="3"/>
        <v>87.096774193548384</v>
      </c>
      <c r="R31" s="647">
        <f t="shared" si="3"/>
        <v>81.818181818181827</v>
      </c>
      <c r="S31" s="647">
        <f t="shared" si="3"/>
        <v>100</v>
      </c>
      <c r="T31" s="647">
        <f t="shared" si="3"/>
        <v>100</v>
      </c>
    </row>
    <row r="32" spans="1:20" ht="13.5" customHeight="1">
      <c r="A32" s="536" t="s">
        <v>174</v>
      </c>
      <c r="B32" s="590">
        <f t="shared" si="0"/>
        <v>31000</v>
      </c>
      <c r="C32" s="590">
        <f t="shared" si="1"/>
        <v>27000</v>
      </c>
      <c r="D32" s="590">
        <f t="shared" si="2"/>
        <v>26000</v>
      </c>
      <c r="I32" s="594" t="s">
        <v>447</v>
      </c>
      <c r="J32" s="647">
        <f t="shared" ref="J32:T32" si="4">J28/J26*100</f>
        <v>71.05263157894737</v>
      </c>
      <c r="K32" s="647">
        <f t="shared" si="4"/>
        <v>53.333333333333336</v>
      </c>
      <c r="L32" s="647">
        <f t="shared" si="4"/>
        <v>63.934426229508205</v>
      </c>
      <c r="M32" s="647">
        <f t="shared" si="4"/>
        <v>71.794871794871796</v>
      </c>
      <c r="N32" s="647">
        <f t="shared" si="4"/>
        <v>75</v>
      </c>
      <c r="O32" s="647">
        <f t="shared" si="4"/>
        <v>77.083333333333343</v>
      </c>
      <c r="P32" s="647">
        <f t="shared" si="4"/>
        <v>80.769230769230774</v>
      </c>
      <c r="Q32" s="647">
        <f t="shared" si="4"/>
        <v>83.870967741935488</v>
      </c>
      <c r="R32" s="647">
        <f t="shared" si="4"/>
        <v>81.818181818181827</v>
      </c>
      <c r="S32" s="647">
        <f t="shared" si="4"/>
        <v>100</v>
      </c>
      <c r="T32" s="647">
        <f t="shared" si="4"/>
        <v>100</v>
      </c>
    </row>
    <row r="33" spans="1:20" ht="13.5" customHeight="1">
      <c r="A33" s="536" t="s">
        <v>99</v>
      </c>
      <c r="B33" s="590">
        <f t="shared" si="0"/>
        <v>11000</v>
      </c>
      <c r="C33" s="590">
        <f t="shared" si="1"/>
        <v>9000</v>
      </c>
      <c r="D33" s="590">
        <f t="shared" si="2"/>
        <v>9000</v>
      </c>
      <c r="I33" s="595" t="s">
        <v>81</v>
      </c>
      <c r="J33" s="601"/>
      <c r="K33" s="601"/>
      <c r="L33" s="601"/>
      <c r="M33" s="601"/>
      <c r="N33" s="601"/>
      <c r="O33" s="601"/>
      <c r="P33" s="601"/>
      <c r="Q33" s="601"/>
      <c r="R33" s="601"/>
      <c r="S33" s="601"/>
      <c r="T33" s="601"/>
    </row>
    <row r="34" spans="1:20" ht="13.5" customHeight="1">
      <c r="A34" s="536" t="s">
        <v>13</v>
      </c>
      <c r="B34" s="590">
        <f t="shared" si="0"/>
        <v>2000</v>
      </c>
      <c r="C34" s="590">
        <f t="shared" si="1"/>
        <v>2000</v>
      </c>
      <c r="D34" s="590">
        <f t="shared" si="2"/>
        <v>2000</v>
      </c>
      <c r="I34" s="594" t="s">
        <v>253</v>
      </c>
      <c r="J34" s="647">
        <v>52.6</v>
      </c>
      <c r="K34" s="647">
        <v>36.6</v>
      </c>
      <c r="L34" s="647">
        <v>42.6</v>
      </c>
      <c r="M34" s="647">
        <v>50.8</v>
      </c>
      <c r="N34" s="647">
        <v>53.1</v>
      </c>
      <c r="O34" s="647">
        <v>58</v>
      </c>
      <c r="P34" s="647">
        <v>64.099999999999994</v>
      </c>
      <c r="Q34" s="647">
        <v>72.7</v>
      </c>
      <c r="R34" s="647">
        <v>80.2</v>
      </c>
      <c r="S34" s="647">
        <v>85.5</v>
      </c>
      <c r="T34" s="647">
        <v>87.6</v>
      </c>
    </row>
    <row r="35" spans="1:20" ht="13.5" customHeight="1">
      <c r="A35" s="536" t="s">
        <v>418</v>
      </c>
      <c r="B35" s="590">
        <f t="shared" si="0"/>
        <v>1000</v>
      </c>
      <c r="C35" s="590">
        <f t="shared" si="1"/>
        <v>1000</v>
      </c>
      <c r="D35" s="590">
        <f t="shared" si="2"/>
        <v>1000</v>
      </c>
      <c r="I35" s="596" t="s">
        <v>447</v>
      </c>
      <c r="J35" s="627">
        <v>51.2</v>
      </c>
      <c r="K35" s="627">
        <v>35.9</v>
      </c>
      <c r="L35" s="627">
        <v>42</v>
      </c>
      <c r="M35" s="627">
        <v>50.1</v>
      </c>
      <c r="N35" s="627">
        <v>52.2</v>
      </c>
      <c r="O35" s="627">
        <v>56.2</v>
      </c>
      <c r="P35" s="627">
        <v>61.7</v>
      </c>
      <c r="Q35" s="627">
        <v>69.599999999999994</v>
      </c>
      <c r="R35" s="627">
        <v>76.8</v>
      </c>
      <c r="S35" s="627">
        <v>82.5</v>
      </c>
      <c r="T35" s="627">
        <v>86.9</v>
      </c>
    </row>
    <row r="36" spans="1:20" ht="11.25" customHeight="1">
      <c r="I36" s="618" t="s">
        <v>605</v>
      </c>
      <c r="J36" s="127"/>
      <c r="K36" s="127"/>
      <c r="L36" s="127"/>
      <c r="M36" s="127"/>
      <c r="N36" s="127"/>
      <c r="O36" s="127"/>
      <c r="P36" s="127"/>
      <c r="Q36" s="127"/>
      <c r="R36" s="127"/>
      <c r="S36" s="127"/>
      <c r="T36" s="127"/>
    </row>
    <row r="37" spans="1:20" ht="11.25" customHeight="1">
      <c r="I37" s="597" t="s">
        <v>229</v>
      </c>
      <c r="J37" s="127"/>
      <c r="K37" s="127"/>
      <c r="L37" s="127"/>
      <c r="M37" s="127"/>
      <c r="N37" s="127"/>
      <c r="O37" s="127"/>
      <c r="P37" s="127"/>
      <c r="Q37" s="127"/>
      <c r="R37" s="127"/>
      <c r="S37" s="127"/>
      <c r="T37" s="127"/>
    </row>
    <row r="39" spans="1:20" ht="12"/>
    <row r="40" spans="1:20" ht="12"/>
    <row r="41" spans="1:20" ht="12">
      <c r="A41" s="535" t="s">
        <v>61</v>
      </c>
    </row>
    <row r="42" spans="1:20" ht="12">
      <c r="B42" s="535" t="s">
        <v>374</v>
      </c>
      <c r="C42" s="535" t="s">
        <v>71</v>
      </c>
      <c r="D42" s="535" t="s">
        <v>376</v>
      </c>
    </row>
    <row r="43" spans="1:20" ht="24">
      <c r="A43" s="536" t="s">
        <v>423</v>
      </c>
      <c r="B43" s="554">
        <f t="shared" ref="B43:B52" si="5">C26/B26*100</f>
        <v>56.666666666666664</v>
      </c>
      <c r="C43" s="535">
        <v>36.200000000000003</v>
      </c>
      <c r="D43" s="554">
        <f t="shared" ref="D43:D52" si="6">B43-C43</f>
        <v>20.466666666666661</v>
      </c>
    </row>
    <row r="44" spans="1:20" ht="24">
      <c r="A44" s="536" t="s">
        <v>286</v>
      </c>
      <c r="B44" s="554">
        <f t="shared" si="5"/>
        <v>63.934426229508205</v>
      </c>
      <c r="C44" s="535">
        <v>42.2</v>
      </c>
      <c r="D44" s="554">
        <f t="shared" si="6"/>
        <v>21.734426229508202</v>
      </c>
    </row>
    <row r="45" spans="1:20" ht="24">
      <c r="A45" s="536" t="s">
        <v>417</v>
      </c>
      <c r="B45" s="554">
        <f t="shared" si="5"/>
        <v>71.794871794871796</v>
      </c>
      <c r="C45" s="535">
        <v>50.4</v>
      </c>
      <c r="D45" s="554">
        <f t="shared" si="6"/>
        <v>21.394871794871797</v>
      </c>
    </row>
    <row r="46" spans="1:20" ht="24">
      <c r="A46" s="640" t="s">
        <v>332</v>
      </c>
      <c r="B46" s="554">
        <f t="shared" si="5"/>
        <v>75</v>
      </c>
      <c r="C46" s="642">
        <v>52.7</v>
      </c>
      <c r="D46" s="643">
        <f t="shared" si="6"/>
        <v>22.299999999999997</v>
      </c>
    </row>
    <row r="47" spans="1:20" ht="24">
      <c r="A47" s="536" t="s">
        <v>112</v>
      </c>
      <c r="B47" s="554">
        <f t="shared" si="5"/>
        <v>77.083333333333343</v>
      </c>
      <c r="C47" s="535">
        <v>57.4</v>
      </c>
      <c r="D47" s="554">
        <f t="shared" si="6"/>
        <v>19.683333333333344</v>
      </c>
    </row>
    <row r="48" spans="1:20" ht="24">
      <c r="A48" s="536" t="s">
        <v>135</v>
      </c>
      <c r="B48" s="554">
        <f t="shared" si="5"/>
        <v>80.769230769230774</v>
      </c>
      <c r="C48" s="535">
        <v>63.5</v>
      </c>
      <c r="D48" s="554">
        <f t="shared" si="6"/>
        <v>17.269230769230774</v>
      </c>
    </row>
    <row r="49" spans="1:4" ht="15.75" customHeight="1">
      <c r="A49" s="536" t="s">
        <v>174</v>
      </c>
      <c r="B49" s="554">
        <f t="shared" si="5"/>
        <v>87.096774193548384</v>
      </c>
      <c r="C49" s="535">
        <v>71.900000000000006</v>
      </c>
      <c r="D49" s="554">
        <f t="shared" si="6"/>
        <v>15.196774193548379</v>
      </c>
    </row>
    <row r="50" spans="1:4" ht="15.75" customHeight="1">
      <c r="A50" s="536" t="s">
        <v>99</v>
      </c>
      <c r="B50" s="554">
        <f t="shared" si="5"/>
        <v>81.818181818181827</v>
      </c>
      <c r="C50" s="535">
        <v>79.2</v>
      </c>
      <c r="D50" s="554">
        <f t="shared" si="6"/>
        <v>2.6181818181818244</v>
      </c>
    </row>
    <row r="51" spans="1:4" ht="15.75" customHeight="1">
      <c r="A51" s="536" t="s">
        <v>13</v>
      </c>
      <c r="B51" s="554">
        <f t="shared" si="5"/>
        <v>100</v>
      </c>
      <c r="C51" s="535">
        <v>84.1</v>
      </c>
      <c r="D51" s="554">
        <f t="shared" si="6"/>
        <v>15.900000000000006</v>
      </c>
    </row>
    <row r="52" spans="1:4" ht="15.75" customHeight="1">
      <c r="A52" s="536" t="s">
        <v>294</v>
      </c>
      <c r="B52" s="554">
        <f t="shared" si="5"/>
        <v>100</v>
      </c>
      <c r="C52" s="535">
        <v>86.6</v>
      </c>
      <c r="D52" s="554">
        <f t="shared" si="6"/>
        <v>13.400000000000006</v>
      </c>
    </row>
    <row r="56" spans="1:4" ht="15.75" customHeight="1">
      <c r="A56" s="535" t="s">
        <v>392</v>
      </c>
    </row>
    <row r="57" spans="1:4" ht="15.75" customHeight="1">
      <c r="B57" s="535" t="s">
        <v>374</v>
      </c>
      <c r="C57" s="535" t="s">
        <v>71</v>
      </c>
      <c r="D57" s="535" t="s">
        <v>376</v>
      </c>
    </row>
    <row r="58" spans="1:4" ht="15.75" customHeight="1">
      <c r="A58" s="536" t="s">
        <v>423</v>
      </c>
      <c r="B58" s="554">
        <f t="shared" ref="B58:B67" si="7">D26/B26*100</f>
        <v>53.333333333333336</v>
      </c>
      <c r="C58" s="535">
        <v>35.6</v>
      </c>
      <c r="D58" s="554">
        <f t="shared" ref="D58:D67" si="8">B58-C58</f>
        <v>17.733333333333334</v>
      </c>
    </row>
    <row r="59" spans="1:4" ht="15.75" customHeight="1">
      <c r="A59" s="536" t="s">
        <v>286</v>
      </c>
      <c r="B59" s="554">
        <f t="shared" si="7"/>
        <v>63.934426229508205</v>
      </c>
      <c r="C59" s="535">
        <v>41.8</v>
      </c>
      <c r="D59" s="554">
        <f t="shared" si="8"/>
        <v>22.134426229508207</v>
      </c>
    </row>
    <row r="60" spans="1:4" ht="15.75" customHeight="1">
      <c r="A60" s="536" t="s">
        <v>417</v>
      </c>
      <c r="B60" s="554">
        <f t="shared" si="7"/>
        <v>71.794871794871796</v>
      </c>
      <c r="C60" s="554">
        <v>50</v>
      </c>
      <c r="D60" s="554">
        <f t="shared" si="8"/>
        <v>21.794871794871796</v>
      </c>
    </row>
    <row r="61" spans="1:4" ht="15.75" customHeight="1">
      <c r="A61" s="640" t="s">
        <v>332</v>
      </c>
      <c r="B61" s="554">
        <f t="shared" si="7"/>
        <v>75</v>
      </c>
      <c r="C61" s="643">
        <v>52</v>
      </c>
      <c r="D61" s="643">
        <f t="shared" si="8"/>
        <v>23</v>
      </c>
    </row>
    <row r="62" spans="1:4" ht="15.75" customHeight="1">
      <c r="A62" s="536" t="s">
        <v>112</v>
      </c>
      <c r="B62" s="554">
        <f t="shared" si="7"/>
        <v>77.083333333333343</v>
      </c>
      <c r="C62" s="554">
        <v>56</v>
      </c>
      <c r="D62" s="554">
        <f t="shared" si="8"/>
        <v>21.083333333333343</v>
      </c>
    </row>
    <row r="63" spans="1:4" ht="15.75" customHeight="1">
      <c r="A63" s="536" t="s">
        <v>135</v>
      </c>
      <c r="B63" s="554">
        <f t="shared" si="7"/>
        <v>80.769230769230774</v>
      </c>
      <c r="C63" s="535">
        <v>61.5</v>
      </c>
      <c r="D63" s="554">
        <f t="shared" si="8"/>
        <v>19.269230769230774</v>
      </c>
    </row>
    <row r="64" spans="1:4" ht="15.75" customHeight="1">
      <c r="A64" s="536" t="s">
        <v>174</v>
      </c>
      <c r="B64" s="554">
        <f t="shared" si="7"/>
        <v>83.870967741935488</v>
      </c>
      <c r="C64" s="535">
        <v>69.400000000000006</v>
      </c>
      <c r="D64" s="554">
        <f t="shared" si="8"/>
        <v>14.470967741935482</v>
      </c>
    </row>
    <row r="65" spans="1:4" ht="15.75" customHeight="1">
      <c r="A65" s="536" t="s">
        <v>99</v>
      </c>
      <c r="B65" s="554">
        <f t="shared" si="7"/>
        <v>81.818181818181827</v>
      </c>
      <c r="C65" s="535">
        <v>76.7</v>
      </c>
      <c r="D65" s="554">
        <f t="shared" si="8"/>
        <v>5.1181818181818244</v>
      </c>
    </row>
    <row r="66" spans="1:4" ht="15.75" customHeight="1">
      <c r="A66" s="536" t="s">
        <v>13</v>
      </c>
      <c r="B66" s="554">
        <f t="shared" si="7"/>
        <v>100</v>
      </c>
      <c r="C66" s="535">
        <v>82.1</v>
      </c>
      <c r="D66" s="554">
        <f t="shared" si="8"/>
        <v>17.900000000000006</v>
      </c>
    </row>
    <row r="67" spans="1:4" ht="24">
      <c r="A67" s="536" t="s">
        <v>294</v>
      </c>
      <c r="B67" s="554">
        <f t="shared" si="7"/>
        <v>100</v>
      </c>
      <c r="C67" s="535">
        <v>86.3</v>
      </c>
      <c r="D67" s="554">
        <f t="shared" si="8"/>
        <v>13.700000000000003</v>
      </c>
    </row>
    <row r="68" spans="1:4" ht="12"/>
    <row r="69" spans="1:4" ht="12"/>
    <row r="70" spans="1:4" ht="12"/>
    <row r="71" spans="1:4" ht="12"/>
    <row r="72" spans="1:4" ht="12"/>
    <row r="73" spans="1:4" ht="12"/>
    <row r="74" spans="1:4" ht="12"/>
    <row r="75" spans="1:4" ht="12"/>
    <row r="76" spans="1:4" ht="12"/>
    <row r="79" spans="1:4" ht="12">
      <c r="B79" s="554"/>
      <c r="C79" s="554"/>
    </row>
    <row r="80" spans="1:4" ht="12">
      <c r="A80" s="536"/>
      <c r="B80" s="554"/>
      <c r="C80" s="554"/>
    </row>
    <row r="81" spans="1:3" ht="12">
      <c r="A81" s="536"/>
      <c r="B81" s="554"/>
      <c r="C81" s="554"/>
    </row>
    <row r="82" spans="1:3" ht="12">
      <c r="A82" s="536"/>
      <c r="B82" s="554"/>
      <c r="C82" s="554"/>
    </row>
    <row r="83" spans="1:3" ht="12">
      <c r="A83" s="536"/>
      <c r="B83" s="554"/>
      <c r="C83" s="554"/>
    </row>
    <row r="84" spans="1:3" ht="12">
      <c r="A84" s="536"/>
      <c r="B84" s="554"/>
      <c r="C84" s="554"/>
    </row>
    <row r="85" spans="1:3" ht="12">
      <c r="A85" s="536"/>
      <c r="B85" s="554"/>
      <c r="C85" s="554"/>
    </row>
    <row r="86" spans="1:3" ht="12">
      <c r="A86" s="536"/>
      <c r="B86" s="554"/>
      <c r="C86" s="554"/>
    </row>
    <row r="87" spans="1:3" ht="12">
      <c r="A87" s="536"/>
      <c r="B87" s="554"/>
      <c r="C87" s="554"/>
    </row>
    <row r="88" spans="1:3" ht="12">
      <c r="A88" s="536"/>
      <c r="B88" s="554"/>
      <c r="C88" s="554"/>
    </row>
  </sheetData>
  <mergeCells count="3">
    <mergeCell ref="K23:T23"/>
    <mergeCell ref="A4:A7"/>
    <mergeCell ref="J23:J24"/>
  </mergeCells>
  <phoneticPr fontId="6"/>
  <pageMargins left="0.78740157480314965" right="0" top="0.98425196850393692" bottom="0" header="0.51181102362204722" footer="0.51181102362204722"/>
  <pageSetup paperSize="9" fitToWidth="1" fitToHeight="1" pageOrder="overThenDown" orientation="portrait" usePrinterDefaults="1" r:id="rId1"/>
  <headerFooter alignWithMargins="0">
    <oddFooter>&amp;C1</oddFooter>
  </headerFooter>
  <colBreaks count="1" manualBreakCount="1">
    <brk id="14" max="104857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sheetPr>
    <tabColor rgb="FF00B0F0"/>
  </sheetPr>
  <dimension ref="A1"/>
  <sheetViews>
    <sheetView workbookViewId="0">
      <selection activeCell="M16" sqref="M16"/>
    </sheetView>
  </sheetViews>
  <sheetFormatPr defaultRowHeight="13.5"/>
  <sheetData>
    <row r="1" spans="1:1">
      <c r="A1" s="648" t="s">
        <v>752</v>
      </c>
    </row>
  </sheetData>
  <phoneticPr fontId="6"/>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sheetPr>
  <dimension ref="A1:C3"/>
  <sheetViews>
    <sheetView view="pageBreakPreview" zoomScale="120" zoomScaleNormal="120" zoomScaleSheetLayoutView="120" workbookViewId="0">
      <selection activeCell="BH21" sqref="BH21"/>
    </sheetView>
  </sheetViews>
  <sheetFormatPr defaultColWidth="1.5" defaultRowHeight="15" customHeight="1"/>
  <sheetData>
    <row r="1" spans="1:3" s="34" customFormat="1" ht="33.75" customHeight="1">
      <c r="A1" s="35" t="s">
        <v>737</v>
      </c>
    </row>
    <row r="2" spans="1:3" ht="30" customHeight="1">
      <c r="B2" s="21" t="s">
        <v>36</v>
      </c>
    </row>
    <row r="3" spans="1:3" ht="18" customHeight="1">
      <c r="C3" t="s">
        <v>43</v>
      </c>
    </row>
  </sheetData>
  <phoneticPr fontId="6"/>
  <pageMargins left="0.59055118110236227" right="0.59055118110236227" top="0.39370078740157483" bottom="0.39370078740157483" header="0.31496062992125984" footer="0.19685039370078741"/>
  <pageSetup paperSize="9" scale="95" firstPageNumber="7" fitToWidth="1" fitToHeight="1" orientation="portrait" usePrinterDefaults="1" useFirstPageNumber="1" r:id="rId1"/>
  <headerFooter>
    <oddFooter>&amp;C- &amp;P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sheetPr>
  <dimension ref="A1:W86"/>
  <sheetViews>
    <sheetView showGridLines="0" topLeftCell="A13" zoomScale="120" zoomScaleNormal="120" workbookViewId="0">
      <selection activeCell="L15" sqref="L15"/>
    </sheetView>
  </sheetViews>
  <sheetFormatPr defaultRowHeight="13.5"/>
  <cols>
    <col min="1" max="1" width="15.125" style="94" customWidth="1"/>
    <col min="2" max="7" width="8.75" style="94" customWidth="1"/>
    <col min="8" max="8" width="10.625" style="94" customWidth="1"/>
    <col min="9" max="9" width="11.75" style="94" customWidth="1"/>
    <col min="10" max="16384" width="9" style="94" customWidth="1"/>
  </cols>
  <sheetData>
    <row r="1" spans="1:23" ht="16.5" customHeight="1">
      <c r="A1" s="94" t="s">
        <v>114</v>
      </c>
    </row>
    <row r="2" spans="1:23" ht="16.5" customHeight="1">
      <c r="A2" s="95"/>
      <c r="B2" s="100" t="s">
        <v>70</v>
      </c>
      <c r="C2" s="100" t="s">
        <v>76</v>
      </c>
      <c r="D2" s="100" t="s">
        <v>80</v>
      </c>
      <c r="E2" s="100" t="s">
        <v>39</v>
      </c>
      <c r="F2" s="100" t="s">
        <v>87</v>
      </c>
      <c r="G2" s="112" t="s">
        <v>88</v>
      </c>
      <c r="H2" s="118" t="s">
        <v>606</v>
      </c>
      <c r="I2" s="123"/>
    </row>
    <row r="3" spans="1:23" ht="11.25" customHeight="1">
      <c r="A3" s="96"/>
      <c r="B3" s="101">
        <v>1988</v>
      </c>
      <c r="C3" s="101">
        <v>1993</v>
      </c>
      <c r="D3" s="101">
        <v>1998</v>
      </c>
      <c r="E3" s="101">
        <v>2003</v>
      </c>
      <c r="F3" s="101">
        <v>2008</v>
      </c>
      <c r="G3" s="113">
        <v>2013</v>
      </c>
      <c r="H3" s="119"/>
      <c r="I3" s="124"/>
    </row>
    <row r="4" spans="1:23" ht="18" customHeight="1">
      <c r="A4" s="97" t="s">
        <v>170</v>
      </c>
      <c r="B4" s="102">
        <v>369400</v>
      </c>
      <c r="C4" s="102">
        <v>383400</v>
      </c>
      <c r="D4" s="102">
        <v>413300</v>
      </c>
      <c r="E4" s="109">
        <v>428600</v>
      </c>
      <c r="F4" s="111">
        <v>437400</v>
      </c>
      <c r="G4" s="114">
        <v>446900</v>
      </c>
      <c r="H4" s="120" t="s">
        <v>404</v>
      </c>
      <c r="I4" s="125"/>
    </row>
    <row r="5" spans="1:23" ht="15" customHeight="1">
      <c r="A5" s="98" t="s">
        <v>260</v>
      </c>
      <c r="B5" s="103">
        <v>4.4683257918552037</v>
      </c>
      <c r="C5" s="103">
        <v>3.7899296155928535</v>
      </c>
      <c r="D5" s="103">
        <v>7.7986437141366718</v>
      </c>
      <c r="E5" s="103">
        <v>3.7019114444713286</v>
      </c>
      <c r="F5" s="103">
        <v>2.053196453569762</v>
      </c>
      <c r="G5" s="103">
        <v>2.1719250114311843</v>
      </c>
      <c r="H5" s="121">
        <v>5.3</v>
      </c>
      <c r="I5" s="125"/>
    </row>
    <row r="6" spans="1:23" ht="18" customHeight="1">
      <c r="A6" s="98" t="s">
        <v>454</v>
      </c>
      <c r="B6" s="104">
        <v>340400</v>
      </c>
      <c r="C6" s="104">
        <v>352500</v>
      </c>
      <c r="D6" s="104">
        <v>375400</v>
      </c>
      <c r="E6" s="104">
        <v>383800</v>
      </c>
      <c r="F6" s="104">
        <v>381900</v>
      </c>
      <c r="G6" s="104">
        <v>390000</v>
      </c>
      <c r="H6" s="120" t="s">
        <v>204</v>
      </c>
      <c r="I6" s="125"/>
    </row>
    <row r="7" spans="1:23" ht="26.25" customHeight="1">
      <c r="A7" s="99" t="s">
        <v>452</v>
      </c>
      <c r="B7" s="105">
        <v>1.0779107090749926</v>
      </c>
      <c r="C7" s="105">
        <v>1.082133784928027</v>
      </c>
      <c r="D7" s="105">
        <v>1.0971595434032386</v>
      </c>
      <c r="E7" s="110">
        <v>1.1089262613195343</v>
      </c>
      <c r="F7" s="105">
        <v>1.1411427080615706</v>
      </c>
      <c r="G7" s="115">
        <f>G4/G6</f>
        <v>1.1458974358974359</v>
      </c>
      <c r="H7" s="122">
        <v>1.1599999999999999</v>
      </c>
      <c r="I7" s="126"/>
    </row>
    <row r="8" spans="1:23" ht="15" customHeight="1"/>
    <row r="10" spans="1:23">
      <c r="A10" s="94"/>
    </row>
    <row r="11" spans="1:23">
      <c r="A11" s="94" t="s">
        <v>95</v>
      </c>
      <c r="Q11" s="94" t="s">
        <v>499</v>
      </c>
    </row>
    <row r="12" spans="1:23">
      <c r="B12" s="94" t="s">
        <v>515</v>
      </c>
      <c r="C12" s="94" t="s">
        <v>520</v>
      </c>
      <c r="D12" s="94" t="s">
        <v>76</v>
      </c>
      <c r="E12" s="94" t="s">
        <v>80</v>
      </c>
      <c r="F12" s="94" t="s">
        <v>39</v>
      </c>
      <c r="G12" s="94" t="s">
        <v>87</v>
      </c>
      <c r="H12" s="94" t="s">
        <v>88</v>
      </c>
      <c r="I12" s="94"/>
      <c r="R12" s="94" t="s">
        <v>70</v>
      </c>
      <c r="S12" s="94" t="s">
        <v>76</v>
      </c>
      <c r="T12" s="94" t="s">
        <v>80</v>
      </c>
      <c r="U12" s="94" t="s">
        <v>39</v>
      </c>
      <c r="V12" s="94" t="s">
        <v>87</v>
      </c>
      <c r="W12" s="94" t="s">
        <v>88</v>
      </c>
    </row>
    <row r="13" spans="1:23" ht="40.5">
      <c r="A13" s="94" t="s">
        <v>45</v>
      </c>
      <c r="B13" s="106">
        <v>353.6</v>
      </c>
      <c r="C13" s="106">
        <v>369.4</v>
      </c>
      <c r="D13" s="106">
        <v>383.4</v>
      </c>
      <c r="E13" s="106">
        <v>413.3</v>
      </c>
      <c r="F13" s="106">
        <v>428.6</v>
      </c>
      <c r="G13" s="116">
        <v>437.4</v>
      </c>
      <c r="H13" s="116">
        <v>446.9</v>
      </c>
      <c r="I13" s="116"/>
      <c r="J13" s="116"/>
      <c r="K13" s="116"/>
      <c r="L13" s="116"/>
      <c r="Q13" s="74" t="s">
        <v>739</v>
      </c>
      <c r="R13" s="94">
        <v>369.4</v>
      </c>
      <c r="S13" s="94">
        <v>383.4</v>
      </c>
      <c r="T13" s="94">
        <v>413.3</v>
      </c>
      <c r="U13" s="94">
        <v>428.6</v>
      </c>
      <c r="V13" s="94">
        <v>437.4</v>
      </c>
      <c r="W13" s="94">
        <v>446.9</v>
      </c>
    </row>
    <row r="14" spans="1:23" ht="40.5">
      <c r="A14" s="94" t="s">
        <v>27</v>
      </c>
      <c r="B14" s="106">
        <v>331</v>
      </c>
      <c r="C14" s="106">
        <v>340.4</v>
      </c>
      <c r="D14" s="106">
        <v>352.5</v>
      </c>
      <c r="E14" s="106">
        <v>375.4</v>
      </c>
      <c r="F14" s="106">
        <v>383.8</v>
      </c>
      <c r="G14" s="116">
        <v>381.9</v>
      </c>
      <c r="H14" s="116">
        <v>390</v>
      </c>
      <c r="I14" s="116"/>
      <c r="J14" s="116"/>
      <c r="K14" s="116"/>
      <c r="L14" s="116"/>
      <c r="Q14" s="74" t="s">
        <v>740</v>
      </c>
      <c r="R14" s="94">
        <v>27.8</v>
      </c>
      <c r="S14" s="94">
        <v>29.3</v>
      </c>
      <c r="T14" s="94">
        <v>37.200000000000003</v>
      </c>
      <c r="U14" s="94">
        <v>44.2</v>
      </c>
      <c r="V14" s="94">
        <v>55.3</v>
      </c>
      <c r="W14" s="94">
        <v>56.6</v>
      </c>
    </row>
    <row r="15" spans="1:23" ht="30.75" customHeight="1">
      <c r="A15" s="94"/>
      <c r="B15" s="106"/>
      <c r="C15" s="106"/>
      <c r="D15" s="106"/>
      <c r="E15" s="106"/>
      <c r="F15" s="106"/>
      <c r="G15" s="117"/>
      <c r="Q15" s="74" t="s">
        <v>415</v>
      </c>
      <c r="R15" s="94">
        <v>7.5257173795343801</v>
      </c>
      <c r="S15" s="94">
        <v>7.6421491914449664</v>
      </c>
      <c r="T15" s="94">
        <v>9.0007258649891124</v>
      </c>
      <c r="U15" s="94">
        <v>10.312645823611758</v>
      </c>
      <c r="V15" s="94">
        <v>12.64288980338363</v>
      </c>
      <c r="W15" s="94">
        <v>12.665025732826136</v>
      </c>
    </row>
    <row r="16" spans="1:23">
      <c r="A16" s="94"/>
      <c r="B16" s="75"/>
      <c r="C16" s="108"/>
      <c r="D16" s="108"/>
      <c r="E16" s="108"/>
      <c r="F16" s="108"/>
      <c r="G16" s="108"/>
    </row>
    <row r="17" spans="1:7">
      <c r="A17" s="74"/>
      <c r="B17" s="107"/>
      <c r="C17" s="107"/>
      <c r="D17" s="107"/>
      <c r="E17" s="107"/>
      <c r="F17" s="107"/>
      <c r="G17" s="107"/>
    </row>
    <row r="38" spans="2:4">
      <c r="B38" s="94" t="s">
        <v>83</v>
      </c>
    </row>
    <row r="39" spans="2:4">
      <c r="B39" s="94">
        <v>1</v>
      </c>
      <c r="C39" s="94" t="s">
        <v>366</v>
      </c>
      <c r="D39" s="94">
        <v>9.8000000000000007</v>
      </c>
    </row>
    <row r="40" spans="2:4">
      <c r="B40" s="94">
        <v>2</v>
      </c>
      <c r="C40" s="94" t="s">
        <v>607</v>
      </c>
      <c r="D40" s="94">
        <v>8.5</v>
      </c>
    </row>
    <row r="41" spans="2:4">
      <c r="B41" s="94">
        <v>2</v>
      </c>
      <c r="C41" s="94" t="s">
        <v>323</v>
      </c>
      <c r="D41" s="94">
        <v>8.5</v>
      </c>
    </row>
    <row r="42" spans="2:4">
      <c r="B42" s="94">
        <v>4</v>
      </c>
      <c r="C42" s="94" t="s">
        <v>220</v>
      </c>
      <c r="D42" s="94">
        <v>7.8</v>
      </c>
    </row>
    <row r="43" spans="2:4">
      <c r="B43" s="94">
        <v>5</v>
      </c>
      <c r="C43" s="94" t="s">
        <v>609</v>
      </c>
      <c r="D43" s="94">
        <v>7</v>
      </c>
    </row>
    <row r="44" spans="2:4">
      <c r="B44" s="94">
        <v>6</v>
      </c>
      <c r="C44" s="94" t="s">
        <v>610</v>
      </c>
      <c r="D44" s="94">
        <v>6.6</v>
      </c>
    </row>
    <row r="45" spans="2:4">
      <c r="B45" s="94">
        <v>7</v>
      </c>
      <c r="C45" s="94" t="s">
        <v>565</v>
      </c>
      <c r="D45" s="94">
        <v>6.4</v>
      </c>
    </row>
    <row r="46" spans="2:4">
      <c r="B46" s="94">
        <v>8</v>
      </c>
      <c r="C46" s="94" t="s">
        <v>611</v>
      </c>
      <c r="D46" s="94">
        <v>6.1</v>
      </c>
    </row>
    <row r="47" spans="2:4">
      <c r="B47" s="94">
        <v>9</v>
      </c>
      <c r="C47" s="94" t="s">
        <v>568</v>
      </c>
      <c r="D47" s="94">
        <v>6</v>
      </c>
    </row>
    <row r="48" spans="2:4">
      <c r="B48" s="94">
        <v>10</v>
      </c>
      <c r="C48" s="94" t="s">
        <v>612</v>
      </c>
      <c r="D48" s="94">
        <v>5.5</v>
      </c>
    </row>
    <row r="49" spans="2:4">
      <c r="B49" s="94">
        <v>10</v>
      </c>
      <c r="C49" s="94" t="s">
        <v>534</v>
      </c>
      <c r="D49" s="94">
        <v>5.5</v>
      </c>
    </row>
    <row r="50" spans="2:4">
      <c r="B50" s="94">
        <v>12</v>
      </c>
      <c r="C50" s="94" t="s">
        <v>90</v>
      </c>
      <c r="D50" s="94">
        <v>5.4</v>
      </c>
    </row>
    <row r="51" spans="2:4">
      <c r="B51" s="94" t="s">
        <v>596</v>
      </c>
      <c r="C51" s="94" t="s">
        <v>192</v>
      </c>
      <c r="D51" s="94">
        <v>5.3</v>
      </c>
    </row>
    <row r="52" spans="2:4">
      <c r="B52" s="94">
        <v>13</v>
      </c>
      <c r="C52" s="94" t="s">
        <v>244</v>
      </c>
      <c r="D52" s="94">
        <v>5.0999999999999996</v>
      </c>
    </row>
    <row r="53" spans="2:4">
      <c r="B53" s="94">
        <v>13</v>
      </c>
      <c r="C53" s="94" t="s">
        <v>248</v>
      </c>
      <c r="D53" s="94">
        <v>5.0999999999999996</v>
      </c>
    </row>
    <row r="54" spans="2:4">
      <c r="B54" s="94">
        <v>15</v>
      </c>
      <c r="C54" s="94" t="s">
        <v>197</v>
      </c>
      <c r="D54" s="94">
        <v>5</v>
      </c>
    </row>
    <row r="55" spans="2:4">
      <c r="B55" s="94">
        <v>16</v>
      </c>
      <c r="C55" s="94" t="s">
        <v>613</v>
      </c>
      <c r="D55" s="94">
        <v>4.8</v>
      </c>
    </row>
    <row r="56" spans="2:4">
      <c r="B56" s="94">
        <v>17</v>
      </c>
      <c r="C56" s="94" t="s">
        <v>235</v>
      </c>
      <c r="D56" s="94">
        <v>4.7</v>
      </c>
    </row>
    <row r="57" spans="2:4">
      <c r="B57" s="94">
        <v>17</v>
      </c>
      <c r="C57" s="94" t="s">
        <v>614</v>
      </c>
      <c r="D57" s="94">
        <v>4.7</v>
      </c>
    </row>
    <row r="58" spans="2:4">
      <c r="B58" s="94">
        <v>19</v>
      </c>
      <c r="C58" s="94" t="s">
        <v>351</v>
      </c>
      <c r="D58" s="94">
        <v>4.5999999999999996</v>
      </c>
    </row>
    <row r="59" spans="2:4">
      <c r="B59" s="94">
        <v>19</v>
      </c>
      <c r="C59" s="94" t="s">
        <v>616</v>
      </c>
      <c r="D59" s="94">
        <v>4.5999999999999996</v>
      </c>
    </row>
    <row r="60" spans="2:4">
      <c r="B60" s="94">
        <v>21</v>
      </c>
      <c r="C60" s="94" t="s">
        <v>328</v>
      </c>
      <c r="D60" s="94">
        <v>4.5</v>
      </c>
    </row>
    <row r="61" spans="2:4">
      <c r="B61" s="94">
        <v>21</v>
      </c>
      <c r="C61" s="94" t="s">
        <v>206</v>
      </c>
      <c r="D61" s="94">
        <v>4.5</v>
      </c>
    </row>
    <row r="62" spans="2:4">
      <c r="B62" s="94">
        <v>23</v>
      </c>
      <c r="C62" s="94" t="s">
        <v>473</v>
      </c>
      <c r="D62" s="94">
        <v>4.2</v>
      </c>
    </row>
    <row r="63" spans="2:4">
      <c r="B63" s="94">
        <v>24</v>
      </c>
      <c r="C63" s="94" t="s">
        <v>617</v>
      </c>
      <c r="D63" s="94">
        <v>3.9</v>
      </c>
    </row>
    <row r="64" spans="2:4">
      <c r="B64" s="94">
        <v>24</v>
      </c>
      <c r="C64" s="94" t="s">
        <v>619</v>
      </c>
      <c r="D64" s="94">
        <v>3.9</v>
      </c>
    </row>
    <row r="65" spans="2:4">
      <c r="B65" s="94">
        <v>26</v>
      </c>
      <c r="C65" s="94" t="s">
        <v>620</v>
      </c>
      <c r="D65" s="94">
        <v>3.8</v>
      </c>
    </row>
    <row r="66" spans="2:4">
      <c r="B66" s="94">
        <v>26</v>
      </c>
      <c r="C66" s="94" t="s">
        <v>621</v>
      </c>
      <c r="D66" s="94">
        <v>3.8</v>
      </c>
    </row>
    <row r="67" spans="2:4">
      <c r="B67" s="94">
        <v>26</v>
      </c>
      <c r="C67" s="94" t="s">
        <v>622</v>
      </c>
      <c r="D67" s="94">
        <v>3.8</v>
      </c>
    </row>
    <row r="68" spans="2:4">
      <c r="B68" s="94">
        <v>29</v>
      </c>
      <c r="C68" s="94" t="s">
        <v>623</v>
      </c>
      <c r="D68" s="94">
        <v>3.6</v>
      </c>
    </row>
    <row r="69" spans="2:4">
      <c r="B69" s="94">
        <v>30</v>
      </c>
      <c r="C69" s="94" t="s">
        <v>624</v>
      </c>
      <c r="D69" s="94">
        <v>3.5</v>
      </c>
    </row>
    <row r="70" spans="2:4">
      <c r="B70" s="94">
        <v>30</v>
      </c>
      <c r="C70" s="94" t="s">
        <v>143</v>
      </c>
      <c r="D70" s="94">
        <v>3.5</v>
      </c>
    </row>
    <row r="71" spans="2:4">
      <c r="B71" s="94">
        <v>32</v>
      </c>
      <c r="C71" s="94" t="s">
        <v>77</v>
      </c>
      <c r="D71" s="94">
        <v>2.8</v>
      </c>
    </row>
    <row r="72" spans="2:4">
      <c r="B72" s="94">
        <v>32</v>
      </c>
      <c r="C72" s="94" t="s">
        <v>625</v>
      </c>
      <c r="D72" s="94">
        <v>2.8</v>
      </c>
    </row>
    <row r="73" spans="2:4">
      <c r="B73" s="94">
        <v>34</v>
      </c>
      <c r="C73" s="94" t="s">
        <v>626</v>
      </c>
      <c r="D73" s="94">
        <v>2.6</v>
      </c>
    </row>
    <row r="74" spans="2:4">
      <c r="B74" s="94">
        <v>35</v>
      </c>
      <c r="C74" s="94" t="s">
        <v>550</v>
      </c>
      <c r="D74" s="94">
        <v>2.2000000000000002</v>
      </c>
    </row>
    <row r="75" spans="2:4">
      <c r="B75" s="94">
        <v>35</v>
      </c>
      <c r="C75" s="94" t="s">
        <v>89</v>
      </c>
      <c r="D75" s="94">
        <v>2.2000000000000002</v>
      </c>
    </row>
    <row r="76" spans="2:4">
      <c r="B76" s="94">
        <v>37</v>
      </c>
      <c r="C76" s="94" t="s">
        <v>627</v>
      </c>
      <c r="D76" s="94">
        <v>2.1</v>
      </c>
    </row>
    <row r="77" spans="2:4">
      <c r="B77" s="94">
        <v>38</v>
      </c>
      <c r="C77" s="94" t="s">
        <v>279</v>
      </c>
      <c r="D77" s="94">
        <v>2</v>
      </c>
    </row>
    <row r="78" spans="2:4">
      <c r="B78" s="94">
        <v>39</v>
      </c>
      <c r="C78" s="94" t="s">
        <v>628</v>
      </c>
      <c r="D78" s="94">
        <v>1.7</v>
      </c>
    </row>
    <row r="79" spans="2:4">
      <c r="B79" s="94">
        <v>40</v>
      </c>
      <c r="C79" s="94" t="s">
        <v>503</v>
      </c>
      <c r="D79" s="94">
        <v>1.6</v>
      </c>
    </row>
    <row r="80" spans="2:4">
      <c r="B80" s="94">
        <v>41</v>
      </c>
      <c r="C80" s="94" t="s">
        <v>629</v>
      </c>
      <c r="D80" s="94">
        <v>1.2</v>
      </c>
    </row>
    <row r="81" spans="2:4">
      <c r="B81" s="94">
        <v>42</v>
      </c>
      <c r="C81" s="94" t="s">
        <v>630</v>
      </c>
      <c r="D81" s="94">
        <v>0.9</v>
      </c>
    </row>
    <row r="82" spans="2:4">
      <c r="B82" s="94">
        <v>43</v>
      </c>
      <c r="C82" s="94" t="s">
        <v>601</v>
      </c>
      <c r="D82" s="94">
        <v>0.6</v>
      </c>
    </row>
    <row r="83" spans="2:4">
      <c r="B83" s="94">
        <v>44</v>
      </c>
      <c r="C83" s="94" t="s">
        <v>632</v>
      </c>
      <c r="D83" s="94">
        <v>0.5</v>
      </c>
    </row>
    <row r="84" spans="2:4">
      <c r="B84" s="94">
        <v>45</v>
      </c>
      <c r="C84" s="94" t="s">
        <v>422</v>
      </c>
      <c r="D84" s="94">
        <v>0.3</v>
      </c>
    </row>
    <row r="85" spans="2:4">
      <c r="B85" s="94">
        <v>46</v>
      </c>
      <c r="C85" s="94" t="s">
        <v>287</v>
      </c>
      <c r="D85" s="94">
        <v>-0.2</v>
      </c>
    </row>
    <row r="86" spans="2:4">
      <c r="B86" s="94">
        <v>47</v>
      </c>
      <c r="C86" s="94" t="s">
        <v>496</v>
      </c>
      <c r="D86" s="94">
        <v>-3.2</v>
      </c>
    </row>
  </sheetData>
  <sortState ref="B39:D86">
    <sortCondition descending="1" ref="D39:D86"/>
  </sortState>
  <mergeCells count="1">
    <mergeCell ref="H2:H3"/>
  </mergeCells>
  <phoneticPr fontId="6"/>
  <pageMargins left="0.7" right="0.7" top="0.75" bottom="0.75" header="0.3" footer="0.3"/>
  <pageSetup paperSize="9" fitToWidth="1" fitToHeight="1" orientation="portrait" usePrinterDefaults="1" r:id="rId1"/>
  <headerFooter>
    <oddFooter>&amp;C1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sheetPr>
  <dimension ref="C1"/>
  <sheetViews>
    <sheetView view="pageBreakPreview" zoomScale="120" zoomScaleNormal="120" zoomScaleSheetLayoutView="120" workbookViewId="0">
      <selection activeCell="BF7" sqref="BF7"/>
    </sheetView>
  </sheetViews>
  <sheetFormatPr defaultColWidth="1.875" defaultRowHeight="15" customHeight="1"/>
  <cols>
    <col min="1" max="61" width="1.5" customWidth="1"/>
  </cols>
  <sheetData>
    <row r="1" spans="3:3" ht="18" customHeight="1">
      <c r="C1" t="s">
        <v>50</v>
      </c>
    </row>
  </sheetData>
  <phoneticPr fontId="6"/>
  <pageMargins left="0.59055118110236227" right="0.59055118110236227" top="0.39370078740157483" bottom="0.39370078740157483" header="0.31496062992125984" footer="0.19685039370078741"/>
  <pageSetup paperSize="9" firstPageNumber="8" fitToWidth="1" fitToHeight="1" orientation="portrait" usePrinterDefaults="1" useFirstPageNumber="1" r:id="rId1"/>
  <headerFooter>
    <oddFooter>&amp;C- &amp;P -</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M109"/>
  <sheetViews>
    <sheetView showGridLines="0" zoomScale="120" zoomScaleNormal="120" workbookViewId="0">
      <selection activeCell="C59" sqref="C59:F59"/>
    </sheetView>
  </sheetViews>
  <sheetFormatPr defaultRowHeight="13.5"/>
  <cols>
    <col min="1" max="1" width="10.5" style="73" customWidth="1"/>
    <col min="2" max="2" width="7.5" style="73" customWidth="1"/>
    <col min="3" max="3" width="8" style="73" customWidth="1"/>
    <col min="4" max="4" width="7.5" style="73" customWidth="1"/>
    <col min="5" max="5" width="8" style="73" customWidth="1"/>
    <col min="6" max="11" width="7.5" style="73" customWidth="1"/>
    <col min="12" max="256" width="9" style="73" customWidth="1"/>
    <col min="257" max="257" width="9.25" style="73" customWidth="1"/>
    <col min="258" max="512" width="9" style="73" customWidth="1"/>
    <col min="513" max="513" width="9.25" style="73" customWidth="1"/>
    <col min="514" max="768" width="9" style="73" customWidth="1"/>
    <col min="769" max="769" width="9.25" style="73" customWidth="1"/>
    <col min="770" max="1024" width="9" style="73" customWidth="1"/>
    <col min="1025" max="1025" width="9.25" style="73" customWidth="1"/>
    <col min="1026" max="1280" width="9" style="73" customWidth="1"/>
    <col min="1281" max="1281" width="9.25" style="73" customWidth="1"/>
    <col min="1282" max="1536" width="9" style="73" customWidth="1"/>
    <col min="1537" max="1537" width="9.25" style="73" customWidth="1"/>
    <col min="1538" max="1792" width="9" style="73" customWidth="1"/>
    <col min="1793" max="1793" width="9.25" style="73" customWidth="1"/>
    <col min="1794" max="2048" width="9" style="73" customWidth="1"/>
    <col min="2049" max="2049" width="9.25" style="73" customWidth="1"/>
    <col min="2050" max="2304" width="9" style="73" customWidth="1"/>
    <col min="2305" max="2305" width="9.25" style="73" customWidth="1"/>
    <col min="2306" max="2560" width="9" style="73" customWidth="1"/>
    <col min="2561" max="2561" width="9.25" style="73" customWidth="1"/>
    <col min="2562" max="2816" width="9" style="73" customWidth="1"/>
    <col min="2817" max="2817" width="9.25" style="73" customWidth="1"/>
    <col min="2818" max="3072" width="9" style="73" customWidth="1"/>
    <col min="3073" max="3073" width="9.25" style="73" customWidth="1"/>
    <col min="3074" max="3328" width="9" style="73" customWidth="1"/>
    <col min="3329" max="3329" width="9.25" style="73" customWidth="1"/>
    <col min="3330" max="3584" width="9" style="73" customWidth="1"/>
    <col min="3585" max="3585" width="9.25" style="73" customWidth="1"/>
    <col min="3586" max="3840" width="9" style="73" customWidth="1"/>
    <col min="3841" max="3841" width="9.25" style="73" customWidth="1"/>
    <col min="3842" max="4096" width="9" style="73" customWidth="1"/>
    <col min="4097" max="4097" width="9.25" style="73" customWidth="1"/>
    <col min="4098" max="4352" width="9" style="73" customWidth="1"/>
    <col min="4353" max="4353" width="9.25" style="73" customWidth="1"/>
    <col min="4354" max="4608" width="9" style="73" customWidth="1"/>
    <col min="4609" max="4609" width="9.25" style="73" customWidth="1"/>
    <col min="4610" max="4864" width="9" style="73" customWidth="1"/>
    <col min="4865" max="4865" width="9.25" style="73" customWidth="1"/>
    <col min="4866" max="5120" width="9" style="73" customWidth="1"/>
    <col min="5121" max="5121" width="9.25" style="73" customWidth="1"/>
    <col min="5122" max="5376" width="9" style="73" customWidth="1"/>
    <col min="5377" max="5377" width="9.25" style="73" customWidth="1"/>
    <col min="5378" max="5632" width="9" style="73" customWidth="1"/>
    <col min="5633" max="5633" width="9.25" style="73" customWidth="1"/>
    <col min="5634" max="5888" width="9" style="73" customWidth="1"/>
    <col min="5889" max="5889" width="9.25" style="73" customWidth="1"/>
    <col min="5890" max="6144" width="9" style="73" customWidth="1"/>
    <col min="6145" max="6145" width="9.25" style="73" customWidth="1"/>
    <col min="6146" max="6400" width="9" style="73" customWidth="1"/>
    <col min="6401" max="6401" width="9.25" style="73" customWidth="1"/>
    <col min="6402" max="6656" width="9" style="73" customWidth="1"/>
    <col min="6657" max="6657" width="9.25" style="73" customWidth="1"/>
    <col min="6658" max="6912" width="9" style="73" customWidth="1"/>
    <col min="6913" max="6913" width="9.25" style="73" customWidth="1"/>
    <col min="6914" max="7168" width="9" style="73" customWidth="1"/>
    <col min="7169" max="7169" width="9.25" style="73" customWidth="1"/>
    <col min="7170" max="7424" width="9" style="73" customWidth="1"/>
    <col min="7425" max="7425" width="9.25" style="73" customWidth="1"/>
    <col min="7426" max="7680" width="9" style="73" customWidth="1"/>
    <col min="7681" max="7681" width="9.25" style="73" customWidth="1"/>
    <col min="7682" max="7936" width="9" style="73" customWidth="1"/>
    <col min="7937" max="7937" width="9.25" style="73" customWidth="1"/>
    <col min="7938" max="8192" width="9" style="73" customWidth="1"/>
    <col min="8193" max="8193" width="9.25" style="73" customWidth="1"/>
    <col min="8194" max="8448" width="9" style="73" customWidth="1"/>
    <col min="8449" max="8449" width="9.25" style="73" customWidth="1"/>
    <col min="8450" max="8704" width="9" style="73" customWidth="1"/>
    <col min="8705" max="8705" width="9.25" style="73" customWidth="1"/>
    <col min="8706" max="8960" width="9" style="73" customWidth="1"/>
    <col min="8961" max="8961" width="9.25" style="73" customWidth="1"/>
    <col min="8962" max="9216" width="9" style="73" customWidth="1"/>
    <col min="9217" max="9217" width="9.25" style="73" customWidth="1"/>
    <col min="9218" max="9472" width="9" style="73" customWidth="1"/>
    <col min="9473" max="9473" width="9.25" style="73" customWidth="1"/>
    <col min="9474" max="9728" width="9" style="73" customWidth="1"/>
    <col min="9729" max="9729" width="9.25" style="73" customWidth="1"/>
    <col min="9730" max="9984" width="9" style="73" customWidth="1"/>
    <col min="9985" max="9985" width="9.25" style="73" customWidth="1"/>
    <col min="9986" max="10240" width="9" style="73" customWidth="1"/>
    <col min="10241" max="10241" width="9.25" style="73" customWidth="1"/>
    <col min="10242" max="10496" width="9" style="73" customWidth="1"/>
    <col min="10497" max="10497" width="9.25" style="73" customWidth="1"/>
    <col min="10498" max="10752" width="9" style="73" customWidth="1"/>
    <col min="10753" max="10753" width="9.25" style="73" customWidth="1"/>
    <col min="10754" max="11008" width="9" style="73" customWidth="1"/>
    <col min="11009" max="11009" width="9.25" style="73" customWidth="1"/>
    <col min="11010" max="11264" width="9" style="73" customWidth="1"/>
    <col min="11265" max="11265" width="9.25" style="73" customWidth="1"/>
    <col min="11266" max="11520" width="9" style="73" customWidth="1"/>
    <col min="11521" max="11521" width="9.25" style="73" customWidth="1"/>
    <col min="11522" max="11776" width="9" style="73" customWidth="1"/>
    <col min="11777" max="11777" width="9.25" style="73" customWidth="1"/>
    <col min="11778" max="12032" width="9" style="73" customWidth="1"/>
    <col min="12033" max="12033" width="9.25" style="73" customWidth="1"/>
    <col min="12034" max="12288" width="9" style="73" customWidth="1"/>
    <col min="12289" max="12289" width="9.25" style="73" customWidth="1"/>
    <col min="12290" max="12544" width="9" style="73" customWidth="1"/>
    <col min="12545" max="12545" width="9.25" style="73" customWidth="1"/>
    <col min="12546" max="12800" width="9" style="73" customWidth="1"/>
    <col min="12801" max="12801" width="9.25" style="73" customWidth="1"/>
    <col min="12802" max="13056" width="9" style="73" customWidth="1"/>
    <col min="13057" max="13057" width="9.25" style="73" customWidth="1"/>
    <col min="13058" max="13312" width="9" style="73" customWidth="1"/>
    <col min="13313" max="13313" width="9.25" style="73" customWidth="1"/>
    <col min="13314" max="13568" width="9" style="73" customWidth="1"/>
    <col min="13569" max="13569" width="9.25" style="73" customWidth="1"/>
    <col min="13570" max="13824" width="9" style="73" customWidth="1"/>
    <col min="13825" max="13825" width="9.25" style="73" customWidth="1"/>
    <col min="13826" max="14080" width="9" style="73" customWidth="1"/>
    <col min="14081" max="14081" width="9.25" style="73" customWidth="1"/>
    <col min="14082" max="14336" width="9" style="73" customWidth="1"/>
    <col min="14337" max="14337" width="9.25" style="73" customWidth="1"/>
    <col min="14338" max="14592" width="9" style="73" customWidth="1"/>
    <col min="14593" max="14593" width="9.25" style="73" customWidth="1"/>
    <col min="14594" max="14848" width="9" style="73" customWidth="1"/>
    <col min="14849" max="14849" width="9.25" style="73" customWidth="1"/>
    <col min="14850" max="15104" width="9" style="73" customWidth="1"/>
    <col min="15105" max="15105" width="9.25" style="73" customWidth="1"/>
    <col min="15106" max="15360" width="9" style="73" customWidth="1"/>
    <col min="15361" max="15361" width="9.25" style="73" customWidth="1"/>
    <col min="15362" max="15616" width="9" style="73" customWidth="1"/>
    <col min="15617" max="15617" width="9.25" style="73" customWidth="1"/>
    <col min="15618" max="15872" width="9" style="73" customWidth="1"/>
    <col min="15873" max="15873" width="9.25" style="73" customWidth="1"/>
    <col min="15874" max="16128" width="9" style="73" customWidth="1"/>
    <col min="16129" max="16129" width="9.25" style="73" customWidth="1"/>
    <col min="16130" max="16384" width="9" style="73" customWidth="1"/>
  </cols>
  <sheetData>
    <row r="1" spans="1:13" ht="15.75" customHeight="1">
      <c r="A1" s="128" t="s">
        <v>636</v>
      </c>
      <c r="B1" s="140"/>
      <c r="C1" s="140"/>
      <c r="D1" s="140"/>
      <c r="E1" s="140"/>
      <c r="F1" s="140"/>
      <c r="G1" s="140"/>
      <c r="H1" s="140"/>
      <c r="I1" s="140"/>
      <c r="J1" s="140"/>
      <c r="K1" s="140"/>
      <c r="L1" s="140"/>
      <c r="M1" s="169"/>
    </row>
    <row r="2" spans="1:13" s="127" customFormat="1" ht="15" customHeight="1">
      <c r="A2" s="129"/>
      <c r="B2" s="141" t="s">
        <v>186</v>
      </c>
      <c r="C2" s="141" t="s">
        <v>236</v>
      </c>
      <c r="D2" s="150" t="s">
        <v>237</v>
      </c>
      <c r="E2" s="155"/>
      <c r="F2" s="155"/>
      <c r="G2" s="155"/>
      <c r="H2" s="155"/>
      <c r="I2" s="155"/>
      <c r="J2" s="155"/>
      <c r="K2" s="155"/>
      <c r="L2" s="175"/>
      <c r="M2" s="176"/>
    </row>
    <row r="3" spans="1:13" s="127" customFormat="1" ht="15" customHeight="1">
      <c r="A3" s="130"/>
      <c r="B3" s="142"/>
      <c r="C3" s="142"/>
      <c r="D3" s="141" t="s">
        <v>186</v>
      </c>
      <c r="E3" s="156" t="s">
        <v>238</v>
      </c>
      <c r="F3" s="158" t="s">
        <v>241</v>
      </c>
      <c r="G3" s="163"/>
      <c r="H3" s="163"/>
      <c r="I3" s="163"/>
      <c r="J3" s="163"/>
      <c r="K3" s="173" t="s">
        <v>224</v>
      </c>
      <c r="L3" s="175"/>
      <c r="M3" s="176"/>
    </row>
    <row r="4" spans="1:13" s="127" customFormat="1" ht="15" customHeight="1">
      <c r="A4" s="131"/>
      <c r="B4" s="142"/>
      <c r="C4" s="142"/>
      <c r="D4" s="142"/>
      <c r="E4" s="157"/>
      <c r="F4" s="158" t="s">
        <v>240</v>
      </c>
      <c r="G4" s="164" t="s">
        <v>107</v>
      </c>
      <c r="H4" s="167" t="s">
        <v>557</v>
      </c>
      <c r="I4" s="167" t="s">
        <v>635</v>
      </c>
      <c r="J4" s="158" t="s">
        <v>113</v>
      </c>
      <c r="K4" s="174"/>
      <c r="L4" s="175"/>
      <c r="M4" s="176"/>
    </row>
    <row r="5" spans="1:13" ht="15" customHeight="1">
      <c r="A5" s="132" t="s">
        <v>8</v>
      </c>
      <c r="B5" s="143"/>
      <c r="C5" s="143"/>
      <c r="D5" s="143"/>
      <c r="E5" s="143"/>
      <c r="F5" s="159"/>
      <c r="G5" s="165"/>
      <c r="H5" s="159"/>
      <c r="I5" s="159"/>
      <c r="J5" s="159"/>
      <c r="K5" s="159"/>
      <c r="L5" s="140"/>
      <c r="M5" s="169"/>
    </row>
    <row r="6" spans="1:13" ht="15" customHeight="1">
      <c r="A6" s="133" t="s">
        <v>225</v>
      </c>
      <c r="B6" s="144">
        <v>369400</v>
      </c>
      <c r="C6" s="144">
        <v>339300</v>
      </c>
      <c r="D6" s="144">
        <v>30000</v>
      </c>
      <c r="E6" s="144">
        <v>1400</v>
      </c>
      <c r="F6" s="160">
        <v>27800</v>
      </c>
      <c r="G6" s="160">
        <v>1900</v>
      </c>
      <c r="H6" s="168">
        <v>13600</v>
      </c>
      <c r="I6" s="168"/>
      <c r="J6" s="160">
        <v>12300</v>
      </c>
      <c r="K6" s="160">
        <v>800</v>
      </c>
      <c r="L6" s="140"/>
      <c r="M6" s="169"/>
    </row>
    <row r="7" spans="1:13" ht="15" customHeight="1">
      <c r="A7" s="133" t="s">
        <v>42</v>
      </c>
      <c r="B7" s="144">
        <v>383400</v>
      </c>
      <c r="C7" s="144">
        <v>351400</v>
      </c>
      <c r="D7" s="144">
        <v>32100</v>
      </c>
      <c r="E7" s="144">
        <v>1100</v>
      </c>
      <c r="F7" s="160">
        <v>29300</v>
      </c>
      <c r="G7" s="160">
        <v>1200</v>
      </c>
      <c r="H7" s="168">
        <v>12300</v>
      </c>
      <c r="I7" s="168"/>
      <c r="J7" s="160">
        <v>15800</v>
      </c>
      <c r="K7" s="160">
        <v>1700</v>
      </c>
      <c r="L7" s="140"/>
      <c r="M7" s="169"/>
    </row>
    <row r="8" spans="1:13" ht="15" customHeight="1">
      <c r="A8" s="133" t="s">
        <v>102</v>
      </c>
      <c r="B8" s="144">
        <v>413300</v>
      </c>
      <c r="C8" s="144">
        <v>373700</v>
      </c>
      <c r="D8" s="144">
        <v>39600</v>
      </c>
      <c r="E8" s="144">
        <v>1500</v>
      </c>
      <c r="F8" s="160">
        <v>37200</v>
      </c>
      <c r="G8" s="160">
        <v>1700</v>
      </c>
      <c r="H8" s="168">
        <v>17500</v>
      </c>
      <c r="I8" s="168"/>
      <c r="J8" s="160">
        <v>18000</v>
      </c>
      <c r="K8" s="160">
        <v>900</v>
      </c>
      <c r="L8" s="140"/>
      <c r="M8" s="169"/>
    </row>
    <row r="9" spans="1:13" ht="15" customHeight="1">
      <c r="A9" s="133" t="s">
        <v>227</v>
      </c>
      <c r="B9" s="144">
        <v>428600</v>
      </c>
      <c r="C9" s="144">
        <v>382300</v>
      </c>
      <c r="D9" s="144">
        <v>46300</v>
      </c>
      <c r="E9" s="144">
        <v>1100</v>
      </c>
      <c r="F9" s="160">
        <v>44200</v>
      </c>
      <c r="G9" s="160">
        <v>2500</v>
      </c>
      <c r="H9" s="169">
        <v>19000</v>
      </c>
      <c r="I9" s="169">
        <v>1400</v>
      </c>
      <c r="J9" s="160">
        <v>21300</v>
      </c>
      <c r="K9" s="160">
        <v>1000</v>
      </c>
      <c r="L9" s="140"/>
      <c r="M9" s="169"/>
    </row>
    <row r="10" spans="1:13" ht="15" customHeight="1">
      <c r="A10" s="133" t="s">
        <v>231</v>
      </c>
      <c r="B10" s="144">
        <v>437400</v>
      </c>
      <c r="C10" s="144">
        <v>380300</v>
      </c>
      <c r="D10" s="144">
        <v>57100</v>
      </c>
      <c r="E10" s="144">
        <v>1300</v>
      </c>
      <c r="F10" s="160">
        <v>55300</v>
      </c>
      <c r="G10" s="160">
        <v>1800</v>
      </c>
      <c r="H10" s="169">
        <v>25200</v>
      </c>
      <c r="I10" s="169">
        <v>1600</v>
      </c>
      <c r="J10" s="160">
        <v>26700</v>
      </c>
      <c r="K10" s="160">
        <v>500</v>
      </c>
      <c r="L10" s="140"/>
      <c r="M10" s="169"/>
    </row>
    <row r="11" spans="1:13" ht="15" customHeight="1">
      <c r="A11" s="133" t="s">
        <v>232</v>
      </c>
      <c r="B11" s="144">
        <v>446900</v>
      </c>
      <c r="C11" s="144">
        <v>389000</v>
      </c>
      <c r="D11" s="144">
        <v>57900</v>
      </c>
      <c r="E11" s="144">
        <v>900</v>
      </c>
      <c r="F11" s="160">
        <v>56600</v>
      </c>
      <c r="G11" s="160">
        <v>1300</v>
      </c>
      <c r="H11" s="169">
        <v>20500</v>
      </c>
      <c r="I11" s="169">
        <v>1300</v>
      </c>
      <c r="J11" s="160">
        <v>33500</v>
      </c>
      <c r="K11" s="160">
        <v>400</v>
      </c>
      <c r="L11" s="140"/>
      <c r="M11" s="169"/>
    </row>
    <row r="12" spans="1:13" ht="12" customHeight="1">
      <c r="A12" s="134" t="s">
        <v>463</v>
      </c>
      <c r="B12" s="144"/>
      <c r="C12" s="144"/>
      <c r="D12" s="144"/>
      <c r="E12" s="144"/>
      <c r="F12" s="160"/>
      <c r="G12" s="160"/>
      <c r="H12" s="169"/>
      <c r="I12" s="169"/>
      <c r="J12" s="160"/>
      <c r="K12" s="160"/>
      <c r="L12" s="140"/>
      <c r="M12" s="169"/>
    </row>
    <row r="13" spans="1:13" ht="15" customHeight="1">
      <c r="A13" s="135" t="s">
        <v>634</v>
      </c>
      <c r="B13" s="144">
        <v>60629</v>
      </c>
      <c r="C13" s="144">
        <v>52102</v>
      </c>
      <c r="D13" s="144">
        <v>8526</v>
      </c>
      <c r="E13" s="144">
        <v>243</v>
      </c>
      <c r="F13" s="160">
        <v>8196</v>
      </c>
      <c r="G13" s="160">
        <v>412</v>
      </c>
      <c r="H13" s="169">
        <v>4292</v>
      </c>
      <c r="I13" s="169">
        <v>308</v>
      </c>
      <c r="J13" s="160">
        <v>3184</v>
      </c>
      <c r="K13" s="160">
        <v>88</v>
      </c>
      <c r="L13" s="140"/>
      <c r="M13" s="169"/>
    </row>
    <row r="14" spans="1:13" ht="15" customHeight="1">
      <c r="A14" s="132" t="s">
        <v>180</v>
      </c>
      <c r="B14" s="143"/>
      <c r="C14" s="143"/>
      <c r="D14" s="143"/>
      <c r="E14" s="143"/>
      <c r="F14" s="159"/>
      <c r="G14" s="165"/>
      <c r="H14" s="159"/>
      <c r="I14" s="159"/>
      <c r="J14" s="159"/>
      <c r="K14" s="159"/>
      <c r="L14" s="140"/>
      <c r="M14" s="169"/>
    </row>
    <row r="15" spans="1:13" ht="15" customHeight="1">
      <c r="A15" s="133" t="s">
        <v>225</v>
      </c>
      <c r="B15" s="146">
        <v>100</v>
      </c>
      <c r="C15" s="146">
        <f t="shared" ref="C15:K15" si="0">C6/$B$6*100</f>
        <v>91.851651326475377</v>
      </c>
      <c r="D15" s="146">
        <f t="shared" si="0"/>
        <v>8.1212777476989704</v>
      </c>
      <c r="E15" s="146">
        <f t="shared" si="0"/>
        <v>0.3789929615592853</v>
      </c>
      <c r="F15" s="161">
        <f t="shared" si="0"/>
        <v>7.5257173795343801</v>
      </c>
      <c r="G15" s="161">
        <f t="shared" si="0"/>
        <v>0.5143475906876015</v>
      </c>
      <c r="H15" s="170">
        <f t="shared" si="0"/>
        <v>3.6816459122902003</v>
      </c>
      <c r="I15" s="170">
        <f t="shared" si="0"/>
        <v>0</v>
      </c>
      <c r="J15" s="161">
        <f t="shared" si="0"/>
        <v>3.3297238765565784</v>
      </c>
      <c r="K15" s="161">
        <f t="shared" si="0"/>
        <v>0.21656740660530591</v>
      </c>
      <c r="L15" s="140"/>
      <c r="M15" s="169"/>
    </row>
    <row r="16" spans="1:13" ht="15" customHeight="1">
      <c r="A16" s="133" t="s">
        <v>42</v>
      </c>
      <c r="B16" s="146">
        <v>100</v>
      </c>
      <c r="C16" s="146">
        <f t="shared" ref="C16:K16" si="1">C7/$B$7*100</f>
        <v>91.653625456442356</v>
      </c>
      <c r="D16" s="146">
        <f t="shared" si="1"/>
        <v>8.3724569640062594</v>
      </c>
      <c r="E16" s="146">
        <f t="shared" si="1"/>
        <v>0.28690662493479402</v>
      </c>
      <c r="F16" s="161">
        <f t="shared" si="1"/>
        <v>7.6421491914449664</v>
      </c>
      <c r="G16" s="161">
        <f t="shared" si="1"/>
        <v>0.3129890453834116</v>
      </c>
      <c r="H16" s="170">
        <f t="shared" si="1"/>
        <v>3.2081377151799684</v>
      </c>
      <c r="I16" s="170">
        <f t="shared" si="1"/>
        <v>0</v>
      </c>
      <c r="J16" s="161">
        <f t="shared" si="1"/>
        <v>4.1210224308815855</v>
      </c>
      <c r="K16" s="161">
        <f t="shared" si="1"/>
        <v>0.44340114762649974</v>
      </c>
      <c r="L16" s="140"/>
      <c r="M16" s="169"/>
    </row>
    <row r="17" spans="1:13" ht="15" customHeight="1">
      <c r="A17" s="133" t="s">
        <v>102</v>
      </c>
      <c r="B17" s="146">
        <v>100</v>
      </c>
      <c r="C17" s="146">
        <f t="shared" ref="C17:K17" si="2">C8/$B$8*100</f>
        <v>90.418582143721267</v>
      </c>
      <c r="D17" s="146">
        <f t="shared" si="2"/>
        <v>9.5814178562787315</v>
      </c>
      <c r="E17" s="146">
        <f t="shared" si="2"/>
        <v>0.36293249455601256</v>
      </c>
      <c r="F17" s="161">
        <f t="shared" si="2"/>
        <v>9.0007258649891124</v>
      </c>
      <c r="G17" s="161">
        <f t="shared" si="2"/>
        <v>0.4113234938301476</v>
      </c>
      <c r="H17" s="170">
        <f t="shared" si="2"/>
        <v>4.2342124364868141</v>
      </c>
      <c r="I17" s="170">
        <f t="shared" si="2"/>
        <v>0</v>
      </c>
      <c r="J17" s="161">
        <f t="shared" si="2"/>
        <v>4.3551899346721514</v>
      </c>
      <c r="K17" s="161">
        <f t="shared" si="2"/>
        <v>0.21775949673360759</v>
      </c>
      <c r="L17" s="140"/>
      <c r="M17" s="169"/>
    </row>
    <row r="18" spans="1:13" ht="15" customHeight="1">
      <c r="A18" s="133" t="s">
        <v>227</v>
      </c>
      <c r="B18" s="146">
        <v>100</v>
      </c>
      <c r="C18" s="146">
        <f t="shared" ref="C18:K18" si="3">C9/$B$9*100</f>
        <v>89.197386840877286</v>
      </c>
      <c r="D18" s="146">
        <f t="shared" si="3"/>
        <v>10.802613159122725</v>
      </c>
      <c r="E18" s="146">
        <f t="shared" si="3"/>
        <v>0.25664955669622025</v>
      </c>
      <c r="F18" s="161">
        <f t="shared" si="3"/>
        <v>10.312645823611758</v>
      </c>
      <c r="G18" s="161">
        <f t="shared" si="3"/>
        <v>0.58329444703686417</v>
      </c>
      <c r="H18" s="161">
        <f t="shared" si="3"/>
        <v>4.4330377974801678</v>
      </c>
      <c r="I18" s="161">
        <f t="shared" si="3"/>
        <v>0.32664489034064392</v>
      </c>
      <c r="J18" s="161">
        <f t="shared" si="3"/>
        <v>4.9696686887540826</v>
      </c>
      <c r="K18" s="161">
        <f t="shared" si="3"/>
        <v>0.23331777881474569</v>
      </c>
      <c r="L18" s="140"/>
      <c r="M18" s="169"/>
    </row>
    <row r="19" spans="1:13" ht="15" customHeight="1">
      <c r="A19" s="133" t="s">
        <v>231</v>
      </c>
      <c r="B19" s="146">
        <v>100</v>
      </c>
      <c r="C19" s="146">
        <f t="shared" ref="C19:K19" si="4">C10/$B$10*100</f>
        <v>86.945587562871523</v>
      </c>
      <c r="D19" s="146">
        <f t="shared" si="4"/>
        <v>13.054412437128487</v>
      </c>
      <c r="E19" s="146">
        <f t="shared" si="4"/>
        <v>0.29721079103795151</v>
      </c>
      <c r="F19" s="161">
        <f t="shared" si="4"/>
        <v>12.64288980338363</v>
      </c>
      <c r="G19" s="161">
        <f t="shared" si="4"/>
        <v>0.41152263374485598</v>
      </c>
      <c r="H19" s="161">
        <f t="shared" si="4"/>
        <v>5.761316872427984</v>
      </c>
      <c r="I19" s="161">
        <f t="shared" si="4"/>
        <v>0.36579789666209417</v>
      </c>
      <c r="J19" s="161">
        <f t="shared" si="4"/>
        <v>6.1042524005486962</v>
      </c>
      <c r="K19" s="161">
        <f t="shared" si="4"/>
        <v>0.11431184270690443</v>
      </c>
      <c r="L19" s="140"/>
      <c r="M19" s="169"/>
    </row>
    <row r="20" spans="1:13" ht="15" customHeight="1">
      <c r="A20" s="133" t="s">
        <v>232</v>
      </c>
      <c r="B20" s="145">
        <v>100</v>
      </c>
      <c r="C20" s="149">
        <f t="shared" ref="C20:K20" si="5">C11/$B$11*100</f>
        <v>87.044081449988809</v>
      </c>
      <c r="D20" s="149">
        <f t="shared" si="5"/>
        <v>12.955918550011189</v>
      </c>
      <c r="E20" s="149">
        <f t="shared" si="5"/>
        <v>0.2013873349742672</v>
      </c>
      <c r="F20" s="149">
        <f t="shared" si="5"/>
        <v>12.665025732826136</v>
      </c>
      <c r="G20" s="149">
        <f t="shared" si="5"/>
        <v>0.29089281718505261</v>
      </c>
      <c r="H20" s="149">
        <f t="shared" si="5"/>
        <v>4.5871559633027523</v>
      </c>
      <c r="I20" s="149">
        <f t="shared" si="5"/>
        <v>0.29089281718505261</v>
      </c>
      <c r="J20" s="149">
        <f t="shared" si="5"/>
        <v>7.4960841351532776</v>
      </c>
      <c r="K20" s="149">
        <f t="shared" si="5"/>
        <v>8.95054822107854e-002</v>
      </c>
      <c r="L20" s="140"/>
      <c r="M20" s="169"/>
    </row>
    <row r="21" spans="1:13" ht="12" customHeight="1">
      <c r="A21" s="134" t="s">
        <v>226</v>
      </c>
      <c r="B21" s="147"/>
      <c r="C21" s="147"/>
      <c r="D21" s="147"/>
      <c r="E21" s="147"/>
      <c r="F21" s="153"/>
      <c r="G21" s="153"/>
      <c r="H21" s="171"/>
      <c r="I21" s="171"/>
      <c r="J21" s="153"/>
      <c r="K21" s="153"/>
      <c r="L21" s="140"/>
      <c r="M21" s="169"/>
    </row>
    <row r="22" spans="1:13" ht="15" customHeight="1">
      <c r="A22" s="136" t="s">
        <v>634</v>
      </c>
      <c r="B22" s="148">
        <v>100</v>
      </c>
      <c r="C22" s="148">
        <v>85.9</v>
      </c>
      <c r="D22" s="148">
        <v>14.1</v>
      </c>
      <c r="E22" s="148">
        <v>0.4</v>
      </c>
      <c r="F22" s="162">
        <v>13.5</v>
      </c>
      <c r="G22" s="162">
        <v>0.7</v>
      </c>
      <c r="H22" s="172">
        <v>7.1</v>
      </c>
      <c r="I22" s="172">
        <v>0.5</v>
      </c>
      <c r="J22" s="162">
        <v>5.3</v>
      </c>
      <c r="K22" s="162">
        <v>0.1</v>
      </c>
      <c r="L22" s="140"/>
      <c r="M22" s="169"/>
    </row>
    <row r="23" spans="1:13" ht="15" customHeight="1">
      <c r="A23" s="137" t="s">
        <v>250</v>
      </c>
      <c r="B23" s="140"/>
      <c r="C23" s="140"/>
      <c r="D23" s="140"/>
      <c r="E23" s="140"/>
      <c r="F23" s="140"/>
      <c r="G23" s="140"/>
      <c r="H23" s="140"/>
      <c r="I23" s="140"/>
      <c r="J23" s="140"/>
      <c r="K23" s="140"/>
      <c r="L23" s="140"/>
      <c r="M23" s="169"/>
    </row>
    <row r="24" spans="1:13" ht="15" customHeight="1">
      <c r="A24" s="137"/>
      <c r="B24" s="140"/>
      <c r="C24" s="140"/>
      <c r="D24" s="140"/>
      <c r="E24" s="140"/>
      <c r="F24" s="140"/>
      <c r="G24" s="140"/>
      <c r="H24" s="140"/>
      <c r="I24" s="140"/>
      <c r="J24" s="140"/>
      <c r="K24" s="140"/>
      <c r="L24" s="140"/>
      <c r="M24" s="169"/>
    </row>
    <row r="25" spans="1:13">
      <c r="A25" s="128"/>
    </row>
    <row r="26" spans="1:13">
      <c r="A26" s="128" t="s">
        <v>95</v>
      </c>
    </row>
    <row r="27" spans="1:13">
      <c r="A27" s="128"/>
      <c r="B27" s="73" t="s">
        <v>456</v>
      </c>
      <c r="C27" s="73" t="s">
        <v>458</v>
      </c>
    </row>
    <row r="28" spans="1:13" ht="27">
      <c r="A28" s="138" t="s">
        <v>330</v>
      </c>
      <c r="B28" s="73">
        <v>3.5</v>
      </c>
      <c r="C28" s="73">
        <v>1.3565891472868217</v>
      </c>
    </row>
    <row r="29" spans="1:13">
      <c r="A29" s="128" t="s">
        <v>521</v>
      </c>
      <c r="B29" s="73">
        <v>7.22</v>
      </c>
      <c r="C29" s="73">
        <v>2.5072926795388248</v>
      </c>
    </row>
    <row r="30" spans="1:13">
      <c r="A30" s="73" t="s">
        <v>518</v>
      </c>
      <c r="B30" s="73">
        <v>11</v>
      </c>
      <c r="C30" s="73">
        <v>3.5166240409207163</v>
      </c>
    </row>
    <row r="31" spans="1:13">
      <c r="A31" s="128" t="s">
        <v>466</v>
      </c>
      <c r="B31" s="73">
        <v>16.100000000000001</v>
      </c>
      <c r="C31" s="73">
        <v>4.7619047619047619</v>
      </c>
    </row>
    <row r="32" spans="1:13">
      <c r="A32" s="73" t="s">
        <v>515</v>
      </c>
      <c r="B32" s="73">
        <v>21.5</v>
      </c>
      <c r="C32" s="73">
        <v>6.0803167420814477</v>
      </c>
    </row>
    <row r="33" spans="1:7">
      <c r="A33" s="128" t="s">
        <v>82</v>
      </c>
      <c r="B33" s="73">
        <f t="shared" ref="B33:B38" si="6">F6/1000</f>
        <v>27.8</v>
      </c>
      <c r="C33" s="73">
        <v>7.5257173795343801</v>
      </c>
    </row>
    <row r="34" spans="1:7" ht="27">
      <c r="A34" s="139" t="s">
        <v>440</v>
      </c>
      <c r="B34" s="73">
        <f t="shared" si="6"/>
        <v>29.3</v>
      </c>
      <c r="C34" s="73">
        <v>7.6421491914449664</v>
      </c>
    </row>
    <row r="35" spans="1:7" ht="16.5" customHeight="1">
      <c r="A35" s="128" t="s">
        <v>35</v>
      </c>
      <c r="B35" s="73">
        <f t="shared" si="6"/>
        <v>37.200000000000003</v>
      </c>
      <c r="C35" s="73">
        <v>9.0007258649891124</v>
      </c>
      <c r="D35" s="128"/>
      <c r="E35" s="128"/>
      <c r="F35" s="128"/>
      <c r="G35" s="128"/>
    </row>
    <row r="36" spans="1:7" ht="16.5" customHeight="1">
      <c r="A36" s="128" t="s">
        <v>103</v>
      </c>
      <c r="B36" s="73">
        <f t="shared" si="6"/>
        <v>44.2</v>
      </c>
      <c r="C36" s="73">
        <v>10.312645823611758</v>
      </c>
      <c r="D36" s="151"/>
      <c r="E36" s="151"/>
      <c r="F36" s="151"/>
      <c r="G36" s="151"/>
    </row>
    <row r="37" spans="1:7" s="94" customFormat="1" ht="11.25" customHeight="1">
      <c r="A37" s="128" t="s">
        <v>105</v>
      </c>
      <c r="B37" s="73">
        <f t="shared" si="6"/>
        <v>55.3</v>
      </c>
      <c r="C37" s="73">
        <v>12.64288980338363</v>
      </c>
      <c r="D37" s="152"/>
      <c r="E37" s="152"/>
      <c r="F37" s="152"/>
      <c r="G37" s="152"/>
    </row>
    <row r="38" spans="1:7" ht="18.75" customHeight="1">
      <c r="A38" s="128" t="s">
        <v>19</v>
      </c>
      <c r="B38" s="73">
        <f t="shared" si="6"/>
        <v>56.6</v>
      </c>
      <c r="C38" s="73">
        <v>12.665025732826136</v>
      </c>
      <c r="D38" s="153"/>
      <c r="E38" s="153"/>
      <c r="F38" s="153"/>
      <c r="G38" s="166"/>
    </row>
    <row r="39" spans="1:7" ht="18.75" customHeight="1">
      <c r="D39" s="149"/>
      <c r="E39" s="149"/>
      <c r="F39" s="149"/>
      <c r="G39" s="149"/>
    </row>
    <row r="44" spans="1:7">
      <c r="A44" s="128"/>
      <c r="B44" s="128"/>
      <c r="C44" s="128"/>
      <c r="D44" s="128"/>
      <c r="E44" s="128"/>
      <c r="F44" s="128"/>
    </row>
    <row r="46" spans="1:7">
      <c r="A46" s="73" t="s">
        <v>85</v>
      </c>
    </row>
    <row r="47" spans="1:7">
      <c r="B47" s="73" t="s">
        <v>55</v>
      </c>
    </row>
    <row r="48" spans="1:7">
      <c r="A48" s="73" t="s">
        <v>5</v>
      </c>
      <c r="B48" s="73">
        <f>H11/F11</f>
        <v>0.36219081272084808</v>
      </c>
    </row>
    <row r="49" spans="1:4">
      <c r="A49" s="73" t="s">
        <v>107</v>
      </c>
      <c r="B49" s="73">
        <f>G11/F11</f>
        <v>2.2968197879858657e-002</v>
      </c>
    </row>
    <row r="50" spans="1:4">
      <c r="A50" s="73" t="s">
        <v>110</v>
      </c>
      <c r="B50" s="73">
        <f>I11/F11</f>
        <v>2.2968197879858657e-002</v>
      </c>
    </row>
    <row r="51" spans="1:4">
      <c r="A51" s="73" t="s">
        <v>116</v>
      </c>
      <c r="B51" s="73">
        <f>J11/F11</f>
        <v>0.5918727915194345</v>
      </c>
    </row>
    <row r="61" spans="1:4">
      <c r="B61" s="73" t="s">
        <v>274</v>
      </c>
    </row>
    <row r="62" spans="1:4">
      <c r="B62" s="73">
        <v>1</v>
      </c>
      <c r="C62" s="73" t="s">
        <v>568</v>
      </c>
      <c r="D62" s="154">
        <v>22</v>
      </c>
    </row>
    <row r="63" spans="1:4">
      <c r="B63" s="73">
        <v>2</v>
      </c>
      <c r="C63" s="73" t="s">
        <v>620</v>
      </c>
      <c r="D63" s="154">
        <v>19.8</v>
      </c>
    </row>
    <row r="64" spans="1:4">
      <c r="B64" s="73">
        <v>3</v>
      </c>
      <c r="C64" s="73" t="s">
        <v>628</v>
      </c>
      <c r="D64" s="154">
        <v>18.100000000000001</v>
      </c>
    </row>
    <row r="65" spans="2:4">
      <c r="B65" s="73">
        <v>4</v>
      </c>
      <c r="C65" s="73" t="s">
        <v>619</v>
      </c>
      <c r="D65" s="154">
        <v>17.8</v>
      </c>
    </row>
    <row r="66" spans="2:4">
      <c r="B66" s="73">
        <v>5</v>
      </c>
      <c r="C66" s="73" t="s">
        <v>626</v>
      </c>
      <c r="D66" s="154">
        <v>17.5</v>
      </c>
    </row>
    <row r="67" spans="2:4">
      <c r="B67" s="73">
        <v>5</v>
      </c>
      <c r="C67" s="73" t="s">
        <v>143</v>
      </c>
      <c r="D67" s="154">
        <v>17.5</v>
      </c>
    </row>
    <row r="68" spans="2:4">
      <c r="B68" s="73">
        <v>7</v>
      </c>
      <c r="C68" s="73" t="s">
        <v>90</v>
      </c>
      <c r="D68" s="154">
        <v>17.2</v>
      </c>
    </row>
    <row r="69" spans="2:4">
      <c r="B69" s="73">
        <v>8</v>
      </c>
      <c r="C69" s="73" t="s">
        <v>503</v>
      </c>
      <c r="D69" s="154">
        <v>17</v>
      </c>
    </row>
    <row r="70" spans="2:4">
      <c r="B70" s="73">
        <v>9</v>
      </c>
      <c r="C70" s="73" t="s">
        <v>612</v>
      </c>
      <c r="D70" s="154">
        <v>16.600000000000001</v>
      </c>
    </row>
    <row r="71" spans="2:4">
      <c r="B71" s="73">
        <v>10</v>
      </c>
      <c r="C71" s="73" t="s">
        <v>235</v>
      </c>
      <c r="D71" s="154">
        <v>16.3</v>
      </c>
    </row>
    <row r="72" spans="2:4">
      <c r="B72" s="73">
        <v>10</v>
      </c>
      <c r="C72" s="73" t="s">
        <v>621</v>
      </c>
      <c r="D72" s="154">
        <v>16.3</v>
      </c>
    </row>
    <row r="73" spans="2:4">
      <c r="B73" s="73">
        <v>12</v>
      </c>
      <c r="C73" s="73" t="s">
        <v>627</v>
      </c>
      <c r="D73" s="154">
        <v>16.2</v>
      </c>
    </row>
    <row r="74" spans="2:4">
      <c r="B74" s="73">
        <v>13</v>
      </c>
      <c r="C74" s="73" t="s">
        <v>625</v>
      </c>
      <c r="D74" s="154">
        <v>15.9</v>
      </c>
    </row>
    <row r="75" spans="2:4">
      <c r="B75" s="73">
        <v>14</v>
      </c>
      <c r="C75" s="73" t="s">
        <v>89</v>
      </c>
      <c r="D75" s="154">
        <v>15.8</v>
      </c>
    </row>
    <row r="76" spans="2:4">
      <c r="B76" s="73">
        <v>14</v>
      </c>
      <c r="C76" s="73" t="s">
        <v>473</v>
      </c>
      <c r="D76" s="154">
        <v>15.8</v>
      </c>
    </row>
    <row r="77" spans="2:4">
      <c r="B77" s="73">
        <v>16</v>
      </c>
      <c r="C77" s="73" t="s">
        <v>248</v>
      </c>
      <c r="D77" s="154">
        <v>15.5</v>
      </c>
    </row>
    <row r="78" spans="2:4">
      <c r="B78" s="73">
        <v>17</v>
      </c>
      <c r="C78" s="73" t="s">
        <v>616</v>
      </c>
      <c r="D78" s="154">
        <v>15.4</v>
      </c>
    </row>
    <row r="79" spans="2:4">
      <c r="B79" s="73">
        <v>18</v>
      </c>
      <c r="C79" s="73" t="s">
        <v>244</v>
      </c>
      <c r="D79" s="154">
        <v>15.2</v>
      </c>
    </row>
    <row r="80" spans="2:4">
      <c r="B80" s="73">
        <v>19</v>
      </c>
      <c r="C80" s="73" t="s">
        <v>328</v>
      </c>
      <c r="D80" s="154">
        <v>14.8</v>
      </c>
    </row>
    <row r="81" spans="2:4">
      <c r="B81" s="73">
        <v>19</v>
      </c>
      <c r="C81" s="73" t="s">
        <v>534</v>
      </c>
      <c r="D81" s="154">
        <v>14.8</v>
      </c>
    </row>
    <row r="82" spans="2:4">
      <c r="B82" s="73">
        <v>21</v>
      </c>
      <c r="C82" s="73" t="s">
        <v>77</v>
      </c>
      <c r="D82" s="154">
        <v>14.7</v>
      </c>
    </row>
    <row r="83" spans="2:4">
      <c r="B83" s="73">
        <v>22</v>
      </c>
      <c r="C83" s="73" t="s">
        <v>623</v>
      </c>
      <c r="D83" s="154">
        <v>14.6</v>
      </c>
    </row>
    <row r="84" spans="2:4">
      <c r="B84" s="73">
        <v>23</v>
      </c>
      <c r="C84" s="73" t="s">
        <v>629</v>
      </c>
      <c r="D84" s="154">
        <v>14.4</v>
      </c>
    </row>
    <row r="85" spans="2:4">
      <c r="B85" s="73">
        <v>24</v>
      </c>
      <c r="C85" s="73" t="s">
        <v>206</v>
      </c>
      <c r="D85" s="154">
        <v>14.3</v>
      </c>
    </row>
    <row r="86" spans="2:4">
      <c r="B86" s="73">
        <v>25</v>
      </c>
      <c r="C86" s="73" t="s">
        <v>601</v>
      </c>
      <c r="D86" s="154">
        <v>14.1</v>
      </c>
    </row>
    <row r="87" spans="2:4">
      <c r="B87" s="73">
        <v>26</v>
      </c>
      <c r="C87" s="73" t="s">
        <v>422</v>
      </c>
      <c r="D87" s="154">
        <v>13.9</v>
      </c>
    </row>
    <row r="88" spans="2:4">
      <c r="B88" s="73">
        <v>26</v>
      </c>
      <c r="C88" s="73" t="s">
        <v>613</v>
      </c>
      <c r="D88" s="154">
        <v>13.9</v>
      </c>
    </row>
    <row r="89" spans="2:4">
      <c r="B89" s="73">
        <v>28</v>
      </c>
      <c r="C89" s="73" t="s">
        <v>630</v>
      </c>
      <c r="D89" s="154">
        <v>13.8</v>
      </c>
    </row>
    <row r="90" spans="2:4">
      <c r="B90" s="73">
        <v>28</v>
      </c>
      <c r="C90" s="73" t="s">
        <v>632</v>
      </c>
      <c r="D90" s="154">
        <v>13.8</v>
      </c>
    </row>
    <row r="91" spans="2:4">
      <c r="B91" s="73">
        <v>30</v>
      </c>
      <c r="C91" s="73" t="s">
        <v>622</v>
      </c>
      <c r="D91" s="154">
        <v>13.7</v>
      </c>
    </row>
    <row r="92" spans="2:4">
      <c r="B92" s="73">
        <v>31</v>
      </c>
      <c r="C92" s="73" t="s">
        <v>351</v>
      </c>
      <c r="D92" s="154">
        <v>13.6</v>
      </c>
    </row>
    <row r="93" spans="2:4">
      <c r="B93" s="73" t="s">
        <v>596</v>
      </c>
      <c r="C93" s="73" t="s">
        <v>192</v>
      </c>
      <c r="D93" s="154">
        <v>13.5</v>
      </c>
    </row>
    <row r="94" spans="2:4">
      <c r="B94" s="73">
        <v>32</v>
      </c>
      <c r="C94" s="73" t="s">
        <v>617</v>
      </c>
      <c r="D94" s="154">
        <v>13.3</v>
      </c>
    </row>
    <row r="95" spans="2:4">
      <c r="B95" s="73">
        <v>33</v>
      </c>
      <c r="C95" s="73" t="s">
        <v>323</v>
      </c>
      <c r="D95" s="154">
        <v>13</v>
      </c>
    </row>
    <row r="96" spans="2:4">
      <c r="B96" s="73">
        <v>34</v>
      </c>
      <c r="C96" s="73" t="s">
        <v>611</v>
      </c>
      <c r="D96" s="154">
        <v>12.9</v>
      </c>
    </row>
    <row r="97" spans="2:4">
      <c r="B97" s="73">
        <v>35</v>
      </c>
      <c r="C97" s="73" t="s">
        <v>624</v>
      </c>
      <c r="D97" s="154">
        <v>12.8</v>
      </c>
    </row>
    <row r="98" spans="2:4">
      <c r="B98" s="73">
        <v>35</v>
      </c>
      <c r="C98" s="73" t="s">
        <v>614</v>
      </c>
      <c r="D98" s="154">
        <v>12.8</v>
      </c>
    </row>
    <row r="99" spans="2:4">
      <c r="B99" s="73">
        <v>37</v>
      </c>
      <c r="C99" s="73" t="s">
        <v>550</v>
      </c>
      <c r="D99" s="154">
        <v>12.7</v>
      </c>
    </row>
    <row r="100" spans="2:4">
      <c r="B100" s="73">
        <v>37</v>
      </c>
      <c r="C100" s="73" t="s">
        <v>610</v>
      </c>
      <c r="D100" s="154">
        <v>12.7</v>
      </c>
    </row>
    <row r="101" spans="2:4">
      <c r="B101" s="73">
        <v>37</v>
      </c>
      <c r="C101" s="73" t="s">
        <v>197</v>
      </c>
      <c r="D101" s="154">
        <v>12.7</v>
      </c>
    </row>
    <row r="102" spans="2:4">
      <c r="B102" s="73">
        <v>40</v>
      </c>
      <c r="C102" s="73" t="s">
        <v>366</v>
      </c>
      <c r="D102" s="154">
        <v>12.3</v>
      </c>
    </row>
    <row r="103" spans="2:4">
      <c r="B103" s="73">
        <v>41</v>
      </c>
      <c r="C103" s="73" t="s">
        <v>496</v>
      </c>
      <c r="D103" s="154">
        <v>11.7</v>
      </c>
    </row>
    <row r="104" spans="2:4">
      <c r="B104" s="73">
        <v>42</v>
      </c>
      <c r="C104" s="73" t="s">
        <v>609</v>
      </c>
      <c r="D104" s="154">
        <v>11.2</v>
      </c>
    </row>
    <row r="105" spans="2:4">
      <c r="B105" s="73">
        <v>43</v>
      </c>
      <c r="C105" s="73" t="s">
        <v>607</v>
      </c>
      <c r="D105" s="154">
        <v>11.1</v>
      </c>
    </row>
    <row r="106" spans="2:4">
      <c r="B106" s="73">
        <v>44</v>
      </c>
      <c r="C106" s="73" t="s">
        <v>220</v>
      </c>
      <c r="D106" s="154">
        <v>10.9</v>
      </c>
    </row>
    <row r="107" spans="2:4">
      <c r="B107" s="73">
        <v>45</v>
      </c>
      <c r="C107" s="73" t="s">
        <v>287</v>
      </c>
      <c r="D107" s="154">
        <v>10.7</v>
      </c>
    </row>
    <row r="108" spans="2:4">
      <c r="B108" s="73">
        <v>46</v>
      </c>
      <c r="C108" s="73" t="s">
        <v>565</v>
      </c>
      <c r="D108" s="154">
        <v>10.4</v>
      </c>
    </row>
    <row r="109" spans="2:4">
      <c r="B109" s="73">
        <v>47</v>
      </c>
      <c r="C109" s="73" t="s">
        <v>279</v>
      </c>
      <c r="D109" s="154">
        <v>9.4</v>
      </c>
    </row>
  </sheetData>
  <sortState ref="B62:D109">
    <sortCondition descending="1" ref="D62:D109"/>
  </sortState>
  <mergeCells count="14">
    <mergeCell ref="D2:K2"/>
    <mergeCell ref="F3:J3"/>
    <mergeCell ref="H6:I6"/>
    <mergeCell ref="H7:I7"/>
    <mergeCell ref="H8:I8"/>
    <mergeCell ref="H15:I15"/>
    <mergeCell ref="H16:I16"/>
    <mergeCell ref="H17:I17"/>
    <mergeCell ref="A2:A4"/>
    <mergeCell ref="B2:B4"/>
    <mergeCell ref="C2:C4"/>
    <mergeCell ref="D3:D4"/>
    <mergeCell ref="E3:E4"/>
    <mergeCell ref="K3:K4"/>
  </mergeCells>
  <phoneticPr fontId="6"/>
  <pageMargins left="0.7" right="0.7" top="0.75" bottom="0.75" header="0.3" footer="0.3"/>
  <pageSetup paperSize="9" fitToWidth="1" fitToHeight="1" orientation="portrait" usePrinterDefaults="1" r:id="rId1"/>
  <headerFooter>
    <oddFooter>&amp;C1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sheetPr>
  <dimension ref="B1:C5"/>
  <sheetViews>
    <sheetView view="pageBreakPreview" zoomScale="120" zoomScaleNormal="120" zoomScaleSheetLayoutView="120" workbookViewId="0">
      <selection activeCell="BL12" sqref="BL12"/>
    </sheetView>
  </sheetViews>
  <sheetFormatPr defaultColWidth="1.875" defaultRowHeight="15" customHeight="1"/>
  <cols>
    <col min="1" max="61" width="1.5" customWidth="1"/>
  </cols>
  <sheetData>
    <row r="1" spans="2:3" ht="30" customHeight="1">
      <c r="B1" s="21" t="s">
        <v>58</v>
      </c>
    </row>
    <row r="2" spans="2:3" ht="18.75" customHeight="1">
      <c r="B2" s="177"/>
    </row>
    <row r="3" spans="2:3" ht="18.75" customHeight="1">
      <c r="B3" s="177"/>
    </row>
    <row r="5" spans="2:3" ht="18" customHeight="1">
      <c r="C5" t="s">
        <v>66</v>
      </c>
    </row>
  </sheetData>
  <phoneticPr fontId="6"/>
  <pageMargins left="0.59055118110236227" right="0.59055118110236227" top="0.39370078740157483" bottom="0.39370078740157483" header="0.31496062992125984" footer="0.19685039370078741"/>
  <pageSetup paperSize="9" firstPageNumber="10" fitToWidth="1" fitToHeight="1" orientation="portrait" usePrinterDefaults="1" useFirstPageNumber="1" r:id="rId1"/>
  <headerFooter>
    <oddFooter>&amp;C- &amp;P -</oddFooter>
  </headerFooter>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45</vt:i4>
      </vt:variant>
    </vt:vector>
  </HeadingPairs>
  <TitlesOfParts>
    <vt:vector size="45" baseType="lpstr">
      <vt:lpstr>表紙・目次</vt:lpstr>
      <vt:lpstr>Ｐ１～２　調査概要</vt:lpstr>
      <vt:lpstr>P３～６　要約</vt:lpstr>
      <vt:lpstr>要約掲載図表</vt:lpstr>
      <vt:lpstr>P７</vt:lpstr>
      <vt:lpstr>住宅数＆世帯数推移</vt:lpstr>
      <vt:lpstr>P８～９</vt:lpstr>
      <vt:lpstr>居住世帯の有無</vt:lpstr>
      <vt:lpstr>P１０</vt:lpstr>
      <vt:lpstr>住宅の種類</vt:lpstr>
      <vt:lpstr>P１１～１２</vt:lpstr>
      <vt:lpstr>建て方</vt:lpstr>
      <vt:lpstr>P１３</vt:lpstr>
      <vt:lpstr>階数別共同住宅数</vt:lpstr>
      <vt:lpstr>P１４～１５</vt:lpstr>
      <vt:lpstr>構造</vt:lpstr>
      <vt:lpstr>P１６</vt:lpstr>
      <vt:lpstr>建築の時期</vt:lpstr>
      <vt:lpstr>P１７～１８</vt:lpstr>
      <vt:lpstr>所有、建て方</vt:lpstr>
      <vt:lpstr>P１９</vt:lpstr>
      <vt:lpstr>専用住宅の規模</vt:lpstr>
      <vt:lpstr>P２０～２１</vt:lpstr>
      <vt:lpstr>設備</vt:lpstr>
      <vt:lpstr>省エネ設備</vt:lpstr>
      <vt:lpstr>P２２～２３</vt:lpstr>
      <vt:lpstr>増改築・改修工事</vt:lpstr>
      <vt:lpstr>耐震診断</vt:lpstr>
      <vt:lpstr>P２４～２５</vt:lpstr>
      <vt:lpstr>高齢者世帯</vt:lpstr>
      <vt:lpstr>P２６～２７</vt:lpstr>
      <vt:lpstr>建て方・所有（高齢者）</vt:lpstr>
      <vt:lpstr>P２８</vt:lpstr>
      <vt:lpstr>高齢者設備工事</vt:lpstr>
      <vt:lpstr>P２９～３０</vt:lpstr>
      <vt:lpstr>子の居住地</vt:lpstr>
      <vt:lpstr>P３１</vt:lpstr>
      <vt:lpstr>東日本大震災</vt:lpstr>
      <vt:lpstr>P３２～３３</vt:lpstr>
      <vt:lpstr>P３４～３６</vt:lpstr>
      <vt:lpstr>住宅・土地の所有状況</vt:lpstr>
      <vt:lpstr>所有率（年齢階級別）</vt:lpstr>
      <vt:lpstr>所有率（従業上の地位別）</vt:lpstr>
      <vt:lpstr>所有率（世帯の収入別）</vt:lpstr>
      <vt:lpstr>P３７</vt:lpstr>
    </vt:vector>
  </TitlesOfParts>
  <Company>秋田県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柴田　敏幸</cp:lastModifiedBy>
  <cp:lastPrinted>2019-12-24T08:00:19Z</cp:lastPrinted>
  <dcterms:created xsi:type="dcterms:W3CDTF">2014-07-07T05:51:30Z</dcterms:created>
  <dcterms:modified xsi:type="dcterms:W3CDTF">2022-09-05T02:51:19Z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2022-09-05T02:51:19Z</vt:filetime>
  </property>
</Properties>
</file>