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05" yWindow="990" windowWidth="26010" windowHeight="14760"/>
  </bookViews>
  <sheets>
    <sheet name="６収入未済" sheetId="10" r:id="rId1"/>
  </sheets>
  <definedNames>
    <definedName name="_xlnm.Print_Area" localSheetId="0">'６収入未済'!$B$1:$G$26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<sst xmlns="http://schemas.openxmlformats.org/spreadsheetml/2006/main" xmlns:r="http://schemas.openxmlformats.org/officeDocument/2006/relationships" count="43" uniqueCount="43">
  <si>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区　　　　　　分</t>
  </si>
  <si>
    <t>計　</t>
    <rPh sb="0" eb="1">
      <t>ケイ</t>
    </rPh>
    <phoneticPr fontId="1"/>
  </si>
  <si>
    <t>県税</t>
  </si>
  <si>
    <t>諸　　収　　入</t>
  </si>
  <si>
    <t>林業・木材産業改善資金</t>
    <rPh sb="0" eb="1">
      <t>ハヤシ</t>
    </rPh>
    <rPh sb="1" eb="2">
      <t>ギョウ</t>
    </rPh>
    <rPh sb="3" eb="4">
      <t>キ</t>
    </rPh>
    <rPh sb="4" eb="5">
      <t>ザイ</t>
    </rPh>
    <rPh sb="5" eb="6">
      <t>サン</t>
    </rPh>
    <rPh sb="6" eb="7">
      <t>ギョウ</t>
    </rPh>
    <rPh sb="7" eb="8">
      <t>アラタ</t>
    </rPh>
    <rPh sb="8" eb="9">
      <t>ゼン</t>
    </rPh>
    <rPh sb="9" eb="10">
      <t>シ</t>
    </rPh>
    <rPh sb="10" eb="11">
      <t>カネ</t>
    </rPh>
    <phoneticPr fontId="1"/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</si>
  <si>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</si>
  <si>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</si>
  <si>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>小計（税外）</t>
    <rPh sb="0" eb="2">
      <t>ショウケイ</t>
    </rPh>
    <rPh sb="3" eb="5">
      <t>ゼイガイ</t>
    </rPh>
    <phoneticPr fontId="1"/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</si>
  <si>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</si>
  <si>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</si>
  <si>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</si>
  <si>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</si>
  <si>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</si>
  <si>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※</t>
  </si>
  <si>
    <t>(A) - (B)</t>
  </si>
  <si>
    <t>６　収入未済額内訳</t>
    <rPh sb="2" eb="4">
      <t>シュウニュウ</t>
    </rPh>
    <rPh sb="4" eb="6">
      <t>ミサイ</t>
    </rPh>
    <rPh sb="6" eb="7">
      <t>ガク</t>
    </rPh>
    <rPh sb="7" eb="8">
      <t>ウチ</t>
    </rPh>
    <rPh sb="8" eb="9">
      <t>ワケ</t>
    </rPh>
    <phoneticPr fontId="1"/>
  </si>
  <si>
    <t xml:space="preserve"> 県営住宅使用料　等</t>
    <rPh sb="1" eb="3">
      <t>ケンエイ</t>
    </rPh>
    <rPh sb="3" eb="5">
      <t>ジュウタク</t>
    </rPh>
    <rPh sb="5" eb="8">
      <t>シヨウリョウ</t>
    </rPh>
    <rPh sb="9" eb="10">
      <t>トウ</t>
    </rPh>
    <phoneticPr fontId="1"/>
  </si>
  <si>
    <t xml:space="preserve"> 行政代執行費用、生活保護費返還金　等</t>
    <rPh sb="1" eb="3">
      <t>ギョウセイ</t>
    </rPh>
    <rPh sb="3" eb="6">
      <t>ダイシッコウ</t>
    </rPh>
    <rPh sb="6" eb="8">
      <t>ヒヨウ</t>
    </rPh>
    <rPh sb="9" eb="11">
      <t>セイカツ</t>
    </rPh>
    <rPh sb="11" eb="14">
      <t>ホゴヒ</t>
    </rPh>
    <rPh sb="14" eb="17">
      <t>ヘンカンキン</t>
    </rPh>
    <rPh sb="18" eb="19">
      <t>トウ</t>
    </rPh>
    <phoneticPr fontId="1"/>
  </si>
  <si>
    <t xml:space="preserve"> 貸付金元利収入　等</t>
    <rPh sb="1" eb="4">
      <t>カシツケキン</t>
    </rPh>
    <rPh sb="4" eb="6">
      <t>ガンリ</t>
    </rPh>
    <rPh sb="6" eb="8">
      <t>シュウニュウ</t>
    </rPh>
    <rPh sb="9" eb="10">
      <t>トウ</t>
    </rPh>
    <phoneticPr fontId="1"/>
  </si>
  <si>
    <t>就農支援資金貸付事業等</t>
    <rPh sb="0" eb="1">
      <t>シュウ</t>
    </rPh>
    <rPh sb="1" eb="2">
      <t>ノウ</t>
    </rPh>
    <rPh sb="2" eb="3">
      <t>シ</t>
    </rPh>
    <rPh sb="3" eb="4">
      <t>エン</t>
    </rPh>
    <rPh sb="4" eb="5">
      <t>シ</t>
    </rPh>
    <rPh sb="5" eb="6">
      <t>キン</t>
    </rPh>
    <rPh sb="6" eb="7">
      <t>カシ</t>
    </rPh>
    <rPh sb="7" eb="8">
      <t>ツキ</t>
    </rPh>
    <rPh sb="8" eb="9">
      <t>コト</t>
    </rPh>
    <rPh sb="9" eb="10">
      <t>ギョウ</t>
    </rPh>
    <rPh sb="10" eb="11">
      <t>トウ</t>
    </rPh>
    <phoneticPr fontId="1"/>
  </si>
  <si>
    <t>工業団地開発事業</t>
    <rPh sb="0" eb="2">
      <t>コウギョウ</t>
    </rPh>
    <rPh sb="2" eb="4">
      <t>ダンチ</t>
    </rPh>
    <rPh sb="4" eb="6">
      <t>カイハツ</t>
    </rPh>
    <rPh sb="6" eb="8">
      <t>ジギョウ</t>
    </rPh>
    <phoneticPr fontId="1"/>
  </si>
  <si>
    <t>令和元年度</t>
    <rPh sb="0" eb="2">
      <t>レイワ</t>
    </rPh>
    <rPh sb="2" eb="5">
      <t>ガンネンド</t>
    </rPh>
    <phoneticPr fontId="1"/>
  </si>
  <si>
    <t>（単位：円）</t>
    <rPh sb="1" eb="3">
      <t>タンイ</t>
    </rPh>
    <rPh sb="4" eb="5">
      <t>エン</t>
    </rPh>
    <phoneticPr fontId="1"/>
  </si>
  <si>
    <t>収入未済額　(A)</t>
    <rPh sb="0" eb="3">
      <t>ミサイガク</t>
    </rPh>
    <phoneticPr fontId="1"/>
  </si>
  <si>
    <t>収入未済額　(B)</t>
    <rPh sb="0" eb="3">
      <t>ミサイガク</t>
    </rPh>
    <phoneticPr fontId="1"/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</si>
  <si>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</si>
  <si>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</si>
  <si>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 xml:space="preserve"> 貸付金収入　等</t>
    <rPh sb="1" eb="4">
      <t>カシツケキン</t>
    </rPh>
    <rPh sb="4" eb="6">
      <t>シュウニュウ</t>
    </rPh>
    <rPh sb="7" eb="8">
      <t>ナド</t>
    </rPh>
    <phoneticPr fontId="1"/>
  </si>
  <si>
    <t>財 　産 　収 　入　　 （※注２）</t>
  </si>
  <si>
    <t>分担金及び負担金　　　（※注２）</t>
    <rPh sb="13" eb="14">
      <t>チュウ</t>
    </rPh>
    <phoneticPr fontId="1"/>
  </si>
  <si>
    <t>使用料及び手数料　　　（※注２）</t>
  </si>
  <si>
    <t xml:space="preserve"> 違約金</t>
    <rPh sb="1" eb="4">
      <t>イヤクキン</t>
    </rPh>
    <phoneticPr fontId="1"/>
  </si>
  <si>
    <t>小計（県税分）</t>
    <rPh sb="3" eb="5">
      <t>ケンゼイ</t>
    </rPh>
    <rPh sb="5" eb="6">
      <t>ブン</t>
    </rPh>
    <phoneticPr fontId="1"/>
  </si>
  <si>
    <t xml:space="preserve"> 違約金　等</t>
    <rPh sb="1" eb="4">
      <t>イヤクキン</t>
    </rPh>
    <rPh sb="5" eb="6">
      <t>ナド</t>
    </rPh>
    <phoneticPr fontId="1"/>
  </si>
  <si>
    <t xml:space="preserve"> 公的医療機関等設備整備基金利子収入　等</t>
    <rPh sb="1" eb="3">
      <t>コウテキ</t>
    </rPh>
    <rPh sb="3" eb="5">
      <t>イリョウ</t>
    </rPh>
    <rPh sb="5" eb="7">
      <t>キカン</t>
    </rPh>
    <rPh sb="7" eb="8">
      <t>トウ</t>
    </rPh>
    <rPh sb="8" eb="10">
      <t>セツビ</t>
    </rPh>
    <rPh sb="10" eb="12">
      <t>セイビ</t>
    </rPh>
    <rPh sb="12" eb="14">
      <t>キキン</t>
    </rPh>
    <rPh sb="14" eb="16">
      <t>リシ</t>
    </rPh>
    <rPh sb="16" eb="18">
      <t>シュウニュウ</t>
    </rPh>
    <rPh sb="19" eb="20">
      <t>トウ</t>
    </rPh>
    <phoneticPr fontId="1"/>
  </si>
  <si>
    <t>注２：分担金及び負担金等のうち、前年度以前に発生した収入未済額については、６ページでは諸収入（14款）として整理している。</t>
    <rPh sb="0" eb="1">
      <t>チュウ</t>
    </rPh>
    <rPh sb="11" eb="12">
      <t>ナド</t>
    </rPh>
    <rPh sb="26" eb="28">
      <t>シュウニュウ</t>
    </rPh>
    <rPh sb="43" eb="46">
      <t>ショシュウニュウ</t>
    </rPh>
    <rPh sb="49" eb="50">
      <t>カン</t>
    </rPh>
    <rPh sb="54" eb="56">
      <t>セイリ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</si>
  <si>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</si>
  <si>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特 別 会 計</t>
    <rPh sb="0" eb="1">
      <t>トク</t>
    </rPh>
    <rPh sb="2" eb="3">
      <t>ベツ</t>
    </rPh>
    <rPh sb="4" eb="5">
      <t>カイ</t>
    </rPh>
    <rPh sb="6" eb="7">
      <t>ケイ</t>
    </rPh>
    <phoneticPr fontId="1"/>
  </si>
  <si>
    <t>令和２年度</t>
    <rPh sb="0" eb="2">
      <t>レイワ</t>
    </rPh>
    <rPh sb="3" eb="5">
      <t>ネンド</t>
    </rPh>
    <phoneticPr fontId="1"/>
  </si>
  <si>
    <t>沿岸漁業改善資金</t>
    <rPh sb="0" eb="2">
      <t>エンガン</t>
    </rPh>
    <rPh sb="2" eb="4">
      <t>ギョギョウ</t>
    </rPh>
    <rPh sb="4" eb="6">
      <t>カイゼン</t>
    </rPh>
    <rPh sb="6" eb="8">
      <t>シキン</t>
    </rPh>
    <phoneticPr fontId="1"/>
  </si>
  <si>
    <t xml:space="preserve"> 貸付金収入　</t>
    <rPh sb="1" eb="4">
      <t>カシツケキン</t>
    </rPh>
    <rPh sb="4" eb="6">
      <t>シュウニュウ</t>
    </rPh>
    <phoneticPr fontId="1"/>
  </si>
  <si>
    <t>　令和２年度末の収入未済額は、総額92億1,171万972円で、主なものは、一般会計では、行政代執行費用など諸収入47億6,789万6,780円、個人県民税など県税13億3,214万4,872円、特別会計では、中小企業設備導入助成資金28億5,889万7,178円などである。
  前年度比較では、県税が増加したことなどにより、4億1,127万2,644円の増となった。
　</t>
    <rPh sb="1" eb="3">
      <t>レイワ</t>
    </rPh>
    <rPh sb="6" eb="7">
      <t>マツ</t>
    </rPh>
    <rPh sb="8" eb="10">
      <t>シュウニュウ</t>
    </rPh>
    <rPh sb="10" eb="13">
      <t>ミサイガク</t>
    </rPh>
    <rPh sb="15" eb="17">
      <t>ソウガク</t>
    </rPh>
    <rPh sb="19" eb="20">
      <t>オク</t>
    </rPh>
    <rPh sb="141" eb="144">
      <t>ゼンネンド</t>
    </rPh>
    <rPh sb="144" eb="146">
      <t>ヒカク</t>
    </rPh>
    <rPh sb="149" eb="151">
      <t>ケンゼイ</t>
    </rPh>
    <rPh sb="152" eb="154">
      <t>ゾウカ</t>
    </rPh>
    <rPh sb="165" eb="166">
      <t>オク</t>
    </rPh>
    <rPh sb="179" eb="180">
      <t>ゾウ</t>
    </rPh>
    <phoneticPr fontId="1"/>
  </si>
  <si>
    <t xml:space="preserve"> 個人県民税、法人事業税　等</t>
    <rPh sb="1" eb="3">
      <t>コジン</t>
    </rPh>
    <rPh sb="3" eb="6">
      <t>ケンミンゼイ</t>
    </rPh>
    <rPh sb="7" eb="9">
      <t>ホウジン</t>
    </rPh>
    <rPh sb="9" eb="12">
      <t>ジギョウゼイ</t>
    </rPh>
    <rPh sb="12" eb="13">
      <t>シャゼイ</t>
    </rPh>
    <rPh sb="13" eb="14">
      <t>トウ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</si>
</sst>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2"/>
      <color auto="1"/>
      <name val="ＭＳ Ｐゴシック"/>
      <family val="2"/>
      <scheme val="minor"/>
    </font>
    <font>
      <sz val="10"/>
      <color auto="1"/>
      <name val="ＭＳ Ｐゴシック"/>
      <family val="2"/>
      <scheme val="minor"/>
    </font>
    <font>
      <b/>
      <sz val="16"/>
      <color auto="1"/>
      <name val="ＭＳ 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textRotation="255"/>
    </xf>
    <xf numFmtId="3" fontId="7" fillId="0" borderId="2" xfId="0" applyNumberFormat="1" applyFont="1" applyFill="1" applyBorder="1" applyAlignment="1">
      <alignment horizontal="center" vertical="center" textRotation="255"/>
    </xf>
    <xf numFmtId="3" fontId="7" fillId="0" borderId="4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 wrapText="1" shrinkToFit="1"/>
    </xf>
    <xf numFmtId="38" fontId="7" fillId="2" borderId="6" xfId="0" applyNumberFormat="1" applyFont="1" applyFill="1" applyBorder="1" applyAlignment="1">
      <alignment horizontal="center" vertical="center" wrapText="1" shrinkToFit="1"/>
    </xf>
    <xf numFmtId="38" fontId="7" fillId="2" borderId="7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distributed" wrapText="1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distributed" vertical="center" indent="1"/>
    </xf>
    <xf numFmtId="3" fontId="7" fillId="0" borderId="11" xfId="0" applyNumberFormat="1" applyFont="1" applyFill="1" applyBorder="1" applyAlignment="1">
      <alignment horizontal="distributed" vertical="center" indent="1"/>
    </xf>
    <xf numFmtId="3" fontId="7" fillId="0" borderId="12" xfId="0" applyNumberFormat="1" applyFont="1" applyFill="1" applyBorder="1" applyAlignment="1">
      <alignment horizontal="distributed" vertical="center" indent="1"/>
    </xf>
    <xf numFmtId="3" fontId="7" fillId="0" borderId="13" xfId="0" applyNumberFormat="1" applyFont="1" applyFill="1" applyBorder="1" applyAlignment="1">
      <alignment horizontal="distributed" vertical="center" indent="1"/>
    </xf>
    <xf numFmtId="3" fontId="7" fillId="0" borderId="14" xfId="0" applyNumberFormat="1" applyFont="1" applyFill="1" applyBorder="1" applyAlignment="1">
      <alignment horizontal="distributed" vertical="center" indent="1"/>
    </xf>
    <xf numFmtId="3" fontId="7" fillId="0" borderId="15" xfId="0" applyNumberFormat="1" applyFont="1" applyFill="1" applyBorder="1" applyAlignment="1">
      <alignment horizontal="distributed" vertical="center" indent="1"/>
    </xf>
    <xf numFmtId="3" fontId="7" fillId="0" borderId="16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distributed" vertical="center" indent="1"/>
    </xf>
    <xf numFmtId="38" fontId="7" fillId="2" borderId="14" xfId="0" applyNumberFormat="1" applyFont="1" applyFill="1" applyBorder="1" applyAlignment="1">
      <alignment horizontal="distributed" vertical="center" indent="1"/>
    </xf>
    <xf numFmtId="3" fontId="7" fillId="0" borderId="18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Continuous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7" xfId="0" quotePrefix="1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center"/>
    </xf>
    <xf numFmtId="176" fontId="7" fillId="0" borderId="24" xfId="0" applyNumberFormat="1" applyFont="1" applyFill="1" applyBorder="1" applyAlignment="1">
      <alignment horizontal="right"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26" xfId="0" applyNumberFormat="1" applyFont="1" applyFill="1" applyBorder="1" applyAlignment="1">
      <alignment horizontal="right" vertical="center"/>
    </xf>
    <xf numFmtId="176" fontId="7" fillId="2" borderId="27" xfId="0" applyNumberFormat="1" applyFont="1" applyFill="1" applyBorder="1" applyAlignment="1">
      <alignment horizontal="right" vertical="center"/>
    </xf>
    <xf numFmtId="176" fontId="7" fillId="2" borderId="24" xfId="0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center" vertical="center"/>
    </xf>
    <xf numFmtId="3" fontId="6" fillId="0" borderId="29" xfId="0" quotePrefix="1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horizontal="right" vertical="center"/>
    </xf>
    <xf numFmtId="176" fontId="7" fillId="0" borderId="32" xfId="0" applyNumberFormat="1" applyFont="1" applyFill="1" applyBorder="1" applyAlignment="1">
      <alignment horizontal="right" vertical="center"/>
    </xf>
    <xf numFmtId="176" fontId="7" fillId="0" borderId="33" xfId="0" applyNumberFormat="1" applyFont="1" applyFill="1" applyBorder="1" applyAlignment="1">
      <alignment horizontal="right" vertical="center"/>
    </xf>
    <xf numFmtId="176" fontId="7" fillId="0" borderId="3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" fontId="6" fillId="0" borderId="7" xfId="0" applyNumberFormat="1" applyFont="1" applyFill="1" applyBorder="1" applyAlignment="1">
      <alignment horizontal="center" vertical="center"/>
    </xf>
    <xf numFmtId="176" fontId="6" fillId="0" borderId="30" xfId="0" applyNumberFormat="1" applyFont="1" applyFill="1" applyBorder="1" applyAlignment="1">
      <alignment horizontal="left" vertical="center"/>
    </xf>
    <xf numFmtId="176" fontId="6" fillId="0" borderId="35" xfId="0" applyNumberFormat="1" applyFont="1" applyFill="1" applyBorder="1" applyAlignment="1">
      <alignment horizontal="left" vertical="center"/>
    </xf>
    <xf numFmtId="176" fontId="6" fillId="0" borderId="36" xfId="0" applyNumberFormat="1" applyFont="1" applyFill="1" applyBorder="1" applyAlignment="1">
      <alignment horizontal="left" vertical="center"/>
    </xf>
    <xf numFmtId="176" fontId="6" fillId="0" borderId="37" xfId="0" applyNumberFormat="1" applyFont="1" applyFill="1" applyBorder="1" applyAlignment="1">
      <alignment horizontal="left" vertical="center"/>
    </xf>
    <xf numFmtId="176" fontId="6" fillId="0" borderId="38" xfId="0" applyNumberFormat="1" applyFont="1" applyFill="1" applyBorder="1" applyAlignment="1">
      <alignment horizontal="left" vertical="center"/>
    </xf>
    <xf numFmtId="176" fontId="6" fillId="0" borderId="39" xfId="0" applyNumberFormat="1" applyFont="1" applyFill="1" applyBorder="1" applyAlignment="1">
      <alignment horizontal="left" vertical="center"/>
    </xf>
    <xf numFmtId="176" fontId="6" fillId="0" borderId="40" xfId="0" applyNumberFormat="1" applyFont="1" applyFill="1" applyBorder="1" applyAlignment="1">
      <alignment horizontal="left" vertical="center"/>
    </xf>
    <xf numFmtId="176" fontId="6" fillId="0" borderId="18" xfId="0" applyNumberFormat="1" applyFont="1" applyFill="1" applyBorder="1" applyAlignment="1">
      <alignment horizontal="left" vertical="center"/>
    </xf>
    <xf numFmtId="176" fontId="6" fillId="2" borderId="41" xfId="0" applyNumberFormat="1" applyFont="1" applyFill="1" applyBorder="1" applyAlignment="1">
      <alignment horizontal="left" vertical="center"/>
    </xf>
    <xf numFmtId="176" fontId="6" fillId="2" borderId="38" xfId="0" applyNumberFormat="1" applyFont="1" applyFill="1" applyBorder="1" applyAlignment="1">
      <alignment horizontal="left" vertical="center"/>
    </xf>
    <xf numFmtId="176" fontId="8" fillId="0" borderId="42" xfId="0" applyNumberFormat="1" applyFont="1" applyFill="1" applyBorder="1" applyAlignment="1">
      <alignment horizontal="left" vertical="center"/>
    </xf>
    <xf numFmtId="176" fontId="8" fillId="0" borderId="34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6"/>
  <sheetViews>
    <sheetView tabSelected="1" workbookViewId="0">
      <selection activeCell="K8" sqref="K8"/>
    </sheetView>
  </sheetViews>
  <sheetFormatPr defaultRowHeight="13.5"/>
  <cols>
    <col min="1" max="2" width="3.125" style="1" customWidth="1"/>
    <col min="3" max="3" width="37.5" style="1" customWidth="1"/>
    <col min="4" max="6" width="18.625" style="1" customWidth="1"/>
    <col min="7" max="7" width="38.625" style="1" customWidth="1"/>
    <col min="8" max="16384" width="9" style="1" customWidth="1"/>
  </cols>
  <sheetData>
    <row r="1" spans="1:7" ht="30" customHeight="1">
      <c r="B1" s="5" t="s">
        <v>15</v>
      </c>
      <c r="C1" s="5"/>
      <c r="D1" s="5"/>
      <c r="E1" s="5"/>
      <c r="F1" s="5"/>
      <c r="G1" s="5"/>
    </row>
    <row r="2" spans="1:7" ht="13.5" customHeight="1">
      <c r="A2" s="3"/>
    </row>
    <row r="3" spans="1:7" ht="61.5" customHeight="1">
      <c r="C3" s="16" t="s">
        <v>41</v>
      </c>
      <c r="D3" s="16"/>
      <c r="E3" s="16"/>
      <c r="F3" s="16"/>
      <c r="G3" s="16"/>
    </row>
    <row r="4" spans="1:7" ht="16.5" customHeight="1">
      <c r="G4" s="50" t="s">
        <v>22</v>
      </c>
    </row>
    <row r="5" spans="1:7" s="2" customFormat="1" ht="18" customHeight="1">
      <c r="B5" s="6" t="s">
        <v>0</v>
      </c>
      <c r="C5" s="17"/>
      <c r="D5" s="30" t="s">
        <v>38</v>
      </c>
      <c r="E5" s="43" t="s">
        <v>21</v>
      </c>
      <c r="F5" s="30" t="s">
        <v>10</v>
      </c>
      <c r="G5" s="30" t="s">
        <v>9</v>
      </c>
    </row>
    <row r="6" spans="1:7" s="2" customFormat="1" ht="18" customHeight="1">
      <c r="B6" s="7"/>
      <c r="C6" s="18"/>
      <c r="D6" s="31" t="s">
        <v>23</v>
      </c>
      <c r="E6" s="44" t="s">
        <v>24</v>
      </c>
      <c r="F6" s="31" t="s">
        <v>14</v>
      </c>
      <c r="G6" s="51"/>
    </row>
    <row r="7" spans="1:7" s="2" customFormat="1" ht="18.95" customHeight="1">
      <c r="B7" s="8" t="s">
        <v>11</v>
      </c>
      <c r="C7" s="19" t="s">
        <v>2</v>
      </c>
      <c r="D7" s="32">
        <v>1332144872</v>
      </c>
      <c r="E7" s="32">
        <v>995035962</v>
      </c>
      <c r="F7" s="45">
        <f t="shared" ref="F7:F23" si="0">D7-E7</f>
        <v>337108910</v>
      </c>
      <c r="G7" s="52" t="s">
        <v>42</v>
      </c>
    </row>
    <row r="8" spans="1:7" s="2" customFormat="1" ht="18.95" customHeight="1">
      <c r="B8" s="8"/>
      <c r="C8" s="20" t="s">
        <v>25</v>
      </c>
      <c r="D8" s="33">
        <v>52735268</v>
      </c>
      <c r="E8" s="33">
        <v>61752126</v>
      </c>
      <c r="F8" s="46">
        <f t="shared" si="0"/>
        <v>-9016858</v>
      </c>
      <c r="G8" s="53" t="s">
        <v>8</v>
      </c>
    </row>
    <row r="9" spans="1:7" s="2" customFormat="1" ht="18.95" customHeight="1">
      <c r="B9" s="8"/>
      <c r="C9" s="21" t="s">
        <v>32</v>
      </c>
      <c r="D9" s="34">
        <f>SUM(D7:D8)</f>
        <v>1384880140</v>
      </c>
      <c r="E9" s="34">
        <f>SUM(E7:E8)</f>
        <v>1056788088</v>
      </c>
      <c r="F9" s="34">
        <f t="shared" si="0"/>
        <v>328092052</v>
      </c>
      <c r="G9" s="54"/>
    </row>
    <row r="10" spans="1:7" s="2" customFormat="1" ht="18.95" customHeight="1">
      <c r="B10" s="8"/>
      <c r="C10" s="22" t="s">
        <v>29</v>
      </c>
      <c r="D10" s="35">
        <v>28327946</v>
      </c>
      <c r="E10" s="35">
        <v>26953348</v>
      </c>
      <c r="F10" s="45">
        <f t="shared" si="0"/>
        <v>1374598</v>
      </c>
      <c r="G10" s="55" t="s">
        <v>6</v>
      </c>
    </row>
    <row r="11" spans="1:7" s="2" customFormat="1" ht="18.95" customHeight="1">
      <c r="B11" s="8"/>
      <c r="C11" s="23" t="s">
        <v>30</v>
      </c>
      <c r="D11" s="36">
        <v>15153411</v>
      </c>
      <c r="E11" s="36">
        <v>16649411</v>
      </c>
      <c r="F11" s="45">
        <f t="shared" si="0"/>
        <v>-1496000</v>
      </c>
      <c r="G11" s="56" t="s">
        <v>16</v>
      </c>
    </row>
    <row r="12" spans="1:7" s="2" customFormat="1" ht="18.95" customHeight="1">
      <c r="B12" s="8"/>
      <c r="C12" s="23" t="s">
        <v>28</v>
      </c>
      <c r="D12" s="36">
        <v>3181385</v>
      </c>
      <c r="E12" s="36">
        <v>3251385</v>
      </c>
      <c r="F12" s="45">
        <f t="shared" si="0"/>
        <v>-70000</v>
      </c>
      <c r="G12" s="56" t="s">
        <v>34</v>
      </c>
    </row>
    <row r="13" spans="1:7" s="2" customFormat="1" ht="18.95" customHeight="1">
      <c r="B13" s="8"/>
      <c r="C13" s="24" t="s">
        <v>3</v>
      </c>
      <c r="D13" s="37">
        <v>4767896780</v>
      </c>
      <c r="E13" s="37">
        <f>4756893079-E8-23122620-15111811-3251385</f>
        <v>4653655137</v>
      </c>
      <c r="F13" s="46">
        <f t="shared" si="0"/>
        <v>114241643</v>
      </c>
      <c r="G13" s="57" t="s">
        <v>17</v>
      </c>
    </row>
    <row r="14" spans="1:7" s="2" customFormat="1" ht="18.95" customHeight="1">
      <c r="B14" s="9"/>
      <c r="C14" s="21" t="s">
        <v>7</v>
      </c>
      <c r="D14" s="38">
        <f>SUM(D10:D13)</f>
        <v>4814559522</v>
      </c>
      <c r="E14" s="38">
        <f>SUM(E10:E13)</f>
        <v>4700509281</v>
      </c>
      <c r="F14" s="34">
        <f t="shared" si="0"/>
        <v>114050241</v>
      </c>
      <c r="G14" s="58"/>
    </row>
    <row r="15" spans="1:7" s="2" customFormat="1" ht="18.95" customHeight="1">
      <c r="B15" s="10" t="s">
        <v>1</v>
      </c>
      <c r="C15" s="25"/>
      <c r="D15" s="39">
        <f>SUM(D9,D14)</f>
        <v>6199439662</v>
      </c>
      <c r="E15" s="39">
        <f>SUM(E9,E14)</f>
        <v>5757297369</v>
      </c>
      <c r="F15" s="47">
        <f t="shared" si="0"/>
        <v>442142293</v>
      </c>
      <c r="G15" s="59"/>
    </row>
    <row r="16" spans="1:7" s="2" customFormat="1" ht="18.95" customHeight="1">
      <c r="B16" s="11" t="s">
        <v>37</v>
      </c>
      <c r="C16" s="26" t="s">
        <v>26</v>
      </c>
      <c r="D16" s="40">
        <v>110222331</v>
      </c>
      <c r="E16" s="40">
        <v>114935723</v>
      </c>
      <c r="F16" s="45">
        <f t="shared" si="0"/>
        <v>-4713392</v>
      </c>
      <c r="G16" s="60" t="s">
        <v>18</v>
      </c>
    </row>
    <row r="17" spans="1:7" s="2" customFormat="1" ht="18.95" customHeight="1">
      <c r="B17" s="12"/>
      <c r="C17" s="27" t="s">
        <v>19</v>
      </c>
      <c r="D17" s="41">
        <v>5960154</v>
      </c>
      <c r="E17" s="41">
        <v>7141154</v>
      </c>
      <c r="F17" s="45">
        <f t="shared" si="0"/>
        <v>-1181000</v>
      </c>
      <c r="G17" s="61" t="s">
        <v>33</v>
      </c>
    </row>
    <row r="18" spans="1:7" s="2" customFormat="1" ht="18.95" customHeight="1">
      <c r="B18" s="12"/>
      <c r="C18" s="27" t="s">
        <v>12</v>
      </c>
      <c r="D18" s="41">
        <v>2858897178</v>
      </c>
      <c r="E18" s="41">
        <v>2881105781</v>
      </c>
      <c r="F18" s="45">
        <f t="shared" si="0"/>
        <v>-22208603</v>
      </c>
      <c r="G18" s="61" t="s">
        <v>18</v>
      </c>
    </row>
    <row r="19" spans="1:7" s="2" customFormat="1" ht="18.95" customHeight="1">
      <c r="B19" s="12"/>
      <c r="C19" s="27" t="s">
        <v>20</v>
      </c>
      <c r="D19" s="41">
        <v>3401099</v>
      </c>
      <c r="E19" s="41">
        <v>3401099</v>
      </c>
      <c r="F19" s="45">
        <f t="shared" si="0"/>
        <v>0</v>
      </c>
      <c r="G19" s="61" t="s">
        <v>31</v>
      </c>
    </row>
    <row r="20" spans="1:7" s="2" customFormat="1" ht="18.95" customHeight="1">
      <c r="B20" s="12"/>
      <c r="C20" s="27" t="s">
        <v>4</v>
      </c>
      <c r="D20" s="41">
        <v>32535548</v>
      </c>
      <c r="E20" s="41">
        <v>36557202</v>
      </c>
      <c r="F20" s="45">
        <f t="shared" si="0"/>
        <v>-4021654</v>
      </c>
      <c r="G20" s="61" t="s">
        <v>27</v>
      </c>
    </row>
    <row r="21" spans="1:7" s="2" customFormat="1" ht="18.95" customHeight="1">
      <c r="B21" s="13"/>
      <c r="C21" s="27" t="s">
        <v>39</v>
      </c>
      <c r="D21" s="41">
        <v>1255000</v>
      </c>
      <c r="E21" s="41">
        <v>0</v>
      </c>
      <c r="F21" s="45">
        <f t="shared" si="0"/>
        <v>1255000</v>
      </c>
      <c r="G21" s="61" t="s">
        <v>40</v>
      </c>
    </row>
    <row r="22" spans="1:7" s="2" customFormat="1" ht="18.95" customHeight="1">
      <c r="B22" s="10" t="s">
        <v>1</v>
      </c>
      <c r="C22" s="28"/>
      <c r="D22" s="39">
        <f>SUM(D16:D21)</f>
        <v>3012271310</v>
      </c>
      <c r="E22" s="39">
        <f>SUM(E16:E21)</f>
        <v>3043140959</v>
      </c>
      <c r="F22" s="48">
        <f t="shared" si="0"/>
        <v>-30869649</v>
      </c>
      <c r="G22" s="62"/>
    </row>
    <row r="23" spans="1:7" s="2" customFormat="1" ht="18.95" customHeight="1">
      <c r="B23" s="14" t="s">
        <v>5</v>
      </c>
      <c r="C23" s="29"/>
      <c r="D23" s="42">
        <f>SUM(D15,D22)</f>
        <v>9211710972</v>
      </c>
      <c r="E23" s="42">
        <f>SUM(E15,E22)</f>
        <v>8800438328</v>
      </c>
      <c r="F23" s="49">
        <f t="shared" si="0"/>
        <v>411272644</v>
      </c>
      <c r="G23" s="63"/>
    </row>
    <row r="24" spans="1:7" ht="6.75" customHeight="1">
      <c r="A24" s="4"/>
    </row>
    <row r="25" spans="1:7">
      <c r="B25" s="15" t="s">
        <v>13</v>
      </c>
      <c r="C25" s="15" t="s">
        <v>36</v>
      </c>
    </row>
    <row r="26" spans="1:7">
      <c r="B26" s="15" t="s">
        <v>13</v>
      </c>
      <c r="C26" s="15" t="s">
        <v>35</v>
      </c>
    </row>
  </sheetData>
  <mergeCells count="7">
    <mergeCell ref="C3:G3"/>
    <mergeCell ref="B15:C15"/>
    <mergeCell ref="B22:C22"/>
    <mergeCell ref="B5:C6"/>
    <mergeCell ref="G5:G6"/>
    <mergeCell ref="B16:B21"/>
    <mergeCell ref="B7:B14"/>
  </mergeCells>
  <phoneticPr fontId="1"/>
  <printOptions horizontalCentered="1" verticalCentered="1"/>
  <pageMargins left="0" right="0" top="0.78740157480314965" bottom="0.55118110236220474" header="0.31496062992125984" footer="0.31496062992125984"/>
  <pageSetup paperSize="9" fitToWidth="1" fitToHeight="1" orientation="landscape" usePrinterDefaults="1" blackAndWhite="1" r:id="rId1"/>
  <headerFooter>
    <oddFooter>&amp;C&amp;12 12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６収入未済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2021-11-10T06:40:14Z</cp:lastPrinted>
  <dcterms:created xsi:type="dcterms:W3CDTF">2012-12-04T02:39:21Z</dcterms:created>
  <dcterms:modified xsi:type="dcterms:W3CDTF">2022-10-06T09:03:40Z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2022-10-06T09:03:40Z</vt:filetime>
  </property>
</Properties>
</file>